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156" i="28" l="1"/>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D191" i="28" l="1"/>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K131" i="25"/>
  <c r="T131" i="25"/>
  <c r="U131" i="25"/>
  <c r="B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C233" i="28" l="1"/>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F233" i="21" l="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269" i="28" l="1"/>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417"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<sst xmlns="http://schemas.openxmlformats.org/spreadsheetml/2006/main" count="1069" uniqueCount="182">
  <si>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</si>
  <si>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</si>
  <si>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</si>
  <si>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</si>
  <si>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</si>
  <si>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</si>
  <si>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</si>
  <si>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</si>
  <si>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</si>
  <si>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</si>
  <si>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</si>
  <si>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</si>
  <si>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</si>
  <si>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</si>
  <si>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</si>
  <si>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</si>
  <si>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</si>
  <si>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</si>
  <si>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</si>
  <si>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</si>
  <si>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</si>
  <si>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</si>
  <si>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</si>
  <si>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</si>
  <si>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</si>
  <si>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</si>
  <si>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</si>
  <si>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</si>
  <si>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</si>
  <si>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</si>
  <si>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</si>
  <si>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</si>
  <si>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</si>
  <si>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</si>
  <si>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</si>
  <si>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</si>
  <si>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</si>
  <si>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</si>
  <si>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</si>
  <si>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</si>
  <si>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</si>
  <si>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</si>
  <si>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</si>
  <si>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</si>
  <si>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</si>
  <si>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</si>
  <si>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</si>
  <si>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</si>
  <si>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</si>
  <si>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</si>
  <si>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</si>
  <si>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</si>
  <si>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</si>
  <si>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</si>
  <si>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</si>
  <si>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</si>
  <si>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</si>
  <si>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</si>
  <si>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</si>
  <si>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</si>
  <si>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</si>
  <si>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</si>
  <si>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</si>
  <si>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</si>
  <si>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</si>
  <si>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</si>
  <si>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</si>
  <si>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</si>
  <si>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</si>
  <si>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</si>
  <si>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</si>
  <si>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</si>
  <si>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</si>
  <si>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</si>
  <si>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</si>
  <si>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</si>
  <si>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</si>
  <si>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</si>
  <si>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</si>
  <si>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</si>
  <si>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</si>
  <si>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</si>
  <si>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</si>
  <si>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</si>
  <si>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</si>
  <si>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</si>
  <si>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</si>
  <si>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</si>
  <si>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</si>
  <si>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</si>
  <si>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</si>
  <si>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</si>
  <si>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</si>
  <si>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</si>
  <si>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</si>
  <si>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</si>
  <si>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</si>
  <si>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</si>
  <si>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</si>
  <si>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</si>
  <si>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</si>
  <si>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</si>
  <si>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</si>
  <si>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</si>
  <si>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</si>
  <si>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</si>
  <si>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</si>
  <si>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</si>
  <si>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</si>
  <si>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</si>
  <si>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</si>
  <si>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</si>
  <si>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</si>
  <si>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</si>
  <si>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</si>
  <si>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</si>
  <si>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</si>
  <si>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</si>
  <si>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</si>
  <si>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</si>
  <si>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</si>
  <si>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</si>
  <si>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</si>
  <si>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</si>
  <si>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</si>
  <si>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</si>
  <si>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</si>
  <si>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</si>
  <si>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</si>
  <si>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</si>
  <si>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</si>
  <si>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</si>
  <si>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</si>
  <si>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</si>
  <si>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</si>
  <si>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</si>
  <si>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</si>
  <si>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</si>
  <si>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</si>
  <si>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</si>
  <si>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</si>
  <si>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</si>
  <si>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</si>
  <si>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</si>
  <si>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</si>
  <si>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</si>
  <si>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</si>
  <si>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</si>
  <si>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</si>
  <si>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май 2018 года</t>
  </si>
  <si>
    <t>01.05.2018</t>
  </si>
  <si>
    <t>02.05.2018</t>
  </si>
  <si>
    <t>03.05.2018</t>
  </si>
  <si>
    <t>04.05.2018</t>
  </si>
  <si>
    <t>05.05.2018</t>
  </si>
  <si>
    <t>06.05.2018</t>
  </si>
  <si>
    <t>07.05.2018</t>
  </si>
  <si>
    <t>08.05.2018</t>
  </si>
  <si>
    <t>09.05.2018</t>
  </si>
  <si>
    <t>10.05.2018</t>
  </si>
  <si>
    <t>11.05.2018</t>
  </si>
  <si>
    <t>12.05.2018</t>
  </si>
  <si>
    <t>13.05.2018</t>
  </si>
  <si>
    <t>14.05.2018</t>
  </si>
  <si>
    <t>15.05.2018</t>
  </si>
  <si>
    <t>16.05.2018</t>
  </si>
  <si>
    <t>17.05.2018</t>
  </si>
  <si>
    <t>18.05.2018</t>
  </si>
  <si>
    <t>19.05.2018</t>
  </si>
  <si>
    <t>20.05.2018</t>
  </si>
  <si>
    <t>21.05.2018</t>
  </si>
  <si>
    <t>22.05.2018</t>
  </si>
  <si>
    <t>23.05.2018</t>
  </si>
  <si>
    <t>24.05.2018</t>
  </si>
  <si>
    <t>25.05.2018</t>
  </si>
  <si>
    <t>26.05.2018</t>
  </si>
  <si>
    <t>27.05.2018</t>
  </si>
  <si>
    <t>28.05.2018</t>
  </si>
  <si>
    <t>29.05.2018</t>
  </si>
  <si>
    <t>30.05.2018</t>
  </si>
  <si>
    <t>31.05.2018</t>
  </si>
  <si>
    <t>Предельные уровни регулируемых цен на электрическую энергию (мощность), поставляемую потребителям (покупателям) ООО "МЕЧЕЛ-ЭНЕРГО" в мае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</si>
</sst>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6">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C7" sqref="C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4" t="s">
        <v>181</v>
      </c>
      <c r="B1" s="94"/>
      <c r="C1" s="94"/>
      <c r="D1" s="94"/>
      <c r="E1" s="94"/>
      <c r="F1" s="94"/>
    </row>
    <row r="2" spans="1:8" s="2" customFormat="1" ht="21.75" customHeight="1" x14ac:dyDescent="0.25">
      <c r="A2" s="95" t="s">
        <v>30</v>
      </c>
      <c r="B2" s="95"/>
      <c r="C2" s="95"/>
      <c r="D2" s="95"/>
      <c r="E2" s="95"/>
      <c r="F2" s="95"/>
      <c r="G2" s="2" t="s">
        <v>41</v>
      </c>
    </row>
    <row r="3" spans="1:8" ht="18" customHeight="1" x14ac:dyDescent="0.25">
      <c r="A3" s="96" t="s">
        <v>31</v>
      </c>
      <c r="B3" s="96"/>
      <c r="C3" s="96"/>
      <c r="D3" s="96"/>
      <c r="E3" s="96"/>
      <c r="F3" s="96"/>
    </row>
    <row r="4" spans="1:8" ht="34.5" customHeight="1" x14ac:dyDescent="0.25">
      <c r="A4" s="101" t="s">
        <v>48</v>
      </c>
      <c r="B4" s="101"/>
      <c r="C4" s="101"/>
      <c r="D4" s="101"/>
      <c r="E4" s="101"/>
      <c r="F4" s="101"/>
    </row>
    <row r="5" spans="1:8" x14ac:dyDescent="0.25">
      <c r="A5" s="105"/>
      <c r="B5" s="105"/>
      <c r="C5" s="106" t="s">
        <v>29</v>
      </c>
      <c r="D5" s="107"/>
      <c r="E5" s="107"/>
      <c r="F5" s="108"/>
    </row>
    <row r="6" spans="1:8" x14ac:dyDescent="0.25">
      <c r="A6" s="105"/>
      <c r="B6" s="105"/>
      <c r="C6" s="4" t="s">
        <v>0</v>
      </c>
      <c r="D6" s="4" t="s">
        <v>1</v>
      </c>
      <c r="E6" s="4" t="s">
        <v>2</v>
      </c>
      <c r="F6" s="4" t="s">
        <v>3</v>
      </c>
    </row>
    <row r="7" spans="1:8" s="7" customFormat="1" x14ac:dyDescent="0.25">
      <c r="A7" s="102" t="s">
        <v>47</v>
      </c>
      <c r="B7" s="103"/>
      <c r="C7" s="5">
        <f>$F$12+'СЕТ СН'!F5+СВЦЭМ!$D$10+'СЕТ СН'!F8-'СЕТ СН'!F$15</f>
        <v>5138.5080956199999</v>
      </c>
      <c r="D7" s="5">
        <f>$F$12+'СЕТ СН'!G5+СВЦЭМ!$D$10+'СЕТ СН'!G8-'СЕТ СН'!G$15</f>
        <v>5528.2680956200002</v>
      </c>
      <c r="E7" s="5">
        <f>$F$12+'СЕТ СН'!H5+СВЦЭМ!$D$10+'СЕТ СН'!H8-'СЕТ СН'!H$15</f>
        <v>5964.8680956200005</v>
      </c>
      <c r="F7" s="5">
        <f>$F$12+'СЕТ СН'!I5+СВЦЭМ!$D$10+'СЕТ СН'!I8-'СЕТ СН'!I$15</f>
        <v>6070.6080956200003</v>
      </c>
      <c r="G7" s="6"/>
    </row>
    <row r="8" spans="1:8" x14ac:dyDescent="0.25">
      <c r="F8" s="9"/>
    </row>
    <row r="9" spans="1:8" ht="45.75" customHeight="1" x14ac:dyDescent="0.25">
      <c r="A9" s="109" t="s">
        <v>49</v>
      </c>
      <c r="B9" s="109"/>
      <c r="C9" s="109"/>
      <c r="D9" s="109"/>
      <c r="E9" s="109"/>
      <c r="F9" s="109"/>
    </row>
    <row r="10" spans="1:8" x14ac:dyDescent="0.25">
      <c r="B10" s="3"/>
    </row>
    <row r="11" spans="1:8" ht="31.5" x14ac:dyDescent="0.25">
      <c r="A11" s="10"/>
      <c r="B11" s="104" t="s">
        <v>5</v>
      </c>
      <c r="C11" s="104"/>
      <c r="D11" s="104"/>
      <c r="E11" s="11" t="s">
        <v>4</v>
      </c>
      <c r="F11" s="12" t="s">
        <v>12</v>
      </c>
      <c r="G11" s="3" t="s">
        <v>41</v>
      </c>
    </row>
    <row r="12" spans="1:8" ht="31.5" x14ac:dyDescent="0.25">
      <c r="A12" s="13">
        <v>1</v>
      </c>
      <c r="B12" s="97" t="s">
        <v>50</v>
      </c>
      <c r="C12" s="97"/>
      <c r="D12" s="97"/>
      <c r="E12" s="14" t="s">
        <v>22</v>
      </c>
      <c r="F12" s="12">
        <f>ROUND(F13+F14*F15,8)+F34</f>
        <v>1497.4266393400001</v>
      </c>
      <c r="H12" s="3" t="s">
        <v>41</v>
      </c>
    </row>
    <row r="13" spans="1:8" ht="31.5" x14ac:dyDescent="0.25">
      <c r="A13" s="13">
        <v>2</v>
      </c>
      <c r="B13" s="97" t="s">
        <v>51</v>
      </c>
      <c r="C13" s="97"/>
      <c r="D13" s="97"/>
      <c r="E13" s="14" t="s">
        <v>22</v>
      </c>
      <c r="F13" s="12">
        <f>СВЦЭМ!$D$11</f>
        <v>824.84933048000005</v>
      </c>
    </row>
    <row r="14" spans="1:8" ht="36" customHeight="1" x14ac:dyDescent="0.25">
      <c r="A14" s="13">
        <v>3</v>
      </c>
      <c r="B14" s="97" t="s">
        <v>52</v>
      </c>
      <c r="C14" s="97"/>
      <c r="D14" s="97"/>
      <c r="E14" s="14" t="s">
        <v>23</v>
      </c>
      <c r="F14" s="12">
        <f>СВЦЭМ!$D$12</f>
        <v>481925.50628890865</v>
      </c>
    </row>
    <row r="15" spans="1:8" ht="30.75" customHeight="1" x14ac:dyDescent="0.25">
      <c r="A15" s="13">
        <v>4</v>
      </c>
      <c r="B15" s="97" t="s">
        <v>53</v>
      </c>
      <c r="C15" s="97" t="s">
        <v>24</v>
      </c>
      <c r="D15" s="97" t="s">
        <v>24</v>
      </c>
      <c r="E15" s="15" t="s">
        <v>54</v>
      </c>
      <c r="F15" s="16">
        <f>ROUND(IF(F25-(F26+F33)&lt;=0,0,MAX(0,(F16-(F17+F24))/(F25-(F26+F33)))),11)</f>
        <v>1.3956043E-3</v>
      </c>
    </row>
    <row r="16" spans="1:8" ht="36" customHeight="1" x14ac:dyDescent="0.25">
      <c r="A16" s="13">
        <v>5</v>
      </c>
      <c r="B16" s="97" t="s">
        <v>55</v>
      </c>
      <c r="C16" s="97" t="s">
        <v>25</v>
      </c>
      <c r="D16" s="97" t="s">
        <v>6</v>
      </c>
      <c r="E16" s="14" t="s">
        <v>6</v>
      </c>
      <c r="F16" s="17">
        <f>СВЦЭМ!$D$21</f>
        <v>31.484000000000002</v>
      </c>
    </row>
    <row r="17" spans="1:6" ht="33" customHeight="1" x14ac:dyDescent="0.25">
      <c r="A17" s="13">
        <v>6</v>
      </c>
      <c r="B17" s="97" t="s">
        <v>56</v>
      </c>
      <c r="C17" s="97" t="s">
        <v>25</v>
      </c>
      <c r="D17" s="97" t="s">
        <v>6</v>
      </c>
      <c r="E17" s="14" t="s">
        <v>6</v>
      </c>
      <c r="F17" s="17">
        <f>SUM(F19:F23)</f>
        <v>31.329000000000001</v>
      </c>
    </row>
    <row r="18" spans="1:6" ht="13.5" customHeight="1" x14ac:dyDescent="0.25">
      <c r="A18" s="13"/>
      <c r="B18" s="98" t="s">
        <v>57</v>
      </c>
      <c r="C18" s="99"/>
      <c r="D18" s="99"/>
      <c r="E18" s="99"/>
      <c r="F18" s="100"/>
    </row>
    <row r="19" spans="1:6" x14ac:dyDescent="0.25">
      <c r="A19" s="13">
        <v>6.1</v>
      </c>
      <c r="B19" s="97" t="s">
        <v>58</v>
      </c>
      <c r="C19" s="97"/>
      <c r="D19" s="97"/>
      <c r="E19" s="14" t="s">
        <v>6</v>
      </c>
      <c r="F19" s="17">
        <v>0</v>
      </c>
    </row>
    <row r="20" spans="1:6" x14ac:dyDescent="0.25">
      <c r="A20" s="13">
        <v>6.2</v>
      </c>
      <c r="B20" s="97" t="s">
        <v>59</v>
      </c>
      <c r="C20" s="97"/>
      <c r="D20" s="97"/>
      <c r="E20" s="14" t="s">
        <v>6</v>
      </c>
      <c r="F20" s="17">
        <v>0</v>
      </c>
    </row>
    <row r="21" spans="1:6" x14ac:dyDescent="0.25">
      <c r="A21" s="13">
        <v>6.3</v>
      </c>
      <c r="B21" s="97" t="s">
        <v>60</v>
      </c>
      <c r="C21" s="97"/>
      <c r="D21" s="97"/>
      <c r="E21" s="14" t="s">
        <v>6</v>
      </c>
      <c r="F21" s="17">
        <v>0</v>
      </c>
    </row>
    <row r="22" spans="1:6" x14ac:dyDescent="0.25">
      <c r="A22" s="13">
        <v>6.4</v>
      </c>
      <c r="B22" s="97" t="s">
        <v>61</v>
      </c>
      <c r="C22" s="97"/>
      <c r="D22" s="97"/>
      <c r="E22" s="14" t="s">
        <v>6</v>
      </c>
      <c r="F22" s="17">
        <v>0</v>
      </c>
    </row>
    <row r="23" spans="1:6" x14ac:dyDescent="0.25">
      <c r="A23" s="13">
        <v>6.5</v>
      </c>
      <c r="B23" s="97" t="s">
        <v>62</v>
      </c>
      <c r="C23" s="97"/>
      <c r="D23" s="97"/>
      <c r="E23" s="14" t="s">
        <v>6</v>
      </c>
      <c r="F23" s="17">
        <v>31.329000000000001</v>
      </c>
    </row>
    <row r="24" spans="1:6" ht="31.5" customHeight="1" x14ac:dyDescent="0.25">
      <c r="A24" s="13">
        <v>7</v>
      </c>
      <c r="B24" s="97" t="s">
        <v>26</v>
      </c>
      <c r="C24" s="97" t="s">
        <v>25</v>
      </c>
      <c r="D24" s="97" t="s">
        <v>6</v>
      </c>
      <c r="E24" s="14" t="s">
        <v>6</v>
      </c>
      <c r="F24" s="17">
        <v>0</v>
      </c>
    </row>
    <row r="25" spans="1:6" ht="30" customHeight="1" x14ac:dyDescent="0.25">
      <c r="A25" s="13">
        <v>8</v>
      </c>
      <c r="B25" s="97" t="s">
        <v>63</v>
      </c>
      <c r="C25" s="97" t="s">
        <v>27</v>
      </c>
      <c r="D25" s="97" t="s">
        <v>28</v>
      </c>
      <c r="E25" s="14" t="s">
        <v>64</v>
      </c>
      <c r="F25" s="17">
        <f>СВЦЭМ!$D$20</f>
        <v>21571.35</v>
      </c>
    </row>
    <row r="26" spans="1:6" ht="30.75" customHeight="1" x14ac:dyDescent="0.25">
      <c r="A26" s="13">
        <v>9</v>
      </c>
      <c r="B26" s="97" t="s">
        <v>65</v>
      </c>
      <c r="C26" s="97" t="s">
        <v>27</v>
      </c>
      <c r="D26" s="97" t="s">
        <v>28</v>
      </c>
      <c r="E26" s="14" t="s">
        <v>64</v>
      </c>
      <c r="F26" s="17">
        <f>SUM(F28:F32)</f>
        <v>21460.286999999978</v>
      </c>
    </row>
    <row r="27" spans="1:6" x14ac:dyDescent="0.25">
      <c r="A27" s="13"/>
      <c r="B27" s="98" t="s">
        <v>57</v>
      </c>
      <c r="C27" s="99"/>
      <c r="D27" s="99"/>
      <c r="E27" s="99"/>
      <c r="F27" s="100"/>
    </row>
    <row r="28" spans="1:6" x14ac:dyDescent="0.25">
      <c r="A28" s="13">
        <v>9.1</v>
      </c>
      <c r="B28" s="97" t="s">
        <v>58</v>
      </c>
      <c r="C28" s="97"/>
      <c r="D28" s="97"/>
      <c r="E28" s="14" t="s">
        <v>64</v>
      </c>
      <c r="F28" s="17">
        <v>0</v>
      </c>
    </row>
    <row r="29" spans="1:6" x14ac:dyDescent="0.25">
      <c r="A29" s="13">
        <v>9.1999999999999993</v>
      </c>
      <c r="B29" s="97" t="s">
        <v>59</v>
      </c>
      <c r="C29" s="97"/>
      <c r="D29" s="97"/>
      <c r="E29" s="14" t="s">
        <v>64</v>
      </c>
      <c r="F29" s="89">
        <v>0</v>
      </c>
    </row>
    <row r="30" spans="1:6" x14ac:dyDescent="0.25">
      <c r="A30" s="13">
        <v>9.3000000000000007</v>
      </c>
      <c r="B30" s="97" t="s">
        <v>60</v>
      </c>
      <c r="C30" s="97"/>
      <c r="D30" s="97"/>
      <c r="E30" s="14" t="s">
        <v>64</v>
      </c>
      <c r="F30" s="17">
        <v>0</v>
      </c>
    </row>
    <row r="31" spans="1:6" x14ac:dyDescent="0.25">
      <c r="A31" s="13">
        <v>9.4</v>
      </c>
      <c r="B31" s="97" t="s">
        <v>61</v>
      </c>
      <c r="C31" s="97"/>
      <c r="D31" s="97"/>
      <c r="E31" s="14" t="s">
        <v>64</v>
      </c>
      <c r="F31" s="17">
        <v>0</v>
      </c>
    </row>
    <row r="32" spans="1:6" x14ac:dyDescent="0.25">
      <c r="A32" s="13">
        <v>9.5</v>
      </c>
      <c r="B32" s="97" t="s">
        <v>62</v>
      </c>
      <c r="C32" s="97"/>
      <c r="D32" s="97"/>
      <c r="E32" s="14" t="s">
        <v>64</v>
      </c>
      <c r="F32" s="89">
        <v>21460.286999999978</v>
      </c>
    </row>
    <row r="33" spans="1:6" ht="34.5" customHeight="1" x14ac:dyDescent="0.25">
      <c r="A33" s="13">
        <v>10</v>
      </c>
      <c r="B33" s="97" t="s">
        <v>66</v>
      </c>
      <c r="C33" s="97" t="s">
        <v>27</v>
      </c>
      <c r="D33" s="97" t="s">
        <v>28</v>
      </c>
      <c r="E33" s="14" t="s">
        <v>64</v>
      </c>
      <c r="F33" s="17">
        <v>0</v>
      </c>
    </row>
    <row r="34" spans="1:6" ht="42" customHeight="1" x14ac:dyDescent="0.25">
      <c r="A34" s="13">
        <v>11</v>
      </c>
      <c r="B34" s="97" t="s">
        <v>67</v>
      </c>
      <c r="C34" s="97"/>
      <c r="D34" s="97" t="s">
        <v>22</v>
      </c>
      <c r="E34" s="18" t="s">
        <v>22</v>
      </c>
      <c r="F34" s="12">
        <v>0</v>
      </c>
    </row>
    <row r="36" spans="1:6" ht="15.75" customHeight="1" x14ac:dyDescent="0.25">
      <c r="A36" s="110" t="s">
        <v>68</v>
      </c>
      <c r="B36" s="110"/>
      <c r="C36" s="110"/>
      <c r="D36" s="110"/>
      <c r="E36" s="110"/>
      <c r="F36" s="110"/>
    </row>
    <row r="37" spans="1:6" x14ac:dyDescent="0.25">
      <c r="A37" s="110"/>
      <c r="B37" s="110"/>
      <c r="C37" s="110"/>
      <c r="D37" s="110"/>
      <c r="E37" s="110"/>
      <c r="F37" s="110"/>
    </row>
    <row r="38" spans="1:6" x14ac:dyDescent="0.25">
      <c r="A38" s="110"/>
      <c r="B38" s="110"/>
      <c r="C38" s="110"/>
      <c r="D38" s="110"/>
      <c r="E38" s="110"/>
      <c r="F38" s="110"/>
    </row>
    <row r="39" spans="1:6" x14ac:dyDescent="0.25">
      <c r="A39" s="110"/>
      <c r="B39" s="110"/>
      <c r="C39" s="110"/>
      <c r="D39" s="110"/>
      <c r="E39" s="110"/>
      <c r="F39" s="110"/>
    </row>
    <row r="40" spans="1:6" x14ac:dyDescent="0.25">
      <c r="A40" s="110"/>
      <c r="B40" s="110"/>
      <c r="C40" s="110"/>
      <c r="D40" s="110"/>
      <c r="E40" s="110"/>
      <c r="F40" s="110"/>
    </row>
    <row r="41" spans="1:6" x14ac:dyDescent="0.25">
      <c r="A41" s="110"/>
      <c r="B41" s="110"/>
      <c r="C41" s="110"/>
      <c r="D41" s="110"/>
      <c r="E41" s="110"/>
      <c r="F41" s="110"/>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1" t="str">
        <f>'I ЦК'!A1:F1</f>
        <v>Предельные уровни регулируемых цен на электрическую энергию (мощность), поставляемую потребителям (покупателям) ООО "МЕЧЕЛ-ЭНЕРГО" в мае 2018г.</v>
      </c>
      <c r="B1" s="111"/>
      <c r="C1" s="111"/>
      <c r="D1" s="111"/>
      <c r="E1" s="111"/>
      <c r="F1" s="19"/>
    </row>
    <row r="2" spans="1:6" x14ac:dyDescent="0.25">
      <c r="A2" s="20"/>
      <c r="B2" s="20"/>
      <c r="C2" s="20"/>
      <c r="D2" s="20"/>
      <c r="E2" s="20"/>
      <c r="F2" s="20"/>
    </row>
    <row r="3" spans="1:6" x14ac:dyDescent="0.25">
      <c r="A3" s="95" t="s">
        <v>13</v>
      </c>
      <c r="B3" s="95"/>
      <c r="C3" s="95"/>
      <c r="D3" s="95"/>
      <c r="E3" s="95"/>
      <c r="F3" s="21"/>
    </row>
    <row r="4" spans="1:6" x14ac:dyDescent="0.25">
      <c r="A4" s="96" t="s">
        <v>14</v>
      </c>
      <c r="B4" s="96"/>
      <c r="C4" s="96"/>
      <c r="D4" s="96"/>
      <c r="E4" s="96"/>
      <c r="F4" s="22"/>
    </row>
    <row r="5" spans="1:6" x14ac:dyDescent="0.25">
      <c r="A5" s="20"/>
      <c r="B5" s="20"/>
      <c r="C5" s="20"/>
      <c r="D5" s="20"/>
      <c r="E5" s="20"/>
      <c r="F5" s="20"/>
    </row>
    <row r="6" spans="1:6" x14ac:dyDescent="0.25">
      <c r="A6" s="23" t="s">
        <v>69</v>
      </c>
      <c r="B6" s="24"/>
    </row>
    <row r="7" spans="1:6" x14ac:dyDescent="0.25">
      <c r="A7" s="114" t="s">
        <v>70</v>
      </c>
      <c r="B7" s="112" t="s">
        <v>29</v>
      </c>
      <c r="C7" s="112"/>
      <c r="D7" s="112"/>
      <c r="E7" s="112"/>
      <c r="F7" s="25"/>
    </row>
    <row r="8" spans="1:6" x14ac:dyDescent="0.25">
      <c r="A8" s="115"/>
      <c r="B8" s="26" t="s">
        <v>0</v>
      </c>
      <c r="C8" s="26" t="s">
        <v>32</v>
      </c>
      <c r="D8" s="26" t="s">
        <v>33</v>
      </c>
      <c r="E8" s="26" t="s">
        <v>3</v>
      </c>
    </row>
    <row r="9" spans="1:6" x14ac:dyDescent="0.25">
      <c r="A9" s="27" t="s">
        <v>34</v>
      </c>
      <c r="B9" s="5">
        <f>СВЦЭМ!$D$14+'СЕТ СН'!F5+СВЦЭМ!$D$10+'СЕТ СН'!F8-'СЕТ СН'!F$16</f>
        <v>4580.0403603800005</v>
      </c>
      <c r="C9" s="5">
        <f>СВЦЭМ!$D$14+'СЕТ СН'!G5+СВЦЭМ!$D$10+'СЕТ СН'!G8-'СЕТ СН'!G$16</f>
        <v>4969.8003603800007</v>
      </c>
      <c r="D9" s="5">
        <f>СВЦЭМ!$D$14+'СЕТ СН'!H5+СВЦЭМ!$D$10+'СЕТ СН'!H8-'СЕТ СН'!H$16</f>
        <v>5406.4003603799993</v>
      </c>
      <c r="E9" s="5">
        <f>СВЦЭМ!$D$14+'СЕТ СН'!I5+СВЦЭМ!$D$10+'СЕТ СН'!I8-'СЕТ СН'!I$16</f>
        <v>5512.140360379999</v>
      </c>
    </row>
    <row r="10" spans="1:6" x14ac:dyDescent="0.25">
      <c r="A10" s="27" t="s">
        <v>35</v>
      </c>
      <c r="B10" s="5">
        <f>СВЦЭМ!$D$15+'СЕТ СН'!F5+СВЦЭМ!$D$10+'СЕТ СН'!F8-'СЕТ СН'!F$16</f>
        <v>5126.0768270699991</v>
      </c>
      <c r="C10" s="5">
        <f>СВЦЭМ!$D$15+'СЕТ СН'!G5+СВЦЭМ!$D$10+'СЕТ СН'!G8-'СЕТ СН'!G$16</f>
        <v>5515.8368270699993</v>
      </c>
      <c r="D10" s="5">
        <f>СВЦЭМ!$D$15+'СЕТ СН'!H5+СВЦЭМ!$D$10+'СЕТ СН'!H8-'СЕТ СН'!H$16</f>
        <v>5952.4368270699997</v>
      </c>
      <c r="E10" s="5">
        <f>СВЦЭМ!$D$15+'СЕТ СН'!I5+СВЦЭМ!$D$10+'СЕТ СН'!I8-'СЕТ СН'!I$16</f>
        <v>6058.1768270699995</v>
      </c>
    </row>
    <row r="11" spans="1:6" x14ac:dyDescent="0.25">
      <c r="A11" s="27" t="s">
        <v>36</v>
      </c>
      <c r="B11" s="5">
        <f>СВЦЭМ!$D$16+'СЕТ СН'!F5+СВЦЭМ!$D$10+'СЕТ СН'!F8-'СЕТ СН'!F$16</f>
        <v>6054.7206657099996</v>
      </c>
      <c r="C11" s="5">
        <f>СВЦЭМ!$D$16+'СЕТ СН'!G5+СВЦЭМ!$D$10+'СЕТ СН'!G8-'СЕТ СН'!G$16</f>
        <v>6444.4806657099998</v>
      </c>
      <c r="D11" s="5">
        <f>СВЦЭМ!$D$16+'СЕТ СН'!H5+СВЦЭМ!$D$10+'СЕТ СН'!H8-'СЕТ СН'!H$16</f>
        <v>6881.0806657100002</v>
      </c>
      <c r="E11" s="5">
        <f>СВЦЭМ!$D$16+'СЕТ СН'!I5+СВЦЭМ!$D$10+'СЕТ СН'!I8-'СЕТ СН'!I$16</f>
        <v>6986.82066571</v>
      </c>
    </row>
    <row r="12" spans="1:6" x14ac:dyDescent="0.25">
      <c r="A12" s="113"/>
      <c r="B12" s="113"/>
      <c r="C12" s="113"/>
      <c r="D12" s="113"/>
      <c r="E12" s="113"/>
    </row>
    <row r="13" spans="1:6" x14ac:dyDescent="0.25">
      <c r="A13" s="28" t="s">
        <v>71</v>
      </c>
      <c r="B13" s="24"/>
    </row>
    <row r="14" spans="1:6" x14ac:dyDescent="0.25">
      <c r="A14" s="114" t="s">
        <v>70</v>
      </c>
      <c r="B14" s="112" t="s">
        <v>29</v>
      </c>
      <c r="C14" s="112"/>
      <c r="D14" s="112"/>
      <c r="E14" s="112"/>
    </row>
    <row r="15" spans="1:6" x14ac:dyDescent="0.25">
      <c r="A15" s="115"/>
      <c r="B15" s="26" t="s">
        <v>0</v>
      </c>
      <c r="C15" s="26" t="s">
        <v>32</v>
      </c>
      <c r="D15" s="26" t="s">
        <v>33</v>
      </c>
      <c r="E15" s="26" t="s">
        <v>3</v>
      </c>
    </row>
    <row r="16" spans="1:6" x14ac:dyDescent="0.25">
      <c r="A16" s="27" t="s">
        <v>34</v>
      </c>
      <c r="B16" s="29">
        <f>СВЦЭМ!$D$14+'СЕТ СН'!F5+СВЦЭМ!$D$10+'СЕТ СН'!F8-'СЕТ СН'!F$16</f>
        <v>4580.0403603800005</v>
      </c>
      <c r="C16" s="29">
        <f>СВЦЭМ!$D$14+'СЕТ СН'!G5+СВЦЭМ!$D$10+'СЕТ СН'!G8-'СЕТ СН'!G$16</f>
        <v>4969.8003603800007</v>
      </c>
      <c r="D16" s="29">
        <f>СВЦЭМ!$D$14+'СЕТ СН'!H5+СВЦЭМ!$D$10+'СЕТ СН'!H8-'СЕТ СН'!H$16</f>
        <v>5406.4003603799993</v>
      </c>
      <c r="E16" s="29">
        <f>СВЦЭМ!$D$14+'СЕТ СН'!I5+СВЦЭМ!$D$10+'СЕТ СН'!I8-'СЕТ СН'!I$16</f>
        <v>5512.140360379999</v>
      </c>
    </row>
    <row r="17" spans="1:5" x14ac:dyDescent="0.25">
      <c r="A17" s="27" t="s">
        <v>37</v>
      </c>
      <c r="B17" s="29">
        <f>СВЦЭМ!$D$17+'СЕТ СН'!F5+СВЦЭМ!$D$10+'СЕТ СН'!F8-'СЕТ СН'!F$16</f>
        <v>5478.8348322799993</v>
      </c>
      <c r="C17" s="29">
        <f>СВЦЭМ!$D$17+'СЕТ СН'!G5+СВЦЭМ!$D$10+'СЕТ СН'!G8-'СЕТ СН'!G$16</f>
        <v>5868.5948322799995</v>
      </c>
      <c r="D17" s="29">
        <f>СВЦЭМ!$D$17+'СЕТ СН'!H5+СВЦЭМ!$D$10+'СЕТ СН'!H8-'СЕТ СН'!H$16</f>
        <v>6305.1948322799999</v>
      </c>
      <c r="E17" s="29">
        <f>СВЦЭМ!$D$17+'СЕТ СН'!I5+СВЦЭМ!$D$10+'СЕТ СН'!I8-'СЕТ СН'!I$16</f>
        <v>6410.9348322799997</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09" zoomScale="80" zoomScaleNormal="80" zoomScaleSheetLayoutView="80" workbookViewId="0">
      <selection activeCell="N155" sqref="N155:O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мае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7" t="s">
        <v>38</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15.75" x14ac:dyDescent="0.2">
      <c r="A4" s="117" t="s">
        <v>8</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01.05.2018</v>
      </c>
      <c r="B12" s="37">
        <f>SUMIFS(СВЦЭМ!$C$34:$C$777,СВЦЭМ!$A$34:$A$777,$A12,СВЦЭМ!$B$34:$B$777,B$11)+'СЕТ СН'!$F$9+СВЦЭМ!$D$10+'СЕТ СН'!$F$5-'СЕТ СН'!$F$17</f>
        <v>4391.1055504200003</v>
      </c>
      <c r="C12" s="37">
        <f>SUMIFS(СВЦЭМ!$C$34:$C$777,СВЦЭМ!$A$34:$A$777,$A12,СВЦЭМ!$B$34:$B$777,C$11)+'СЕТ СН'!$F$9+СВЦЭМ!$D$10+'СЕТ СН'!$F$5-'СЕТ СН'!$F$17</f>
        <v>4407.5244235600003</v>
      </c>
      <c r="D12" s="37">
        <f>SUMIFS(СВЦЭМ!$C$34:$C$777,СВЦЭМ!$A$34:$A$777,$A12,СВЦЭМ!$B$34:$B$777,D$11)+'СЕТ СН'!$F$9+СВЦЭМ!$D$10+'СЕТ СН'!$F$5-'СЕТ СН'!$F$17</f>
        <v>4436.6824351699997</v>
      </c>
      <c r="E12" s="37">
        <f>SUMIFS(СВЦЭМ!$C$34:$C$777,СВЦЭМ!$A$34:$A$777,$A12,СВЦЭМ!$B$34:$B$777,E$11)+'СЕТ СН'!$F$9+СВЦЭМ!$D$10+'СЕТ СН'!$F$5-'СЕТ СН'!$F$17</f>
        <v>4445.5653728500001</v>
      </c>
      <c r="F12" s="37">
        <f>SUMIFS(СВЦЭМ!$C$34:$C$777,СВЦЭМ!$A$34:$A$777,$A12,СВЦЭМ!$B$34:$B$777,F$11)+'СЕТ СН'!$F$9+СВЦЭМ!$D$10+'СЕТ СН'!$F$5-'СЕТ СН'!$F$17</f>
        <v>4464.0439996599998</v>
      </c>
      <c r="G12" s="37">
        <f>SUMIFS(СВЦЭМ!$C$34:$C$777,СВЦЭМ!$A$34:$A$777,$A12,СВЦЭМ!$B$34:$B$777,G$11)+'СЕТ СН'!$F$9+СВЦЭМ!$D$10+'СЕТ СН'!$F$5-'СЕТ СН'!$F$17</f>
        <v>4446.7976748199999</v>
      </c>
      <c r="H12" s="37">
        <f>SUMIFS(СВЦЭМ!$C$34:$C$777,СВЦЭМ!$A$34:$A$777,$A12,СВЦЭМ!$B$34:$B$777,H$11)+'СЕТ СН'!$F$9+СВЦЭМ!$D$10+'СЕТ СН'!$F$5-'СЕТ СН'!$F$17</f>
        <v>4362.6346816300002</v>
      </c>
      <c r="I12" s="37">
        <f>SUMIFS(СВЦЭМ!$C$34:$C$777,СВЦЭМ!$A$34:$A$777,$A12,СВЦЭМ!$B$34:$B$777,I$11)+'СЕТ СН'!$F$9+СВЦЭМ!$D$10+'СЕТ СН'!$F$5-'СЕТ СН'!$F$17</f>
        <v>4248.3815286600002</v>
      </c>
      <c r="J12" s="37">
        <f>SUMIFS(СВЦЭМ!$C$34:$C$777,СВЦЭМ!$A$34:$A$777,$A12,СВЦЭМ!$B$34:$B$777,J$11)+'СЕТ СН'!$F$9+СВЦЭМ!$D$10+'СЕТ СН'!$F$5-'СЕТ СН'!$F$17</f>
        <v>4166.3182284100003</v>
      </c>
      <c r="K12" s="37">
        <f>SUMIFS(СВЦЭМ!$C$34:$C$777,СВЦЭМ!$A$34:$A$777,$A12,СВЦЭМ!$B$34:$B$777,K$11)+'СЕТ СН'!$F$9+СВЦЭМ!$D$10+'СЕТ СН'!$F$5-'СЕТ СН'!$F$17</f>
        <v>4125.2789425000001</v>
      </c>
      <c r="L12" s="37">
        <f>SUMIFS(СВЦЭМ!$C$34:$C$777,СВЦЭМ!$A$34:$A$777,$A12,СВЦЭМ!$B$34:$B$777,L$11)+'СЕТ СН'!$F$9+СВЦЭМ!$D$10+'СЕТ СН'!$F$5-'СЕТ СН'!$F$17</f>
        <v>4105.3674615099999</v>
      </c>
      <c r="M12" s="37">
        <f>SUMIFS(СВЦЭМ!$C$34:$C$777,СВЦЭМ!$A$34:$A$777,$A12,СВЦЭМ!$B$34:$B$777,M$11)+'СЕТ СН'!$F$9+СВЦЭМ!$D$10+'СЕТ СН'!$F$5-'СЕТ СН'!$F$17</f>
        <v>4110.2331366099997</v>
      </c>
      <c r="N12" s="37">
        <f>SUMIFS(СВЦЭМ!$C$34:$C$777,СВЦЭМ!$A$34:$A$777,$A12,СВЦЭМ!$B$34:$B$777,N$11)+'СЕТ СН'!$F$9+СВЦЭМ!$D$10+'СЕТ СН'!$F$5-'СЕТ СН'!$F$17</f>
        <v>4133.19515452</v>
      </c>
      <c r="O12" s="37">
        <f>SUMIFS(СВЦЭМ!$C$34:$C$777,СВЦЭМ!$A$34:$A$777,$A12,СВЦЭМ!$B$34:$B$777,O$11)+'СЕТ СН'!$F$9+СВЦЭМ!$D$10+'СЕТ СН'!$F$5-'СЕТ СН'!$F$17</f>
        <v>4128.9071158699999</v>
      </c>
      <c r="P12" s="37">
        <f>SUMIFS(СВЦЭМ!$C$34:$C$777,СВЦЭМ!$A$34:$A$777,$A12,СВЦЭМ!$B$34:$B$777,P$11)+'СЕТ СН'!$F$9+СВЦЭМ!$D$10+'СЕТ СН'!$F$5-'СЕТ СН'!$F$17</f>
        <v>4136.7176480500002</v>
      </c>
      <c r="Q12" s="37">
        <f>SUMIFS(СВЦЭМ!$C$34:$C$777,СВЦЭМ!$A$34:$A$777,$A12,СВЦЭМ!$B$34:$B$777,Q$11)+'СЕТ СН'!$F$9+СВЦЭМ!$D$10+'СЕТ СН'!$F$5-'СЕТ СН'!$F$17</f>
        <v>4140.22068674</v>
      </c>
      <c r="R12" s="37">
        <f>SUMIFS(СВЦЭМ!$C$34:$C$777,СВЦЭМ!$A$34:$A$777,$A12,СВЦЭМ!$B$34:$B$777,R$11)+'СЕТ СН'!$F$9+СВЦЭМ!$D$10+'СЕТ СН'!$F$5-'СЕТ СН'!$F$17</f>
        <v>4136.4532568699997</v>
      </c>
      <c r="S12" s="37">
        <f>SUMIFS(СВЦЭМ!$C$34:$C$777,СВЦЭМ!$A$34:$A$777,$A12,СВЦЭМ!$B$34:$B$777,S$11)+'СЕТ СН'!$F$9+СВЦЭМ!$D$10+'СЕТ СН'!$F$5-'СЕТ СН'!$F$17</f>
        <v>4136.9110555099996</v>
      </c>
      <c r="T12" s="37">
        <f>SUMIFS(СВЦЭМ!$C$34:$C$777,СВЦЭМ!$A$34:$A$777,$A12,СВЦЭМ!$B$34:$B$777,T$11)+'СЕТ СН'!$F$9+СВЦЭМ!$D$10+'СЕТ СН'!$F$5-'СЕТ СН'!$F$17</f>
        <v>4127.2469450200006</v>
      </c>
      <c r="U12" s="37">
        <f>SUMIFS(СВЦЭМ!$C$34:$C$777,СВЦЭМ!$A$34:$A$777,$A12,СВЦЭМ!$B$34:$B$777,U$11)+'СЕТ СН'!$F$9+СВЦЭМ!$D$10+'СЕТ СН'!$F$5-'СЕТ СН'!$F$17</f>
        <v>4119.9303629400001</v>
      </c>
      <c r="V12" s="37">
        <f>SUMIFS(СВЦЭМ!$C$34:$C$777,СВЦЭМ!$A$34:$A$777,$A12,СВЦЭМ!$B$34:$B$777,V$11)+'СЕТ СН'!$F$9+СВЦЭМ!$D$10+'СЕТ СН'!$F$5-'СЕТ СН'!$F$17</f>
        <v>4103.1694150200001</v>
      </c>
      <c r="W12" s="37">
        <f>SUMIFS(СВЦЭМ!$C$34:$C$777,СВЦЭМ!$A$34:$A$777,$A12,СВЦЭМ!$B$34:$B$777,W$11)+'СЕТ СН'!$F$9+СВЦЭМ!$D$10+'СЕТ СН'!$F$5-'СЕТ СН'!$F$17</f>
        <v>4142.9412566800002</v>
      </c>
      <c r="X12" s="37">
        <f>SUMIFS(СВЦЭМ!$C$34:$C$777,СВЦЭМ!$A$34:$A$777,$A12,СВЦЭМ!$B$34:$B$777,X$11)+'СЕТ СН'!$F$9+СВЦЭМ!$D$10+'СЕТ СН'!$F$5-'СЕТ СН'!$F$17</f>
        <v>4250.6714957000004</v>
      </c>
      <c r="Y12" s="37">
        <f>SUMIFS(СВЦЭМ!$C$34:$C$777,СВЦЭМ!$A$34:$A$777,$A12,СВЦЭМ!$B$34:$B$777,Y$11)+'СЕТ СН'!$F$9+СВЦЭМ!$D$10+'СЕТ СН'!$F$5-'СЕТ СН'!$F$17</f>
        <v>4392.4675112499999</v>
      </c>
      <c r="AA12" s="38"/>
    </row>
    <row r="13" spans="1:27" ht="15.75" x14ac:dyDescent="0.2">
      <c r="A13" s="36">
        <f>A12+1</f>
        <v>43222</v>
      </c>
      <c r="B13" s="37">
        <f>SUMIFS(СВЦЭМ!$C$34:$C$777,СВЦЭМ!$A$34:$A$777,$A13,СВЦЭМ!$B$34:$B$777,B$11)+'СЕТ СН'!$F$9+СВЦЭМ!$D$10+'СЕТ СН'!$F$5-'СЕТ СН'!$F$17</f>
        <v>4409.8541616800003</v>
      </c>
      <c r="C13" s="37">
        <f>SUMIFS(СВЦЭМ!$C$34:$C$777,СВЦЭМ!$A$34:$A$777,$A13,СВЦЭМ!$B$34:$B$777,C$11)+'СЕТ СН'!$F$9+СВЦЭМ!$D$10+'СЕТ СН'!$F$5-'СЕТ СН'!$F$17</f>
        <v>4445.8535472500007</v>
      </c>
      <c r="D13" s="37">
        <f>SUMIFS(СВЦЭМ!$C$34:$C$777,СВЦЭМ!$A$34:$A$777,$A13,СВЦЭМ!$B$34:$B$777,D$11)+'СЕТ СН'!$F$9+СВЦЭМ!$D$10+'СЕТ СН'!$F$5-'СЕТ СН'!$F$17</f>
        <v>4471.1129386499997</v>
      </c>
      <c r="E13" s="37">
        <f>SUMIFS(СВЦЭМ!$C$34:$C$777,СВЦЭМ!$A$34:$A$777,$A13,СВЦЭМ!$B$34:$B$777,E$11)+'СЕТ СН'!$F$9+СВЦЭМ!$D$10+'СЕТ СН'!$F$5-'СЕТ СН'!$F$17</f>
        <v>4483.1355166200001</v>
      </c>
      <c r="F13" s="37">
        <f>SUMIFS(СВЦЭМ!$C$34:$C$777,СВЦЭМ!$A$34:$A$777,$A13,СВЦЭМ!$B$34:$B$777,F$11)+'СЕТ СН'!$F$9+СВЦЭМ!$D$10+'СЕТ СН'!$F$5-'СЕТ СН'!$F$17</f>
        <v>4487.1314288100002</v>
      </c>
      <c r="G13" s="37">
        <f>SUMIFS(СВЦЭМ!$C$34:$C$777,СВЦЭМ!$A$34:$A$777,$A13,СВЦЭМ!$B$34:$B$777,G$11)+'СЕТ СН'!$F$9+СВЦЭМ!$D$10+'СЕТ СН'!$F$5-'СЕТ СН'!$F$17</f>
        <v>4476.5132225300003</v>
      </c>
      <c r="H13" s="37">
        <f>SUMIFS(СВЦЭМ!$C$34:$C$777,СВЦЭМ!$A$34:$A$777,$A13,СВЦЭМ!$B$34:$B$777,H$11)+'СЕТ СН'!$F$9+СВЦЭМ!$D$10+'СЕТ СН'!$F$5-'СЕТ СН'!$F$17</f>
        <v>4387.3872861</v>
      </c>
      <c r="I13" s="37">
        <f>SUMIFS(СВЦЭМ!$C$34:$C$777,СВЦЭМ!$A$34:$A$777,$A13,СВЦЭМ!$B$34:$B$777,I$11)+'СЕТ СН'!$F$9+СВЦЭМ!$D$10+'СЕТ СН'!$F$5-'СЕТ СН'!$F$17</f>
        <v>4273.0407621599998</v>
      </c>
      <c r="J13" s="37">
        <f>SUMIFS(СВЦЭМ!$C$34:$C$777,СВЦЭМ!$A$34:$A$777,$A13,СВЦЭМ!$B$34:$B$777,J$11)+'СЕТ СН'!$F$9+СВЦЭМ!$D$10+'СЕТ СН'!$F$5-'СЕТ СН'!$F$17</f>
        <v>4160.7209583200001</v>
      </c>
      <c r="K13" s="37">
        <f>SUMIFS(СВЦЭМ!$C$34:$C$777,СВЦЭМ!$A$34:$A$777,$A13,СВЦЭМ!$B$34:$B$777,K$11)+'СЕТ СН'!$F$9+СВЦЭМ!$D$10+'СЕТ СН'!$F$5-'СЕТ СН'!$F$17</f>
        <v>4115.99842188</v>
      </c>
      <c r="L13" s="37">
        <f>SUMIFS(СВЦЭМ!$C$34:$C$777,СВЦЭМ!$A$34:$A$777,$A13,СВЦЭМ!$B$34:$B$777,L$11)+'СЕТ СН'!$F$9+СВЦЭМ!$D$10+'СЕТ СН'!$F$5-'СЕТ СН'!$F$17</f>
        <v>4105.2226261200003</v>
      </c>
      <c r="M13" s="37">
        <f>SUMIFS(СВЦЭМ!$C$34:$C$777,СВЦЭМ!$A$34:$A$777,$A13,СВЦЭМ!$B$34:$B$777,M$11)+'СЕТ СН'!$F$9+СВЦЭМ!$D$10+'СЕТ СН'!$F$5-'СЕТ СН'!$F$17</f>
        <v>4102.7581627</v>
      </c>
      <c r="N13" s="37">
        <f>SUMIFS(СВЦЭМ!$C$34:$C$777,СВЦЭМ!$A$34:$A$777,$A13,СВЦЭМ!$B$34:$B$777,N$11)+'СЕТ СН'!$F$9+СВЦЭМ!$D$10+'СЕТ СН'!$F$5-'СЕТ СН'!$F$17</f>
        <v>4124.4250891299998</v>
      </c>
      <c r="O13" s="37">
        <f>SUMIFS(СВЦЭМ!$C$34:$C$777,СВЦЭМ!$A$34:$A$777,$A13,СВЦЭМ!$B$34:$B$777,O$11)+'СЕТ СН'!$F$9+СВЦЭМ!$D$10+'СЕТ СН'!$F$5-'СЕТ СН'!$F$17</f>
        <v>4162.63316055</v>
      </c>
      <c r="P13" s="37">
        <f>SUMIFS(СВЦЭМ!$C$34:$C$777,СВЦЭМ!$A$34:$A$777,$A13,СВЦЭМ!$B$34:$B$777,P$11)+'СЕТ СН'!$F$9+СВЦЭМ!$D$10+'СЕТ СН'!$F$5-'СЕТ СН'!$F$17</f>
        <v>4168.46056159</v>
      </c>
      <c r="Q13" s="37">
        <f>SUMIFS(СВЦЭМ!$C$34:$C$777,СВЦЭМ!$A$34:$A$777,$A13,СВЦЭМ!$B$34:$B$777,Q$11)+'СЕТ СН'!$F$9+СВЦЭМ!$D$10+'СЕТ СН'!$F$5-'СЕТ СН'!$F$17</f>
        <v>4154.4062564300002</v>
      </c>
      <c r="R13" s="37">
        <f>SUMIFS(СВЦЭМ!$C$34:$C$777,СВЦЭМ!$A$34:$A$777,$A13,СВЦЭМ!$B$34:$B$777,R$11)+'СЕТ СН'!$F$9+СВЦЭМ!$D$10+'СЕТ СН'!$F$5-'СЕТ СН'!$F$17</f>
        <v>4146.9500192699998</v>
      </c>
      <c r="S13" s="37">
        <f>SUMIFS(СВЦЭМ!$C$34:$C$777,СВЦЭМ!$A$34:$A$777,$A13,СВЦЭМ!$B$34:$B$777,S$11)+'СЕТ СН'!$F$9+СВЦЭМ!$D$10+'СЕТ СН'!$F$5-'СЕТ СН'!$F$17</f>
        <v>4154.3912117999998</v>
      </c>
      <c r="T13" s="37">
        <f>SUMIFS(СВЦЭМ!$C$34:$C$777,СВЦЭМ!$A$34:$A$777,$A13,СВЦЭМ!$B$34:$B$777,T$11)+'СЕТ СН'!$F$9+СВЦЭМ!$D$10+'СЕТ СН'!$F$5-'СЕТ СН'!$F$17</f>
        <v>4154.7301680099999</v>
      </c>
      <c r="U13" s="37">
        <f>SUMIFS(СВЦЭМ!$C$34:$C$777,СВЦЭМ!$A$34:$A$777,$A13,СВЦЭМ!$B$34:$B$777,U$11)+'СЕТ СН'!$F$9+СВЦЭМ!$D$10+'СЕТ СН'!$F$5-'СЕТ СН'!$F$17</f>
        <v>4124.0300213199998</v>
      </c>
      <c r="V13" s="37">
        <f>SUMIFS(СВЦЭМ!$C$34:$C$777,СВЦЭМ!$A$34:$A$777,$A13,СВЦЭМ!$B$34:$B$777,V$11)+'СЕТ СН'!$F$9+СВЦЭМ!$D$10+'СЕТ СН'!$F$5-'СЕТ СН'!$F$17</f>
        <v>4105.3448043500002</v>
      </c>
      <c r="W13" s="37">
        <f>SUMIFS(СВЦЭМ!$C$34:$C$777,СВЦЭМ!$A$34:$A$777,$A13,СВЦЭМ!$B$34:$B$777,W$11)+'СЕТ СН'!$F$9+СВЦЭМ!$D$10+'СЕТ СН'!$F$5-'СЕТ СН'!$F$17</f>
        <v>4145.7700423300003</v>
      </c>
      <c r="X13" s="37">
        <f>SUMIFS(СВЦЭМ!$C$34:$C$777,СВЦЭМ!$A$34:$A$777,$A13,СВЦЭМ!$B$34:$B$777,X$11)+'СЕТ СН'!$F$9+СВЦЭМ!$D$10+'СЕТ СН'!$F$5-'СЕТ СН'!$F$17</f>
        <v>4228.9052393299999</v>
      </c>
      <c r="Y13" s="37">
        <f>SUMIFS(СВЦЭМ!$C$34:$C$777,СВЦЭМ!$A$34:$A$777,$A13,СВЦЭМ!$B$34:$B$777,Y$11)+'СЕТ СН'!$F$9+СВЦЭМ!$D$10+'СЕТ СН'!$F$5-'СЕТ СН'!$F$17</f>
        <v>4360.54344924</v>
      </c>
    </row>
    <row r="14" spans="1:27" ht="15.75" x14ac:dyDescent="0.2">
      <c r="A14" s="36">
        <f t="shared" ref="A14:A42" si="0">A13+1</f>
        <v>43223</v>
      </c>
      <c r="B14" s="37">
        <f>SUMIFS(СВЦЭМ!$C$34:$C$777,СВЦЭМ!$A$34:$A$777,$A14,СВЦЭМ!$B$34:$B$777,B$11)+'СЕТ СН'!$F$9+СВЦЭМ!$D$10+'СЕТ СН'!$F$5-'СЕТ СН'!$F$17</f>
        <v>4399.5729875100005</v>
      </c>
      <c r="C14" s="37">
        <f>SUMIFS(СВЦЭМ!$C$34:$C$777,СВЦЭМ!$A$34:$A$777,$A14,СВЦЭМ!$B$34:$B$777,C$11)+'СЕТ СН'!$F$9+СВЦЭМ!$D$10+'СЕТ СН'!$F$5-'СЕТ СН'!$F$17</f>
        <v>4450.0104330900003</v>
      </c>
      <c r="D14" s="37">
        <f>SUMIFS(СВЦЭМ!$C$34:$C$777,СВЦЭМ!$A$34:$A$777,$A14,СВЦЭМ!$B$34:$B$777,D$11)+'СЕТ СН'!$F$9+СВЦЭМ!$D$10+'СЕТ СН'!$F$5-'СЕТ СН'!$F$17</f>
        <v>4477.7127774700002</v>
      </c>
      <c r="E14" s="37">
        <f>SUMIFS(СВЦЭМ!$C$34:$C$777,СВЦЭМ!$A$34:$A$777,$A14,СВЦЭМ!$B$34:$B$777,E$11)+'СЕТ СН'!$F$9+СВЦЭМ!$D$10+'СЕТ СН'!$F$5-'СЕТ СН'!$F$17</f>
        <v>4482.40106122</v>
      </c>
      <c r="F14" s="37">
        <f>SUMIFS(СВЦЭМ!$C$34:$C$777,СВЦЭМ!$A$34:$A$777,$A14,СВЦЭМ!$B$34:$B$777,F$11)+'СЕТ СН'!$F$9+СВЦЭМ!$D$10+'СЕТ СН'!$F$5-'СЕТ СН'!$F$17</f>
        <v>4483.0293480300006</v>
      </c>
      <c r="G14" s="37">
        <f>SUMIFS(СВЦЭМ!$C$34:$C$777,СВЦЭМ!$A$34:$A$777,$A14,СВЦЭМ!$B$34:$B$777,G$11)+'СЕТ СН'!$F$9+СВЦЭМ!$D$10+'СЕТ СН'!$F$5-'СЕТ СН'!$F$17</f>
        <v>4474.8222213600002</v>
      </c>
      <c r="H14" s="37">
        <f>SUMIFS(СВЦЭМ!$C$34:$C$777,СВЦЭМ!$A$34:$A$777,$A14,СВЦЭМ!$B$34:$B$777,H$11)+'СЕТ СН'!$F$9+СВЦЭМ!$D$10+'СЕТ СН'!$F$5-'СЕТ СН'!$F$17</f>
        <v>4380.1946250700003</v>
      </c>
      <c r="I14" s="37">
        <f>SUMIFS(СВЦЭМ!$C$34:$C$777,СВЦЭМ!$A$34:$A$777,$A14,СВЦЭМ!$B$34:$B$777,I$11)+'СЕТ СН'!$F$9+СВЦЭМ!$D$10+'СЕТ СН'!$F$5-'СЕТ СН'!$F$17</f>
        <v>4250.8136797200004</v>
      </c>
      <c r="J14" s="37">
        <f>SUMIFS(СВЦЭМ!$C$34:$C$777,СВЦЭМ!$A$34:$A$777,$A14,СВЦЭМ!$B$34:$B$777,J$11)+'СЕТ СН'!$F$9+СВЦЭМ!$D$10+'СЕТ СН'!$F$5-'СЕТ СН'!$F$17</f>
        <v>4198.2352287800004</v>
      </c>
      <c r="K14" s="37">
        <f>SUMIFS(СВЦЭМ!$C$34:$C$777,СВЦЭМ!$A$34:$A$777,$A14,СВЦЭМ!$B$34:$B$777,K$11)+'СЕТ СН'!$F$9+СВЦЭМ!$D$10+'СЕТ СН'!$F$5-'СЕТ СН'!$F$17</f>
        <v>4147.3294661999998</v>
      </c>
      <c r="L14" s="37">
        <f>SUMIFS(СВЦЭМ!$C$34:$C$777,СВЦЭМ!$A$34:$A$777,$A14,СВЦЭМ!$B$34:$B$777,L$11)+'СЕТ СН'!$F$9+СВЦЭМ!$D$10+'СЕТ СН'!$F$5-'СЕТ СН'!$F$17</f>
        <v>4152.2080533799999</v>
      </c>
      <c r="M14" s="37">
        <f>SUMIFS(СВЦЭМ!$C$34:$C$777,СВЦЭМ!$A$34:$A$777,$A14,СВЦЭМ!$B$34:$B$777,M$11)+'СЕТ СН'!$F$9+СВЦЭМ!$D$10+'СЕТ СН'!$F$5-'СЕТ СН'!$F$17</f>
        <v>4145.6569535500003</v>
      </c>
      <c r="N14" s="37">
        <f>SUMIFS(СВЦЭМ!$C$34:$C$777,СВЦЭМ!$A$34:$A$777,$A14,СВЦЭМ!$B$34:$B$777,N$11)+'СЕТ СН'!$F$9+СВЦЭМ!$D$10+'СЕТ СН'!$F$5-'СЕТ СН'!$F$17</f>
        <v>4174.5283613700003</v>
      </c>
      <c r="O14" s="37">
        <f>SUMIFS(СВЦЭМ!$C$34:$C$777,СВЦЭМ!$A$34:$A$777,$A14,СВЦЭМ!$B$34:$B$777,O$11)+'СЕТ СН'!$F$9+СВЦЭМ!$D$10+'СЕТ СН'!$F$5-'СЕТ СН'!$F$17</f>
        <v>4193.9930492800004</v>
      </c>
      <c r="P14" s="37">
        <f>SUMIFS(СВЦЭМ!$C$34:$C$777,СВЦЭМ!$A$34:$A$777,$A14,СВЦЭМ!$B$34:$B$777,P$11)+'СЕТ СН'!$F$9+СВЦЭМ!$D$10+'СЕТ СН'!$F$5-'СЕТ СН'!$F$17</f>
        <v>4184.0472851699997</v>
      </c>
      <c r="Q14" s="37">
        <f>SUMIFS(СВЦЭМ!$C$34:$C$777,СВЦЭМ!$A$34:$A$777,$A14,СВЦЭМ!$B$34:$B$777,Q$11)+'СЕТ СН'!$F$9+СВЦЭМ!$D$10+'СЕТ СН'!$F$5-'СЕТ СН'!$F$17</f>
        <v>4179.1011886300003</v>
      </c>
      <c r="R14" s="37">
        <f>SUMIFS(СВЦЭМ!$C$34:$C$777,СВЦЭМ!$A$34:$A$777,$A14,СВЦЭМ!$B$34:$B$777,R$11)+'СЕТ СН'!$F$9+СВЦЭМ!$D$10+'СЕТ СН'!$F$5-'СЕТ СН'!$F$17</f>
        <v>4179.7776279</v>
      </c>
      <c r="S14" s="37">
        <f>SUMIFS(СВЦЭМ!$C$34:$C$777,СВЦЭМ!$A$34:$A$777,$A14,СВЦЭМ!$B$34:$B$777,S$11)+'СЕТ СН'!$F$9+СВЦЭМ!$D$10+'СЕТ СН'!$F$5-'СЕТ СН'!$F$17</f>
        <v>4184.4977543599998</v>
      </c>
      <c r="T14" s="37">
        <f>SUMIFS(СВЦЭМ!$C$34:$C$777,СВЦЭМ!$A$34:$A$777,$A14,СВЦЭМ!$B$34:$B$777,T$11)+'СЕТ СН'!$F$9+СВЦЭМ!$D$10+'СЕТ СН'!$F$5-'СЕТ СН'!$F$17</f>
        <v>4200.94819912</v>
      </c>
      <c r="U14" s="37">
        <f>SUMIFS(СВЦЭМ!$C$34:$C$777,СВЦЭМ!$A$34:$A$777,$A14,СВЦЭМ!$B$34:$B$777,U$11)+'СЕТ СН'!$F$9+СВЦЭМ!$D$10+'СЕТ СН'!$F$5-'СЕТ СН'!$F$17</f>
        <v>4155.4560105199998</v>
      </c>
      <c r="V14" s="37">
        <f>SUMIFS(СВЦЭМ!$C$34:$C$777,СВЦЭМ!$A$34:$A$777,$A14,СВЦЭМ!$B$34:$B$777,V$11)+'СЕТ СН'!$F$9+СВЦЭМ!$D$10+'СЕТ СН'!$F$5-'СЕТ СН'!$F$17</f>
        <v>4150.7479697099998</v>
      </c>
      <c r="W14" s="37">
        <f>SUMIFS(СВЦЭМ!$C$34:$C$777,СВЦЭМ!$A$34:$A$777,$A14,СВЦЭМ!$B$34:$B$777,W$11)+'СЕТ СН'!$F$9+СВЦЭМ!$D$10+'СЕТ СН'!$F$5-'СЕТ СН'!$F$17</f>
        <v>4197.7565322700002</v>
      </c>
      <c r="X14" s="37">
        <f>SUMIFS(СВЦЭМ!$C$34:$C$777,СВЦЭМ!$A$34:$A$777,$A14,СВЦЭМ!$B$34:$B$777,X$11)+'СЕТ СН'!$F$9+СВЦЭМ!$D$10+'СЕТ СН'!$F$5-'СЕТ СН'!$F$17</f>
        <v>4300.1452299399998</v>
      </c>
      <c r="Y14" s="37">
        <f>SUMIFS(СВЦЭМ!$C$34:$C$777,СВЦЭМ!$A$34:$A$777,$A14,СВЦЭМ!$B$34:$B$777,Y$11)+'СЕТ СН'!$F$9+СВЦЭМ!$D$10+'СЕТ СН'!$F$5-'СЕТ СН'!$F$17</f>
        <v>4417.1040563900006</v>
      </c>
    </row>
    <row r="15" spans="1:27" ht="15.75" x14ac:dyDescent="0.2">
      <c r="A15" s="36">
        <f t="shared" si="0"/>
        <v>43224</v>
      </c>
      <c r="B15" s="37">
        <f>SUMIFS(СВЦЭМ!$C$34:$C$777,СВЦЭМ!$A$34:$A$777,$A15,СВЦЭМ!$B$34:$B$777,B$11)+'СЕТ СН'!$F$9+СВЦЭМ!$D$10+'СЕТ СН'!$F$5-'СЕТ СН'!$F$17</f>
        <v>4442.3439339699999</v>
      </c>
      <c r="C15" s="37">
        <f>SUMIFS(СВЦЭМ!$C$34:$C$777,СВЦЭМ!$A$34:$A$777,$A15,СВЦЭМ!$B$34:$B$777,C$11)+'СЕТ СН'!$F$9+СВЦЭМ!$D$10+'СЕТ СН'!$F$5-'СЕТ СН'!$F$17</f>
        <v>4498.7950493900007</v>
      </c>
      <c r="D15" s="37">
        <f>SUMIFS(СВЦЭМ!$C$34:$C$777,СВЦЭМ!$A$34:$A$777,$A15,СВЦЭМ!$B$34:$B$777,D$11)+'СЕТ СН'!$F$9+СВЦЭМ!$D$10+'СЕТ СН'!$F$5-'СЕТ СН'!$F$17</f>
        <v>4521.4190784100001</v>
      </c>
      <c r="E15" s="37">
        <f>SUMIFS(СВЦЭМ!$C$34:$C$777,СВЦЭМ!$A$34:$A$777,$A15,СВЦЭМ!$B$34:$B$777,E$11)+'СЕТ СН'!$F$9+СВЦЭМ!$D$10+'СЕТ СН'!$F$5-'СЕТ СН'!$F$17</f>
        <v>4524.73235372</v>
      </c>
      <c r="F15" s="37">
        <f>SUMIFS(СВЦЭМ!$C$34:$C$777,СВЦЭМ!$A$34:$A$777,$A15,СВЦЭМ!$B$34:$B$777,F$11)+'СЕТ СН'!$F$9+СВЦЭМ!$D$10+'СЕТ СН'!$F$5-'СЕТ СН'!$F$17</f>
        <v>4524.4278589000005</v>
      </c>
      <c r="G15" s="37">
        <f>SUMIFS(СВЦЭМ!$C$34:$C$777,СВЦЭМ!$A$34:$A$777,$A15,СВЦЭМ!$B$34:$B$777,G$11)+'СЕТ СН'!$F$9+СВЦЭМ!$D$10+'СЕТ СН'!$F$5-'СЕТ СН'!$F$17</f>
        <v>4529.1087578999995</v>
      </c>
      <c r="H15" s="37">
        <f>SUMIFS(СВЦЭМ!$C$34:$C$777,СВЦЭМ!$A$34:$A$777,$A15,СВЦЭМ!$B$34:$B$777,H$11)+'СЕТ СН'!$F$9+СВЦЭМ!$D$10+'СЕТ СН'!$F$5-'СЕТ СН'!$F$17</f>
        <v>4401.5953087400003</v>
      </c>
      <c r="I15" s="37">
        <f>SUMIFS(СВЦЭМ!$C$34:$C$777,СВЦЭМ!$A$34:$A$777,$A15,СВЦЭМ!$B$34:$B$777,I$11)+'СЕТ СН'!$F$9+СВЦЭМ!$D$10+'СЕТ СН'!$F$5-'СЕТ СН'!$F$17</f>
        <v>4266.2854238800001</v>
      </c>
      <c r="J15" s="37">
        <f>SUMIFS(СВЦЭМ!$C$34:$C$777,СВЦЭМ!$A$34:$A$777,$A15,СВЦЭМ!$B$34:$B$777,J$11)+'СЕТ СН'!$F$9+СВЦЭМ!$D$10+'СЕТ СН'!$F$5-'СЕТ СН'!$F$17</f>
        <v>4210.5530565700001</v>
      </c>
      <c r="K15" s="37">
        <f>SUMIFS(СВЦЭМ!$C$34:$C$777,СВЦЭМ!$A$34:$A$777,$A15,СВЦЭМ!$B$34:$B$777,K$11)+'СЕТ СН'!$F$9+СВЦЭМ!$D$10+'СЕТ СН'!$F$5-'СЕТ СН'!$F$17</f>
        <v>4137.9045677000004</v>
      </c>
      <c r="L15" s="37">
        <f>SUMIFS(СВЦЭМ!$C$34:$C$777,СВЦЭМ!$A$34:$A$777,$A15,СВЦЭМ!$B$34:$B$777,L$11)+'СЕТ СН'!$F$9+СВЦЭМ!$D$10+'СЕТ СН'!$F$5-'СЕТ СН'!$F$17</f>
        <v>4137.9588546900004</v>
      </c>
      <c r="M15" s="37">
        <f>SUMIFS(СВЦЭМ!$C$34:$C$777,СВЦЭМ!$A$34:$A$777,$A15,СВЦЭМ!$B$34:$B$777,M$11)+'СЕТ СН'!$F$9+СВЦЭМ!$D$10+'СЕТ СН'!$F$5-'СЕТ СН'!$F$17</f>
        <v>4166.7793234700002</v>
      </c>
      <c r="N15" s="37">
        <f>SUMIFS(СВЦЭМ!$C$34:$C$777,СВЦЭМ!$A$34:$A$777,$A15,СВЦЭМ!$B$34:$B$777,N$11)+'СЕТ СН'!$F$9+СВЦЭМ!$D$10+'СЕТ СН'!$F$5-'СЕТ СН'!$F$17</f>
        <v>4188.9507798499999</v>
      </c>
      <c r="O15" s="37">
        <f>SUMIFS(СВЦЭМ!$C$34:$C$777,СВЦЭМ!$A$34:$A$777,$A15,СВЦЭМ!$B$34:$B$777,O$11)+'СЕТ СН'!$F$9+СВЦЭМ!$D$10+'СЕТ СН'!$F$5-'СЕТ СН'!$F$17</f>
        <v>4184.1680167000004</v>
      </c>
      <c r="P15" s="37">
        <f>SUMIFS(СВЦЭМ!$C$34:$C$777,СВЦЭМ!$A$34:$A$777,$A15,СВЦЭМ!$B$34:$B$777,P$11)+'СЕТ СН'!$F$9+СВЦЭМ!$D$10+'СЕТ СН'!$F$5-'СЕТ СН'!$F$17</f>
        <v>4188.4134637699999</v>
      </c>
      <c r="Q15" s="37">
        <f>SUMIFS(СВЦЭМ!$C$34:$C$777,СВЦЭМ!$A$34:$A$777,$A15,СВЦЭМ!$B$34:$B$777,Q$11)+'СЕТ СН'!$F$9+СВЦЭМ!$D$10+'СЕТ СН'!$F$5-'СЕТ СН'!$F$17</f>
        <v>4184.9521348199996</v>
      </c>
      <c r="R15" s="37">
        <f>SUMIFS(СВЦЭМ!$C$34:$C$777,СВЦЭМ!$A$34:$A$777,$A15,СВЦЭМ!$B$34:$B$777,R$11)+'СЕТ СН'!$F$9+СВЦЭМ!$D$10+'СЕТ СН'!$F$5-'СЕТ СН'!$F$17</f>
        <v>4188.4514772800003</v>
      </c>
      <c r="S15" s="37">
        <f>SUMIFS(СВЦЭМ!$C$34:$C$777,СВЦЭМ!$A$34:$A$777,$A15,СВЦЭМ!$B$34:$B$777,S$11)+'СЕТ СН'!$F$9+СВЦЭМ!$D$10+'СЕТ СН'!$F$5-'СЕТ СН'!$F$17</f>
        <v>4200.2881962600004</v>
      </c>
      <c r="T15" s="37">
        <f>SUMIFS(СВЦЭМ!$C$34:$C$777,СВЦЭМ!$A$34:$A$777,$A15,СВЦЭМ!$B$34:$B$777,T$11)+'СЕТ СН'!$F$9+СВЦЭМ!$D$10+'СЕТ СН'!$F$5-'СЕТ СН'!$F$17</f>
        <v>4183.3322663300005</v>
      </c>
      <c r="U15" s="37">
        <f>SUMIFS(СВЦЭМ!$C$34:$C$777,СВЦЭМ!$A$34:$A$777,$A15,СВЦЭМ!$B$34:$B$777,U$11)+'СЕТ СН'!$F$9+СВЦЭМ!$D$10+'СЕТ СН'!$F$5-'СЕТ СН'!$F$17</f>
        <v>4147.0116612500005</v>
      </c>
      <c r="V15" s="37">
        <f>SUMIFS(СВЦЭМ!$C$34:$C$777,СВЦЭМ!$A$34:$A$777,$A15,СВЦЭМ!$B$34:$B$777,V$11)+'СЕТ СН'!$F$9+СВЦЭМ!$D$10+'СЕТ СН'!$F$5-'СЕТ СН'!$F$17</f>
        <v>4145.5680786900002</v>
      </c>
      <c r="W15" s="37">
        <f>SUMIFS(СВЦЭМ!$C$34:$C$777,СВЦЭМ!$A$34:$A$777,$A15,СВЦЭМ!$B$34:$B$777,W$11)+'СЕТ СН'!$F$9+СВЦЭМ!$D$10+'СЕТ СН'!$F$5-'СЕТ СН'!$F$17</f>
        <v>4190.0456581500002</v>
      </c>
      <c r="X15" s="37">
        <f>SUMIFS(СВЦЭМ!$C$34:$C$777,СВЦЭМ!$A$34:$A$777,$A15,СВЦЭМ!$B$34:$B$777,X$11)+'СЕТ СН'!$F$9+СВЦЭМ!$D$10+'СЕТ СН'!$F$5-'СЕТ СН'!$F$17</f>
        <v>4285.1797545099998</v>
      </c>
      <c r="Y15" s="37">
        <f>SUMIFS(СВЦЭМ!$C$34:$C$777,СВЦЭМ!$A$34:$A$777,$A15,СВЦЭМ!$B$34:$B$777,Y$11)+'СЕТ СН'!$F$9+СВЦЭМ!$D$10+'СЕТ СН'!$F$5-'СЕТ СН'!$F$17</f>
        <v>4425.6167989400001</v>
      </c>
    </row>
    <row r="16" spans="1:27" ht="15.75" x14ac:dyDescent="0.2">
      <c r="A16" s="36">
        <f t="shared" si="0"/>
        <v>43225</v>
      </c>
      <c r="B16" s="37">
        <f>SUMIFS(СВЦЭМ!$C$34:$C$777,СВЦЭМ!$A$34:$A$777,$A16,СВЦЭМ!$B$34:$B$777,B$11)+'СЕТ СН'!$F$9+СВЦЭМ!$D$10+'СЕТ СН'!$F$5-'СЕТ СН'!$F$17</f>
        <v>4449.9336099600005</v>
      </c>
      <c r="C16" s="37">
        <f>SUMIFS(СВЦЭМ!$C$34:$C$777,СВЦЭМ!$A$34:$A$777,$A16,СВЦЭМ!$B$34:$B$777,C$11)+'СЕТ СН'!$F$9+СВЦЭМ!$D$10+'СЕТ СН'!$F$5-'СЕТ СН'!$F$17</f>
        <v>4457.2086439300001</v>
      </c>
      <c r="D16" s="37">
        <f>SUMIFS(СВЦЭМ!$C$34:$C$777,СВЦЭМ!$A$34:$A$777,$A16,СВЦЭМ!$B$34:$B$777,D$11)+'СЕТ СН'!$F$9+СВЦЭМ!$D$10+'СЕТ СН'!$F$5-'СЕТ СН'!$F$17</f>
        <v>4465.7543511399999</v>
      </c>
      <c r="E16" s="37">
        <f>SUMIFS(СВЦЭМ!$C$34:$C$777,СВЦЭМ!$A$34:$A$777,$A16,СВЦЭМ!$B$34:$B$777,E$11)+'СЕТ СН'!$F$9+СВЦЭМ!$D$10+'СЕТ СН'!$F$5-'СЕТ СН'!$F$17</f>
        <v>4487.3791337399998</v>
      </c>
      <c r="F16" s="37">
        <f>SUMIFS(СВЦЭМ!$C$34:$C$777,СВЦЭМ!$A$34:$A$777,$A16,СВЦЭМ!$B$34:$B$777,F$11)+'СЕТ СН'!$F$9+СВЦЭМ!$D$10+'СЕТ СН'!$F$5-'СЕТ СН'!$F$17</f>
        <v>4495.5851588700007</v>
      </c>
      <c r="G16" s="37">
        <f>SUMIFS(СВЦЭМ!$C$34:$C$777,СВЦЭМ!$A$34:$A$777,$A16,СВЦЭМ!$B$34:$B$777,G$11)+'СЕТ СН'!$F$9+СВЦЭМ!$D$10+'СЕТ СН'!$F$5-'СЕТ СН'!$F$17</f>
        <v>4505.0078572700004</v>
      </c>
      <c r="H16" s="37">
        <f>SUMIFS(СВЦЭМ!$C$34:$C$777,СВЦЭМ!$A$34:$A$777,$A16,СВЦЭМ!$B$34:$B$777,H$11)+'СЕТ СН'!$F$9+СВЦЭМ!$D$10+'СЕТ СН'!$F$5-'СЕТ СН'!$F$17</f>
        <v>4405.8405831099999</v>
      </c>
      <c r="I16" s="37">
        <f>SUMIFS(СВЦЭМ!$C$34:$C$777,СВЦЭМ!$A$34:$A$777,$A16,СВЦЭМ!$B$34:$B$777,I$11)+'СЕТ СН'!$F$9+СВЦЭМ!$D$10+'СЕТ СН'!$F$5-'СЕТ СН'!$F$17</f>
        <v>4305.1969591799998</v>
      </c>
      <c r="J16" s="37">
        <f>SUMIFS(СВЦЭМ!$C$34:$C$777,СВЦЭМ!$A$34:$A$777,$A16,СВЦЭМ!$B$34:$B$777,J$11)+'СЕТ СН'!$F$9+СВЦЭМ!$D$10+'СЕТ СН'!$F$5-'СЕТ СН'!$F$17</f>
        <v>4194.8541098799997</v>
      </c>
      <c r="K16" s="37">
        <f>SUMIFS(СВЦЭМ!$C$34:$C$777,СВЦЭМ!$A$34:$A$777,$A16,СВЦЭМ!$B$34:$B$777,K$11)+'СЕТ СН'!$F$9+СВЦЭМ!$D$10+'СЕТ СН'!$F$5-'СЕТ СН'!$F$17</f>
        <v>4139.6722689500002</v>
      </c>
      <c r="L16" s="37">
        <f>SUMIFS(СВЦЭМ!$C$34:$C$777,СВЦЭМ!$A$34:$A$777,$A16,СВЦЭМ!$B$34:$B$777,L$11)+'СЕТ СН'!$F$9+СВЦЭМ!$D$10+'СЕТ СН'!$F$5-'СЕТ СН'!$F$17</f>
        <v>4140.5409104400005</v>
      </c>
      <c r="M16" s="37">
        <f>SUMIFS(СВЦЭМ!$C$34:$C$777,СВЦЭМ!$A$34:$A$777,$A16,СВЦЭМ!$B$34:$B$777,M$11)+'СЕТ СН'!$F$9+СВЦЭМ!$D$10+'СЕТ СН'!$F$5-'СЕТ СН'!$F$17</f>
        <v>4137.29563349</v>
      </c>
      <c r="N16" s="37">
        <f>SUMIFS(СВЦЭМ!$C$34:$C$777,СВЦЭМ!$A$34:$A$777,$A16,СВЦЭМ!$B$34:$B$777,N$11)+'СЕТ СН'!$F$9+СВЦЭМ!$D$10+'СЕТ СН'!$F$5-'СЕТ СН'!$F$17</f>
        <v>4138.9586769300004</v>
      </c>
      <c r="O16" s="37">
        <f>SUMIFS(СВЦЭМ!$C$34:$C$777,СВЦЭМ!$A$34:$A$777,$A16,СВЦЭМ!$B$34:$B$777,O$11)+'СЕТ СН'!$F$9+СВЦЭМ!$D$10+'СЕТ СН'!$F$5-'СЕТ СН'!$F$17</f>
        <v>4156.9187034200004</v>
      </c>
      <c r="P16" s="37">
        <f>SUMIFS(СВЦЭМ!$C$34:$C$777,СВЦЭМ!$A$34:$A$777,$A16,СВЦЭМ!$B$34:$B$777,P$11)+'СЕТ СН'!$F$9+СВЦЭМ!$D$10+'СЕТ СН'!$F$5-'СЕТ СН'!$F$17</f>
        <v>4173.8690496700001</v>
      </c>
      <c r="Q16" s="37">
        <f>SUMIFS(СВЦЭМ!$C$34:$C$777,СВЦЭМ!$A$34:$A$777,$A16,СВЦЭМ!$B$34:$B$777,Q$11)+'СЕТ СН'!$F$9+СВЦЭМ!$D$10+'СЕТ СН'!$F$5-'СЕТ СН'!$F$17</f>
        <v>4178.0324155300004</v>
      </c>
      <c r="R16" s="37">
        <f>SUMIFS(СВЦЭМ!$C$34:$C$777,СВЦЭМ!$A$34:$A$777,$A16,СВЦЭМ!$B$34:$B$777,R$11)+'СЕТ СН'!$F$9+СВЦЭМ!$D$10+'СЕТ СН'!$F$5-'СЕТ СН'!$F$17</f>
        <v>4175.8765463300006</v>
      </c>
      <c r="S16" s="37">
        <f>SUMIFS(СВЦЭМ!$C$34:$C$777,СВЦЭМ!$A$34:$A$777,$A16,СВЦЭМ!$B$34:$B$777,S$11)+'СЕТ СН'!$F$9+СВЦЭМ!$D$10+'СЕТ СН'!$F$5-'СЕТ СН'!$F$17</f>
        <v>4198.8595227599999</v>
      </c>
      <c r="T16" s="37">
        <f>SUMIFS(СВЦЭМ!$C$34:$C$777,СВЦЭМ!$A$34:$A$777,$A16,СВЦЭМ!$B$34:$B$777,T$11)+'СЕТ СН'!$F$9+СВЦЭМ!$D$10+'СЕТ СН'!$F$5-'СЕТ СН'!$F$17</f>
        <v>4181.8281219700002</v>
      </c>
      <c r="U16" s="37">
        <f>SUMIFS(СВЦЭМ!$C$34:$C$777,СВЦЭМ!$A$34:$A$777,$A16,СВЦЭМ!$B$34:$B$777,U$11)+'СЕТ СН'!$F$9+СВЦЭМ!$D$10+'СЕТ СН'!$F$5-'СЕТ СН'!$F$17</f>
        <v>4174.2811356500006</v>
      </c>
      <c r="V16" s="37">
        <f>SUMIFS(СВЦЭМ!$C$34:$C$777,СВЦЭМ!$A$34:$A$777,$A16,СВЦЭМ!$B$34:$B$777,V$11)+'СЕТ СН'!$F$9+СВЦЭМ!$D$10+'СЕТ СН'!$F$5-'СЕТ СН'!$F$17</f>
        <v>4128.7248464100003</v>
      </c>
      <c r="W16" s="37">
        <f>SUMIFS(СВЦЭМ!$C$34:$C$777,СВЦЭМ!$A$34:$A$777,$A16,СВЦЭМ!$B$34:$B$777,W$11)+'СЕТ СН'!$F$9+СВЦЭМ!$D$10+'СЕТ СН'!$F$5-'СЕТ СН'!$F$17</f>
        <v>4183.3333205099998</v>
      </c>
      <c r="X16" s="37">
        <f>SUMIFS(СВЦЭМ!$C$34:$C$777,СВЦЭМ!$A$34:$A$777,$A16,СВЦЭМ!$B$34:$B$777,X$11)+'СЕТ СН'!$F$9+СВЦЭМ!$D$10+'СЕТ СН'!$F$5-'СЕТ СН'!$F$17</f>
        <v>4272.52422054</v>
      </c>
      <c r="Y16" s="37">
        <f>SUMIFS(СВЦЭМ!$C$34:$C$777,СВЦЭМ!$A$34:$A$777,$A16,СВЦЭМ!$B$34:$B$777,Y$11)+'СЕТ СН'!$F$9+СВЦЭМ!$D$10+'СЕТ СН'!$F$5-'СЕТ СН'!$F$17</f>
        <v>4396.6415963100008</v>
      </c>
    </row>
    <row r="17" spans="1:25" ht="15.75" x14ac:dyDescent="0.2">
      <c r="A17" s="36">
        <f t="shared" si="0"/>
        <v>43226</v>
      </c>
      <c r="B17" s="37">
        <f>SUMIFS(СВЦЭМ!$C$34:$C$777,СВЦЭМ!$A$34:$A$777,$A17,СВЦЭМ!$B$34:$B$777,B$11)+'СЕТ СН'!$F$9+СВЦЭМ!$D$10+'СЕТ СН'!$F$5-'СЕТ СН'!$F$17</f>
        <v>4433.0105371899999</v>
      </c>
      <c r="C17" s="37">
        <f>SUMIFS(СВЦЭМ!$C$34:$C$777,СВЦЭМ!$A$34:$A$777,$A17,СВЦЭМ!$B$34:$B$777,C$11)+'СЕТ СН'!$F$9+СВЦЭМ!$D$10+'СЕТ СН'!$F$5-'СЕТ СН'!$F$17</f>
        <v>4482.2896321200005</v>
      </c>
      <c r="D17" s="37">
        <f>SUMIFS(СВЦЭМ!$C$34:$C$777,СВЦЭМ!$A$34:$A$777,$A17,СВЦЭМ!$B$34:$B$777,D$11)+'СЕТ СН'!$F$9+СВЦЭМ!$D$10+'СЕТ СН'!$F$5-'СЕТ СН'!$F$17</f>
        <v>4500.6289798199996</v>
      </c>
      <c r="E17" s="37">
        <f>SUMIFS(СВЦЭМ!$C$34:$C$777,СВЦЭМ!$A$34:$A$777,$A17,СВЦЭМ!$B$34:$B$777,E$11)+'СЕТ СН'!$F$9+СВЦЭМ!$D$10+'СЕТ СН'!$F$5-'СЕТ СН'!$F$17</f>
        <v>4513.6414593400004</v>
      </c>
      <c r="F17" s="37">
        <f>SUMIFS(СВЦЭМ!$C$34:$C$777,СВЦЭМ!$A$34:$A$777,$A17,СВЦЭМ!$B$34:$B$777,F$11)+'СЕТ СН'!$F$9+СВЦЭМ!$D$10+'СЕТ СН'!$F$5-'СЕТ СН'!$F$17</f>
        <v>4511.4384341799996</v>
      </c>
      <c r="G17" s="37">
        <f>SUMIFS(СВЦЭМ!$C$34:$C$777,СВЦЭМ!$A$34:$A$777,$A17,СВЦЭМ!$B$34:$B$777,G$11)+'СЕТ СН'!$F$9+СВЦЭМ!$D$10+'СЕТ СН'!$F$5-'СЕТ СН'!$F$17</f>
        <v>4515.1674918799999</v>
      </c>
      <c r="H17" s="37">
        <f>SUMIFS(СВЦЭМ!$C$34:$C$777,СВЦЭМ!$A$34:$A$777,$A17,СВЦЭМ!$B$34:$B$777,H$11)+'СЕТ СН'!$F$9+СВЦЭМ!$D$10+'СЕТ СН'!$F$5-'СЕТ СН'!$F$17</f>
        <v>4445.7294517200007</v>
      </c>
      <c r="I17" s="37">
        <f>SUMIFS(СВЦЭМ!$C$34:$C$777,СВЦЭМ!$A$34:$A$777,$A17,СВЦЭМ!$B$34:$B$777,I$11)+'СЕТ СН'!$F$9+СВЦЭМ!$D$10+'СЕТ СН'!$F$5-'СЕТ СН'!$F$17</f>
        <v>4325.3251384100004</v>
      </c>
      <c r="J17" s="37">
        <f>SUMIFS(СВЦЭМ!$C$34:$C$777,СВЦЭМ!$A$34:$A$777,$A17,СВЦЭМ!$B$34:$B$777,J$11)+'СЕТ СН'!$F$9+СВЦЭМ!$D$10+'СЕТ СН'!$F$5-'СЕТ СН'!$F$17</f>
        <v>4216.9734350500003</v>
      </c>
      <c r="K17" s="37">
        <f>SUMIFS(СВЦЭМ!$C$34:$C$777,СВЦЭМ!$A$34:$A$777,$A17,СВЦЭМ!$B$34:$B$777,K$11)+'СЕТ СН'!$F$9+СВЦЭМ!$D$10+'СЕТ СН'!$F$5-'СЕТ СН'!$F$17</f>
        <v>4184.2381651400001</v>
      </c>
      <c r="L17" s="37">
        <f>SUMIFS(СВЦЭМ!$C$34:$C$777,СВЦЭМ!$A$34:$A$777,$A17,СВЦЭМ!$B$34:$B$777,L$11)+'СЕТ СН'!$F$9+СВЦЭМ!$D$10+'СЕТ СН'!$F$5-'СЕТ СН'!$F$17</f>
        <v>4167.9105637600005</v>
      </c>
      <c r="M17" s="37">
        <f>SUMIFS(СВЦЭМ!$C$34:$C$777,СВЦЭМ!$A$34:$A$777,$A17,СВЦЭМ!$B$34:$B$777,M$11)+'СЕТ СН'!$F$9+СВЦЭМ!$D$10+'СЕТ СН'!$F$5-'СЕТ СН'!$F$17</f>
        <v>4143.5786228799998</v>
      </c>
      <c r="N17" s="37">
        <f>SUMIFS(СВЦЭМ!$C$34:$C$777,СВЦЭМ!$A$34:$A$777,$A17,СВЦЭМ!$B$34:$B$777,N$11)+'СЕТ СН'!$F$9+СВЦЭМ!$D$10+'СЕТ СН'!$F$5-'СЕТ СН'!$F$17</f>
        <v>4192.0373019400004</v>
      </c>
      <c r="O17" s="37">
        <f>SUMIFS(СВЦЭМ!$C$34:$C$777,СВЦЭМ!$A$34:$A$777,$A17,СВЦЭМ!$B$34:$B$777,O$11)+'СЕТ СН'!$F$9+СВЦЭМ!$D$10+'СЕТ СН'!$F$5-'СЕТ СН'!$F$17</f>
        <v>4192.7921185900004</v>
      </c>
      <c r="P17" s="37">
        <f>SUMIFS(СВЦЭМ!$C$34:$C$777,СВЦЭМ!$A$34:$A$777,$A17,СВЦЭМ!$B$34:$B$777,P$11)+'СЕТ СН'!$F$9+СВЦЭМ!$D$10+'СЕТ СН'!$F$5-'СЕТ СН'!$F$17</f>
        <v>4186.4351303499998</v>
      </c>
      <c r="Q17" s="37">
        <f>SUMIFS(СВЦЭМ!$C$34:$C$777,СВЦЭМ!$A$34:$A$777,$A17,СВЦЭМ!$B$34:$B$777,Q$11)+'СЕТ СН'!$F$9+СВЦЭМ!$D$10+'СЕТ СН'!$F$5-'СЕТ СН'!$F$17</f>
        <v>4188.7814884199997</v>
      </c>
      <c r="R17" s="37">
        <f>SUMIFS(СВЦЭМ!$C$34:$C$777,СВЦЭМ!$A$34:$A$777,$A17,СВЦЭМ!$B$34:$B$777,R$11)+'СЕТ СН'!$F$9+СВЦЭМ!$D$10+'СЕТ СН'!$F$5-'СЕТ СН'!$F$17</f>
        <v>4197.9661655899999</v>
      </c>
      <c r="S17" s="37">
        <f>SUMIFS(СВЦЭМ!$C$34:$C$777,СВЦЭМ!$A$34:$A$777,$A17,СВЦЭМ!$B$34:$B$777,S$11)+'СЕТ СН'!$F$9+СВЦЭМ!$D$10+'СЕТ СН'!$F$5-'СЕТ СН'!$F$17</f>
        <v>4200.0261600499998</v>
      </c>
      <c r="T17" s="37">
        <f>SUMIFS(СВЦЭМ!$C$34:$C$777,СВЦЭМ!$A$34:$A$777,$A17,СВЦЭМ!$B$34:$B$777,T$11)+'СЕТ СН'!$F$9+СВЦЭМ!$D$10+'СЕТ СН'!$F$5-'СЕТ СН'!$F$17</f>
        <v>4192.37111009</v>
      </c>
      <c r="U17" s="37">
        <f>SUMIFS(СВЦЭМ!$C$34:$C$777,СВЦЭМ!$A$34:$A$777,$A17,СВЦЭМ!$B$34:$B$777,U$11)+'СЕТ СН'!$F$9+СВЦЭМ!$D$10+'СЕТ СН'!$F$5-'СЕТ СН'!$F$17</f>
        <v>4184.8945435599999</v>
      </c>
      <c r="V17" s="37">
        <f>SUMIFS(СВЦЭМ!$C$34:$C$777,СВЦЭМ!$A$34:$A$777,$A17,СВЦЭМ!$B$34:$B$777,V$11)+'СЕТ СН'!$F$9+СВЦЭМ!$D$10+'СЕТ СН'!$F$5-'СЕТ СН'!$F$17</f>
        <v>4151.3229194699998</v>
      </c>
      <c r="W17" s="37">
        <f>SUMIFS(СВЦЭМ!$C$34:$C$777,СВЦЭМ!$A$34:$A$777,$A17,СВЦЭМ!$B$34:$B$777,W$11)+'СЕТ СН'!$F$9+СВЦЭМ!$D$10+'СЕТ СН'!$F$5-'СЕТ СН'!$F$17</f>
        <v>4186.7346405899998</v>
      </c>
      <c r="X17" s="37">
        <f>SUMIFS(СВЦЭМ!$C$34:$C$777,СВЦЭМ!$A$34:$A$777,$A17,СВЦЭМ!$B$34:$B$777,X$11)+'СЕТ СН'!$F$9+СВЦЭМ!$D$10+'СЕТ СН'!$F$5-'СЕТ СН'!$F$17</f>
        <v>4286.7992678099999</v>
      </c>
      <c r="Y17" s="37">
        <f>SUMIFS(СВЦЭМ!$C$34:$C$777,СВЦЭМ!$A$34:$A$777,$A17,СВЦЭМ!$B$34:$B$777,Y$11)+'СЕТ СН'!$F$9+СВЦЭМ!$D$10+'СЕТ СН'!$F$5-'СЕТ СН'!$F$17</f>
        <v>4398.7546303300005</v>
      </c>
    </row>
    <row r="18" spans="1:25" ht="15.75" x14ac:dyDescent="0.2">
      <c r="A18" s="36">
        <f t="shared" si="0"/>
        <v>43227</v>
      </c>
      <c r="B18" s="37">
        <f>SUMIFS(СВЦЭМ!$C$34:$C$777,СВЦЭМ!$A$34:$A$777,$A18,СВЦЭМ!$B$34:$B$777,B$11)+'СЕТ СН'!$F$9+СВЦЭМ!$D$10+'СЕТ СН'!$F$5-'СЕТ СН'!$F$17</f>
        <v>4463.4799127300003</v>
      </c>
      <c r="C18" s="37">
        <f>SUMIFS(СВЦЭМ!$C$34:$C$777,СВЦЭМ!$A$34:$A$777,$A18,СВЦЭМ!$B$34:$B$777,C$11)+'СЕТ СН'!$F$9+СВЦЭМ!$D$10+'СЕТ СН'!$F$5-'СЕТ СН'!$F$17</f>
        <v>4518.2943850800002</v>
      </c>
      <c r="D18" s="37">
        <f>SUMIFS(СВЦЭМ!$C$34:$C$777,СВЦЭМ!$A$34:$A$777,$A18,СВЦЭМ!$B$34:$B$777,D$11)+'СЕТ СН'!$F$9+СВЦЭМ!$D$10+'СЕТ СН'!$F$5-'СЕТ СН'!$F$17</f>
        <v>4530.2512204600007</v>
      </c>
      <c r="E18" s="37">
        <f>SUMIFS(СВЦЭМ!$C$34:$C$777,СВЦЭМ!$A$34:$A$777,$A18,СВЦЭМ!$B$34:$B$777,E$11)+'СЕТ СН'!$F$9+СВЦЭМ!$D$10+'СЕТ СН'!$F$5-'СЕТ СН'!$F$17</f>
        <v>4524.0880215100005</v>
      </c>
      <c r="F18" s="37">
        <f>SUMIFS(СВЦЭМ!$C$34:$C$777,СВЦЭМ!$A$34:$A$777,$A18,СВЦЭМ!$B$34:$B$777,F$11)+'СЕТ СН'!$F$9+СВЦЭМ!$D$10+'СЕТ СН'!$F$5-'СЕТ СН'!$F$17</f>
        <v>4520.5862003599996</v>
      </c>
      <c r="G18" s="37">
        <f>SUMIFS(СВЦЭМ!$C$34:$C$777,СВЦЭМ!$A$34:$A$777,$A18,СВЦЭМ!$B$34:$B$777,G$11)+'СЕТ СН'!$F$9+СВЦЭМ!$D$10+'СЕТ СН'!$F$5-'СЕТ СН'!$F$17</f>
        <v>4532.3993163600007</v>
      </c>
      <c r="H18" s="37">
        <f>SUMIFS(СВЦЭМ!$C$34:$C$777,СВЦЭМ!$A$34:$A$777,$A18,СВЦЭМ!$B$34:$B$777,H$11)+'СЕТ СН'!$F$9+СВЦЭМ!$D$10+'СЕТ СН'!$F$5-'СЕТ СН'!$F$17</f>
        <v>4427.7034016600001</v>
      </c>
      <c r="I18" s="37">
        <f>SUMIFS(СВЦЭМ!$C$34:$C$777,СВЦЭМ!$A$34:$A$777,$A18,СВЦЭМ!$B$34:$B$777,I$11)+'СЕТ СН'!$F$9+СВЦЭМ!$D$10+'СЕТ СН'!$F$5-'СЕТ СН'!$F$17</f>
        <v>4324.2993423500002</v>
      </c>
      <c r="J18" s="37">
        <f>SUMIFS(СВЦЭМ!$C$34:$C$777,СВЦЭМ!$A$34:$A$777,$A18,СВЦЭМ!$B$34:$B$777,J$11)+'СЕТ СН'!$F$9+СВЦЭМ!$D$10+'СЕТ СН'!$F$5-'СЕТ СН'!$F$17</f>
        <v>4242.1664511199997</v>
      </c>
      <c r="K18" s="37">
        <f>SUMIFS(СВЦЭМ!$C$34:$C$777,СВЦЭМ!$A$34:$A$777,$A18,СВЦЭМ!$B$34:$B$777,K$11)+'СЕТ СН'!$F$9+СВЦЭМ!$D$10+'СЕТ СН'!$F$5-'СЕТ СН'!$F$17</f>
        <v>4215.6603499499997</v>
      </c>
      <c r="L18" s="37">
        <f>SUMIFS(СВЦЭМ!$C$34:$C$777,СВЦЭМ!$A$34:$A$777,$A18,СВЦЭМ!$B$34:$B$777,L$11)+'СЕТ СН'!$F$9+СВЦЭМ!$D$10+'СЕТ СН'!$F$5-'СЕТ СН'!$F$17</f>
        <v>4230.7199538700006</v>
      </c>
      <c r="M18" s="37">
        <f>SUMIFS(СВЦЭМ!$C$34:$C$777,СВЦЭМ!$A$34:$A$777,$A18,СВЦЭМ!$B$34:$B$777,M$11)+'СЕТ СН'!$F$9+СВЦЭМ!$D$10+'СЕТ СН'!$F$5-'СЕТ СН'!$F$17</f>
        <v>4233.6261691999998</v>
      </c>
      <c r="N18" s="37">
        <f>SUMIFS(СВЦЭМ!$C$34:$C$777,СВЦЭМ!$A$34:$A$777,$A18,СВЦЭМ!$B$34:$B$777,N$11)+'СЕТ СН'!$F$9+СВЦЭМ!$D$10+'СЕТ СН'!$F$5-'СЕТ СН'!$F$17</f>
        <v>4216.7904434299999</v>
      </c>
      <c r="O18" s="37">
        <f>SUMIFS(СВЦЭМ!$C$34:$C$777,СВЦЭМ!$A$34:$A$777,$A18,СВЦЭМ!$B$34:$B$777,O$11)+'СЕТ СН'!$F$9+СВЦЭМ!$D$10+'СЕТ СН'!$F$5-'СЕТ СН'!$F$17</f>
        <v>4218.0723678300001</v>
      </c>
      <c r="P18" s="37">
        <f>SUMIFS(СВЦЭМ!$C$34:$C$777,СВЦЭМ!$A$34:$A$777,$A18,СВЦЭМ!$B$34:$B$777,P$11)+'СЕТ СН'!$F$9+СВЦЭМ!$D$10+'СЕТ СН'!$F$5-'СЕТ СН'!$F$17</f>
        <v>4213.3901294200004</v>
      </c>
      <c r="Q18" s="37">
        <f>SUMIFS(СВЦЭМ!$C$34:$C$777,СВЦЭМ!$A$34:$A$777,$A18,СВЦЭМ!$B$34:$B$777,Q$11)+'СЕТ СН'!$F$9+СВЦЭМ!$D$10+'СЕТ СН'!$F$5-'СЕТ СН'!$F$17</f>
        <v>4211.6421730000002</v>
      </c>
      <c r="R18" s="37">
        <f>SUMIFS(СВЦЭМ!$C$34:$C$777,СВЦЭМ!$A$34:$A$777,$A18,СВЦЭМ!$B$34:$B$777,R$11)+'СЕТ СН'!$F$9+СВЦЭМ!$D$10+'СЕТ СН'!$F$5-'СЕТ СН'!$F$17</f>
        <v>4214.4399378200005</v>
      </c>
      <c r="S18" s="37">
        <f>SUMIFS(СВЦЭМ!$C$34:$C$777,СВЦЭМ!$A$34:$A$777,$A18,СВЦЭМ!$B$34:$B$777,S$11)+'СЕТ СН'!$F$9+СВЦЭМ!$D$10+'СЕТ СН'!$F$5-'СЕТ СН'!$F$17</f>
        <v>4222.1831050199999</v>
      </c>
      <c r="T18" s="37">
        <f>SUMIFS(СВЦЭМ!$C$34:$C$777,СВЦЭМ!$A$34:$A$777,$A18,СВЦЭМ!$B$34:$B$777,T$11)+'СЕТ СН'!$F$9+СВЦЭМ!$D$10+'СЕТ СН'!$F$5-'СЕТ СН'!$F$17</f>
        <v>4225.8484922200005</v>
      </c>
      <c r="U18" s="37">
        <f>SUMIFS(СВЦЭМ!$C$34:$C$777,СВЦЭМ!$A$34:$A$777,$A18,СВЦЭМ!$B$34:$B$777,U$11)+'СЕТ СН'!$F$9+СВЦЭМ!$D$10+'СЕТ СН'!$F$5-'СЕТ СН'!$F$17</f>
        <v>4229.9110399000001</v>
      </c>
      <c r="V18" s="37">
        <f>SUMIFS(СВЦЭМ!$C$34:$C$777,СВЦЭМ!$A$34:$A$777,$A18,СВЦЭМ!$B$34:$B$777,V$11)+'СЕТ СН'!$F$9+СВЦЭМ!$D$10+'СЕТ СН'!$F$5-'СЕТ СН'!$F$17</f>
        <v>4234.1539803699998</v>
      </c>
      <c r="W18" s="37">
        <f>SUMIFS(СВЦЭМ!$C$34:$C$777,СВЦЭМ!$A$34:$A$777,$A18,СВЦЭМ!$B$34:$B$777,W$11)+'СЕТ СН'!$F$9+СВЦЭМ!$D$10+'СЕТ СН'!$F$5-'СЕТ СН'!$F$17</f>
        <v>4224.1539276000003</v>
      </c>
      <c r="X18" s="37">
        <f>SUMIFS(СВЦЭМ!$C$34:$C$777,СВЦЭМ!$A$34:$A$777,$A18,СВЦЭМ!$B$34:$B$777,X$11)+'СЕТ СН'!$F$9+СВЦЭМ!$D$10+'СЕТ СН'!$F$5-'СЕТ СН'!$F$17</f>
        <v>4342.5103394899998</v>
      </c>
      <c r="Y18" s="37">
        <f>SUMIFS(СВЦЭМ!$C$34:$C$777,СВЦЭМ!$A$34:$A$777,$A18,СВЦЭМ!$B$34:$B$777,Y$11)+'СЕТ СН'!$F$9+СВЦЭМ!$D$10+'СЕТ СН'!$F$5-'СЕТ СН'!$F$17</f>
        <v>4461.2383409399999</v>
      </c>
    </row>
    <row r="19" spans="1:25" ht="15.75" x14ac:dyDescent="0.2">
      <c r="A19" s="36">
        <f t="shared" si="0"/>
        <v>43228</v>
      </c>
      <c r="B19" s="37">
        <f>SUMIFS(СВЦЭМ!$C$34:$C$777,СВЦЭМ!$A$34:$A$777,$A19,СВЦЭМ!$B$34:$B$777,B$11)+'СЕТ СН'!$F$9+СВЦЭМ!$D$10+'СЕТ СН'!$F$5-'СЕТ СН'!$F$17</f>
        <v>4497.2216595500004</v>
      </c>
      <c r="C19" s="37">
        <f>SUMIFS(СВЦЭМ!$C$34:$C$777,СВЦЭМ!$A$34:$A$777,$A19,СВЦЭМ!$B$34:$B$777,C$11)+'СЕТ СН'!$F$9+СВЦЭМ!$D$10+'СЕТ СН'!$F$5-'СЕТ СН'!$F$17</f>
        <v>4542.2249266399995</v>
      </c>
      <c r="D19" s="37">
        <f>SUMIFS(СВЦЭМ!$C$34:$C$777,СВЦЭМ!$A$34:$A$777,$A19,СВЦЭМ!$B$34:$B$777,D$11)+'СЕТ СН'!$F$9+СВЦЭМ!$D$10+'СЕТ СН'!$F$5-'СЕТ СН'!$F$17</f>
        <v>4571.8831522500004</v>
      </c>
      <c r="E19" s="37">
        <f>SUMIFS(СВЦЭМ!$C$34:$C$777,СВЦЭМ!$A$34:$A$777,$A19,СВЦЭМ!$B$34:$B$777,E$11)+'СЕТ СН'!$F$9+СВЦЭМ!$D$10+'СЕТ СН'!$F$5-'СЕТ СН'!$F$17</f>
        <v>4584.5824938900005</v>
      </c>
      <c r="F19" s="37">
        <f>SUMIFS(СВЦЭМ!$C$34:$C$777,СВЦЭМ!$A$34:$A$777,$A19,СВЦЭМ!$B$34:$B$777,F$11)+'СЕТ СН'!$F$9+СВЦЭМ!$D$10+'СЕТ СН'!$F$5-'СЕТ СН'!$F$17</f>
        <v>4604.3421925000002</v>
      </c>
      <c r="G19" s="37">
        <f>SUMIFS(СВЦЭМ!$C$34:$C$777,СВЦЭМ!$A$34:$A$777,$A19,СВЦЭМ!$B$34:$B$777,G$11)+'СЕТ СН'!$F$9+СВЦЭМ!$D$10+'СЕТ СН'!$F$5-'СЕТ СН'!$F$17</f>
        <v>4574.6744451300001</v>
      </c>
      <c r="H19" s="37">
        <f>SUMIFS(СВЦЭМ!$C$34:$C$777,СВЦЭМ!$A$34:$A$777,$A19,СВЦЭМ!$B$34:$B$777,H$11)+'СЕТ СН'!$F$9+СВЦЭМ!$D$10+'СЕТ СН'!$F$5-'СЕТ СН'!$F$17</f>
        <v>4449.6475954699999</v>
      </c>
      <c r="I19" s="37">
        <f>SUMIFS(СВЦЭМ!$C$34:$C$777,СВЦЭМ!$A$34:$A$777,$A19,СВЦЭМ!$B$34:$B$777,I$11)+'СЕТ СН'!$F$9+СВЦЭМ!$D$10+'СЕТ СН'!$F$5-'СЕТ СН'!$F$17</f>
        <v>4313.9277677700002</v>
      </c>
      <c r="J19" s="37">
        <f>SUMIFS(СВЦЭМ!$C$34:$C$777,СВЦЭМ!$A$34:$A$777,$A19,СВЦЭМ!$B$34:$B$777,J$11)+'СЕТ СН'!$F$9+СВЦЭМ!$D$10+'СЕТ СН'!$F$5-'СЕТ СН'!$F$17</f>
        <v>4225.3996912399998</v>
      </c>
      <c r="K19" s="37">
        <f>SUMIFS(СВЦЭМ!$C$34:$C$777,СВЦЭМ!$A$34:$A$777,$A19,СВЦЭМ!$B$34:$B$777,K$11)+'СЕТ СН'!$F$9+СВЦЭМ!$D$10+'СЕТ СН'!$F$5-'СЕТ СН'!$F$17</f>
        <v>4190.4820325199998</v>
      </c>
      <c r="L19" s="37">
        <f>SUMIFS(СВЦЭМ!$C$34:$C$777,СВЦЭМ!$A$34:$A$777,$A19,СВЦЭМ!$B$34:$B$777,L$11)+'СЕТ СН'!$F$9+СВЦЭМ!$D$10+'СЕТ СН'!$F$5-'СЕТ СН'!$F$17</f>
        <v>4176.3294920600001</v>
      </c>
      <c r="M19" s="37">
        <f>SUMIFS(СВЦЭМ!$C$34:$C$777,СВЦЭМ!$A$34:$A$777,$A19,СВЦЭМ!$B$34:$B$777,M$11)+'СЕТ СН'!$F$9+СВЦЭМ!$D$10+'СЕТ СН'!$F$5-'СЕТ СН'!$F$17</f>
        <v>4172.8040851900005</v>
      </c>
      <c r="N19" s="37">
        <f>SUMIFS(СВЦЭМ!$C$34:$C$777,СВЦЭМ!$A$34:$A$777,$A19,СВЦЭМ!$B$34:$B$777,N$11)+'СЕТ СН'!$F$9+СВЦЭМ!$D$10+'СЕТ СН'!$F$5-'СЕТ СН'!$F$17</f>
        <v>4161.0337804800001</v>
      </c>
      <c r="O19" s="37">
        <f>SUMIFS(СВЦЭМ!$C$34:$C$777,СВЦЭМ!$A$34:$A$777,$A19,СВЦЭМ!$B$34:$B$777,O$11)+'СЕТ СН'!$F$9+СВЦЭМ!$D$10+'СЕТ СН'!$F$5-'СЕТ СН'!$F$17</f>
        <v>4163.7332058100001</v>
      </c>
      <c r="P19" s="37">
        <f>SUMIFS(СВЦЭМ!$C$34:$C$777,СВЦЭМ!$A$34:$A$777,$A19,СВЦЭМ!$B$34:$B$777,P$11)+'СЕТ СН'!$F$9+СВЦЭМ!$D$10+'СЕТ СН'!$F$5-'СЕТ СН'!$F$17</f>
        <v>4204.8181044900002</v>
      </c>
      <c r="Q19" s="37">
        <f>SUMIFS(СВЦЭМ!$C$34:$C$777,СВЦЭМ!$A$34:$A$777,$A19,СВЦЭМ!$B$34:$B$777,Q$11)+'СЕТ СН'!$F$9+СВЦЭМ!$D$10+'СЕТ СН'!$F$5-'СЕТ СН'!$F$17</f>
        <v>4205.1305375800002</v>
      </c>
      <c r="R19" s="37">
        <f>SUMIFS(СВЦЭМ!$C$34:$C$777,СВЦЭМ!$A$34:$A$777,$A19,СВЦЭМ!$B$34:$B$777,R$11)+'СЕТ СН'!$F$9+СВЦЭМ!$D$10+'СЕТ СН'!$F$5-'СЕТ СН'!$F$17</f>
        <v>4199.3088162200002</v>
      </c>
      <c r="S19" s="37">
        <f>SUMIFS(СВЦЭМ!$C$34:$C$777,СВЦЭМ!$A$34:$A$777,$A19,СВЦЭМ!$B$34:$B$777,S$11)+'СЕТ СН'!$F$9+СВЦЭМ!$D$10+'СЕТ СН'!$F$5-'СЕТ СН'!$F$17</f>
        <v>4169.3000886899999</v>
      </c>
      <c r="T19" s="37">
        <f>SUMIFS(СВЦЭМ!$C$34:$C$777,СВЦЭМ!$A$34:$A$777,$A19,СВЦЭМ!$B$34:$B$777,T$11)+'СЕТ СН'!$F$9+СВЦЭМ!$D$10+'СЕТ СН'!$F$5-'СЕТ СН'!$F$17</f>
        <v>4152.7039880299999</v>
      </c>
      <c r="U19" s="37">
        <f>SUMIFS(СВЦЭМ!$C$34:$C$777,СВЦЭМ!$A$34:$A$777,$A19,СВЦЭМ!$B$34:$B$777,U$11)+'СЕТ СН'!$F$9+СВЦЭМ!$D$10+'СЕТ СН'!$F$5-'СЕТ СН'!$F$17</f>
        <v>4164.9671939400005</v>
      </c>
      <c r="V19" s="37">
        <f>SUMIFS(СВЦЭМ!$C$34:$C$777,СВЦЭМ!$A$34:$A$777,$A19,СВЦЭМ!$B$34:$B$777,V$11)+'СЕТ СН'!$F$9+СВЦЭМ!$D$10+'СЕТ СН'!$F$5-'СЕТ СН'!$F$17</f>
        <v>4177.0788960099999</v>
      </c>
      <c r="W19" s="37">
        <f>SUMIFS(СВЦЭМ!$C$34:$C$777,СВЦЭМ!$A$34:$A$777,$A19,СВЦЭМ!$B$34:$B$777,W$11)+'СЕТ СН'!$F$9+СВЦЭМ!$D$10+'СЕТ СН'!$F$5-'СЕТ СН'!$F$17</f>
        <v>4214.1224567999998</v>
      </c>
      <c r="X19" s="37">
        <f>SUMIFS(СВЦЭМ!$C$34:$C$777,СВЦЭМ!$A$34:$A$777,$A19,СВЦЭМ!$B$34:$B$777,X$11)+'СЕТ СН'!$F$9+СВЦЭМ!$D$10+'СЕТ СН'!$F$5-'СЕТ СН'!$F$17</f>
        <v>4305.5270825600001</v>
      </c>
      <c r="Y19" s="37">
        <f>SUMIFS(СВЦЭМ!$C$34:$C$777,СВЦЭМ!$A$34:$A$777,$A19,СВЦЭМ!$B$34:$B$777,Y$11)+'СЕТ СН'!$F$9+СВЦЭМ!$D$10+'СЕТ СН'!$F$5-'СЕТ СН'!$F$17</f>
        <v>4419.7996315199998</v>
      </c>
    </row>
    <row r="20" spans="1:25" ht="15.75" x14ac:dyDescent="0.2">
      <c r="A20" s="36">
        <f t="shared" si="0"/>
        <v>43229</v>
      </c>
      <c r="B20" s="37">
        <f>SUMIFS(СВЦЭМ!$C$34:$C$777,СВЦЭМ!$A$34:$A$777,$A20,СВЦЭМ!$B$34:$B$777,B$11)+'СЕТ СН'!$F$9+СВЦЭМ!$D$10+'СЕТ СН'!$F$5-'СЕТ СН'!$F$17</f>
        <v>4523.9522164800001</v>
      </c>
      <c r="C20" s="37">
        <f>SUMIFS(СВЦЭМ!$C$34:$C$777,СВЦЭМ!$A$34:$A$777,$A20,СВЦЭМ!$B$34:$B$777,C$11)+'СЕТ СН'!$F$9+СВЦЭМ!$D$10+'СЕТ СН'!$F$5-'СЕТ СН'!$F$17</f>
        <v>4573.1223345400003</v>
      </c>
      <c r="D20" s="37">
        <f>SUMIFS(СВЦЭМ!$C$34:$C$777,СВЦЭМ!$A$34:$A$777,$A20,СВЦЭМ!$B$34:$B$777,D$11)+'СЕТ СН'!$F$9+СВЦЭМ!$D$10+'СЕТ СН'!$F$5-'СЕТ СН'!$F$17</f>
        <v>4614.3320864400002</v>
      </c>
      <c r="E20" s="37">
        <f>SUMIFS(СВЦЭМ!$C$34:$C$777,СВЦЭМ!$A$34:$A$777,$A20,СВЦЭМ!$B$34:$B$777,E$11)+'СЕТ СН'!$F$9+СВЦЭМ!$D$10+'СЕТ СН'!$F$5-'СЕТ СН'!$F$17</f>
        <v>4630.7542261600001</v>
      </c>
      <c r="F20" s="37">
        <f>SUMIFS(СВЦЭМ!$C$34:$C$777,СВЦЭМ!$A$34:$A$777,$A20,СВЦЭМ!$B$34:$B$777,F$11)+'СЕТ СН'!$F$9+СВЦЭМ!$D$10+'СЕТ СН'!$F$5-'СЕТ СН'!$F$17</f>
        <v>4635.8975565500004</v>
      </c>
      <c r="G20" s="37">
        <f>SUMIFS(СВЦЭМ!$C$34:$C$777,СВЦЭМ!$A$34:$A$777,$A20,СВЦЭМ!$B$34:$B$777,G$11)+'СЕТ СН'!$F$9+СВЦЭМ!$D$10+'СЕТ СН'!$F$5-'СЕТ СН'!$F$17</f>
        <v>4630.5554842700003</v>
      </c>
      <c r="H20" s="37">
        <f>SUMIFS(СВЦЭМ!$C$34:$C$777,СВЦЭМ!$A$34:$A$777,$A20,СВЦЭМ!$B$34:$B$777,H$11)+'СЕТ СН'!$F$9+СВЦЭМ!$D$10+'СЕТ СН'!$F$5-'СЕТ СН'!$F$17</f>
        <v>4528.1118643999998</v>
      </c>
      <c r="I20" s="37">
        <f>SUMIFS(СВЦЭМ!$C$34:$C$777,СВЦЭМ!$A$34:$A$777,$A20,СВЦЭМ!$B$34:$B$777,I$11)+'СЕТ СН'!$F$9+СВЦЭМ!$D$10+'СЕТ СН'!$F$5-'СЕТ СН'!$F$17</f>
        <v>4400.1281101300001</v>
      </c>
      <c r="J20" s="37">
        <f>SUMIFS(СВЦЭМ!$C$34:$C$777,СВЦЭМ!$A$34:$A$777,$A20,СВЦЭМ!$B$34:$B$777,J$11)+'СЕТ СН'!$F$9+СВЦЭМ!$D$10+'СЕТ СН'!$F$5-'СЕТ СН'!$F$17</f>
        <v>4266.7502082700003</v>
      </c>
      <c r="K20" s="37">
        <f>SUMIFS(СВЦЭМ!$C$34:$C$777,СВЦЭМ!$A$34:$A$777,$A20,СВЦЭМ!$B$34:$B$777,K$11)+'СЕТ СН'!$F$9+СВЦЭМ!$D$10+'СЕТ СН'!$F$5-'СЕТ СН'!$F$17</f>
        <v>4201.5206119900004</v>
      </c>
      <c r="L20" s="37">
        <f>SUMIFS(СВЦЭМ!$C$34:$C$777,СВЦЭМ!$A$34:$A$777,$A20,СВЦЭМ!$B$34:$B$777,L$11)+'СЕТ СН'!$F$9+СВЦЭМ!$D$10+'СЕТ СН'!$F$5-'СЕТ СН'!$F$17</f>
        <v>4196.35635439</v>
      </c>
      <c r="M20" s="37">
        <f>SUMIFS(СВЦЭМ!$C$34:$C$777,СВЦЭМ!$A$34:$A$777,$A20,СВЦЭМ!$B$34:$B$777,M$11)+'СЕТ СН'!$F$9+СВЦЭМ!$D$10+'СЕТ СН'!$F$5-'СЕТ СН'!$F$17</f>
        <v>4194.5798720800003</v>
      </c>
      <c r="N20" s="37">
        <f>SUMIFS(СВЦЭМ!$C$34:$C$777,СВЦЭМ!$A$34:$A$777,$A20,СВЦЭМ!$B$34:$B$777,N$11)+'СЕТ СН'!$F$9+СВЦЭМ!$D$10+'СЕТ СН'!$F$5-'СЕТ СН'!$F$17</f>
        <v>4194.8299137700005</v>
      </c>
      <c r="O20" s="37">
        <f>SUMIFS(СВЦЭМ!$C$34:$C$777,СВЦЭМ!$A$34:$A$777,$A20,СВЦЭМ!$B$34:$B$777,O$11)+'СЕТ СН'!$F$9+СВЦЭМ!$D$10+'СЕТ СН'!$F$5-'СЕТ СН'!$F$17</f>
        <v>4194.6600037099997</v>
      </c>
      <c r="P20" s="37">
        <f>SUMIFS(СВЦЭМ!$C$34:$C$777,СВЦЭМ!$A$34:$A$777,$A20,СВЦЭМ!$B$34:$B$777,P$11)+'СЕТ СН'!$F$9+СВЦЭМ!$D$10+'СЕТ СН'!$F$5-'СЕТ СН'!$F$17</f>
        <v>4206.6622250600003</v>
      </c>
      <c r="Q20" s="37">
        <f>SUMIFS(СВЦЭМ!$C$34:$C$777,СВЦЭМ!$A$34:$A$777,$A20,СВЦЭМ!$B$34:$B$777,Q$11)+'СЕТ СН'!$F$9+СВЦЭМ!$D$10+'СЕТ СН'!$F$5-'СЕТ СН'!$F$17</f>
        <v>4204.9031378899999</v>
      </c>
      <c r="R20" s="37">
        <f>SUMIFS(СВЦЭМ!$C$34:$C$777,СВЦЭМ!$A$34:$A$777,$A20,СВЦЭМ!$B$34:$B$777,R$11)+'СЕТ СН'!$F$9+СВЦЭМ!$D$10+'СЕТ СН'!$F$5-'СЕТ СН'!$F$17</f>
        <v>4211.60418304</v>
      </c>
      <c r="S20" s="37">
        <f>SUMIFS(СВЦЭМ!$C$34:$C$777,СВЦЭМ!$A$34:$A$777,$A20,СВЦЭМ!$B$34:$B$777,S$11)+'СЕТ СН'!$F$9+СВЦЭМ!$D$10+'СЕТ СН'!$F$5-'СЕТ СН'!$F$17</f>
        <v>4205.2469813899997</v>
      </c>
      <c r="T20" s="37">
        <f>SUMIFS(СВЦЭМ!$C$34:$C$777,СВЦЭМ!$A$34:$A$777,$A20,СВЦЭМ!$B$34:$B$777,T$11)+'СЕТ СН'!$F$9+СВЦЭМ!$D$10+'СЕТ СН'!$F$5-'СЕТ СН'!$F$17</f>
        <v>4201.1520623200004</v>
      </c>
      <c r="U20" s="37">
        <f>SUMIFS(СВЦЭМ!$C$34:$C$777,СВЦЭМ!$A$34:$A$777,$A20,СВЦЭМ!$B$34:$B$777,U$11)+'СЕТ СН'!$F$9+СВЦЭМ!$D$10+'СЕТ СН'!$F$5-'СЕТ СН'!$F$17</f>
        <v>4197.1216187800001</v>
      </c>
      <c r="V20" s="37">
        <f>SUMIFS(СВЦЭМ!$C$34:$C$777,СВЦЭМ!$A$34:$A$777,$A20,СВЦЭМ!$B$34:$B$777,V$11)+'СЕТ СН'!$F$9+СВЦЭМ!$D$10+'СЕТ СН'!$F$5-'СЕТ СН'!$F$17</f>
        <v>4194.00970151</v>
      </c>
      <c r="W20" s="37">
        <f>SUMIFS(СВЦЭМ!$C$34:$C$777,СВЦЭМ!$A$34:$A$777,$A20,СВЦЭМ!$B$34:$B$777,W$11)+'СЕТ СН'!$F$9+СВЦЭМ!$D$10+'СЕТ СН'!$F$5-'СЕТ СН'!$F$17</f>
        <v>4239.8503037999999</v>
      </c>
      <c r="X20" s="37">
        <f>SUMIFS(СВЦЭМ!$C$34:$C$777,СВЦЭМ!$A$34:$A$777,$A20,СВЦЭМ!$B$34:$B$777,X$11)+'СЕТ СН'!$F$9+СВЦЭМ!$D$10+'СЕТ СН'!$F$5-'СЕТ СН'!$F$17</f>
        <v>4336.7323324999998</v>
      </c>
      <c r="Y20" s="37">
        <f>SUMIFS(СВЦЭМ!$C$34:$C$777,СВЦЭМ!$A$34:$A$777,$A20,СВЦЭМ!$B$34:$B$777,Y$11)+'СЕТ СН'!$F$9+СВЦЭМ!$D$10+'СЕТ СН'!$F$5-'СЕТ СН'!$F$17</f>
        <v>4453.3723370200005</v>
      </c>
    </row>
    <row r="21" spans="1:25" ht="15.75" x14ac:dyDescent="0.2">
      <c r="A21" s="36">
        <f t="shared" si="0"/>
        <v>43230</v>
      </c>
      <c r="B21" s="37">
        <f>SUMIFS(СВЦЭМ!$C$34:$C$777,СВЦЭМ!$A$34:$A$777,$A21,СВЦЭМ!$B$34:$B$777,B$11)+'СЕТ СН'!$F$9+СВЦЭМ!$D$10+'СЕТ СН'!$F$5-'СЕТ СН'!$F$17</f>
        <v>4504.1694306899999</v>
      </c>
      <c r="C21" s="37">
        <f>SUMIFS(СВЦЭМ!$C$34:$C$777,СВЦЭМ!$A$34:$A$777,$A21,СВЦЭМ!$B$34:$B$777,C$11)+'СЕТ СН'!$F$9+СВЦЭМ!$D$10+'СЕТ СН'!$F$5-'СЕТ СН'!$F$17</f>
        <v>4555.0841009400001</v>
      </c>
      <c r="D21" s="37">
        <f>SUMIFS(СВЦЭМ!$C$34:$C$777,СВЦЭМ!$A$34:$A$777,$A21,СВЦЭМ!$B$34:$B$777,D$11)+'СЕТ СН'!$F$9+СВЦЭМ!$D$10+'СЕТ СН'!$F$5-'СЕТ СН'!$F$17</f>
        <v>4587.0826256099999</v>
      </c>
      <c r="E21" s="37">
        <f>SUMIFS(СВЦЭМ!$C$34:$C$777,СВЦЭМ!$A$34:$A$777,$A21,СВЦЭМ!$B$34:$B$777,E$11)+'СЕТ СН'!$F$9+СВЦЭМ!$D$10+'СЕТ СН'!$F$5-'СЕТ СН'!$F$17</f>
        <v>4611.0884769200002</v>
      </c>
      <c r="F21" s="37">
        <f>SUMIFS(СВЦЭМ!$C$34:$C$777,СВЦЭМ!$A$34:$A$777,$A21,СВЦЭМ!$B$34:$B$777,F$11)+'СЕТ СН'!$F$9+СВЦЭМ!$D$10+'СЕТ СН'!$F$5-'СЕТ СН'!$F$17</f>
        <v>4594.45620796</v>
      </c>
      <c r="G21" s="37">
        <f>SUMIFS(СВЦЭМ!$C$34:$C$777,СВЦЭМ!$A$34:$A$777,$A21,СВЦЭМ!$B$34:$B$777,G$11)+'СЕТ СН'!$F$9+СВЦЭМ!$D$10+'СЕТ СН'!$F$5-'СЕТ СН'!$F$17</f>
        <v>4578.75319365</v>
      </c>
      <c r="H21" s="37">
        <f>SUMIFS(СВЦЭМ!$C$34:$C$777,СВЦЭМ!$A$34:$A$777,$A21,СВЦЭМ!$B$34:$B$777,H$11)+'СЕТ СН'!$F$9+СВЦЭМ!$D$10+'СЕТ СН'!$F$5-'СЕТ СН'!$F$17</f>
        <v>4491.2376595599999</v>
      </c>
      <c r="I21" s="37">
        <f>SUMIFS(СВЦЭМ!$C$34:$C$777,СВЦЭМ!$A$34:$A$777,$A21,СВЦЭМ!$B$34:$B$777,I$11)+'СЕТ СН'!$F$9+СВЦЭМ!$D$10+'СЕТ СН'!$F$5-'СЕТ СН'!$F$17</f>
        <v>4357.8732616799998</v>
      </c>
      <c r="J21" s="37">
        <f>SUMIFS(СВЦЭМ!$C$34:$C$777,СВЦЭМ!$A$34:$A$777,$A21,СВЦЭМ!$B$34:$B$777,J$11)+'СЕТ СН'!$F$9+СВЦЭМ!$D$10+'СЕТ СН'!$F$5-'СЕТ СН'!$F$17</f>
        <v>4257.1011914600003</v>
      </c>
      <c r="K21" s="37">
        <f>SUMIFS(СВЦЭМ!$C$34:$C$777,СВЦЭМ!$A$34:$A$777,$A21,СВЦЭМ!$B$34:$B$777,K$11)+'СЕТ СН'!$F$9+СВЦЭМ!$D$10+'СЕТ СН'!$F$5-'СЕТ СН'!$F$17</f>
        <v>4228.2940896</v>
      </c>
      <c r="L21" s="37">
        <f>SUMIFS(СВЦЭМ!$C$34:$C$777,СВЦЭМ!$A$34:$A$777,$A21,СВЦЭМ!$B$34:$B$777,L$11)+'СЕТ СН'!$F$9+СВЦЭМ!$D$10+'СЕТ СН'!$F$5-'СЕТ СН'!$F$17</f>
        <v>4236.5186629099999</v>
      </c>
      <c r="M21" s="37">
        <f>SUMIFS(СВЦЭМ!$C$34:$C$777,СВЦЭМ!$A$34:$A$777,$A21,СВЦЭМ!$B$34:$B$777,M$11)+'СЕТ СН'!$F$9+СВЦЭМ!$D$10+'СЕТ СН'!$F$5-'СЕТ СН'!$F$17</f>
        <v>4242.7255090799999</v>
      </c>
      <c r="N21" s="37">
        <f>SUMIFS(СВЦЭМ!$C$34:$C$777,СВЦЭМ!$A$34:$A$777,$A21,СВЦЭМ!$B$34:$B$777,N$11)+'СЕТ СН'!$F$9+СВЦЭМ!$D$10+'СЕТ СН'!$F$5-'СЕТ СН'!$F$17</f>
        <v>4251.9985264100005</v>
      </c>
      <c r="O21" s="37">
        <f>SUMIFS(СВЦЭМ!$C$34:$C$777,СВЦЭМ!$A$34:$A$777,$A21,СВЦЭМ!$B$34:$B$777,O$11)+'СЕТ СН'!$F$9+СВЦЭМ!$D$10+'СЕТ СН'!$F$5-'СЕТ СН'!$F$17</f>
        <v>4247.3006855499998</v>
      </c>
      <c r="P21" s="37">
        <f>SUMIFS(СВЦЭМ!$C$34:$C$777,СВЦЭМ!$A$34:$A$777,$A21,СВЦЭМ!$B$34:$B$777,P$11)+'СЕТ СН'!$F$9+СВЦЭМ!$D$10+'СЕТ СН'!$F$5-'СЕТ СН'!$F$17</f>
        <v>4250.1289280600004</v>
      </c>
      <c r="Q21" s="37">
        <f>SUMIFS(СВЦЭМ!$C$34:$C$777,СВЦЭМ!$A$34:$A$777,$A21,СВЦЭМ!$B$34:$B$777,Q$11)+'СЕТ СН'!$F$9+СВЦЭМ!$D$10+'СЕТ СН'!$F$5-'СЕТ СН'!$F$17</f>
        <v>4231.6041953800004</v>
      </c>
      <c r="R21" s="37">
        <f>SUMIFS(СВЦЭМ!$C$34:$C$777,СВЦЭМ!$A$34:$A$777,$A21,СВЦЭМ!$B$34:$B$777,R$11)+'СЕТ СН'!$F$9+СВЦЭМ!$D$10+'СЕТ СН'!$F$5-'СЕТ СН'!$F$17</f>
        <v>4245.88417742</v>
      </c>
      <c r="S21" s="37">
        <f>SUMIFS(СВЦЭМ!$C$34:$C$777,СВЦЭМ!$A$34:$A$777,$A21,СВЦЭМ!$B$34:$B$777,S$11)+'СЕТ СН'!$F$9+СВЦЭМ!$D$10+'СЕТ СН'!$F$5-'СЕТ СН'!$F$17</f>
        <v>4248.3439552</v>
      </c>
      <c r="T21" s="37">
        <f>SUMIFS(СВЦЭМ!$C$34:$C$777,СВЦЭМ!$A$34:$A$777,$A21,СВЦЭМ!$B$34:$B$777,T$11)+'СЕТ СН'!$F$9+СВЦЭМ!$D$10+'СЕТ СН'!$F$5-'СЕТ СН'!$F$17</f>
        <v>4250.6516457899997</v>
      </c>
      <c r="U21" s="37">
        <f>SUMIFS(СВЦЭМ!$C$34:$C$777,СВЦЭМ!$A$34:$A$777,$A21,СВЦЭМ!$B$34:$B$777,U$11)+'СЕТ СН'!$F$9+СВЦЭМ!$D$10+'СЕТ СН'!$F$5-'СЕТ СН'!$F$17</f>
        <v>4235.6148582699998</v>
      </c>
      <c r="V21" s="37">
        <f>SUMIFS(СВЦЭМ!$C$34:$C$777,СВЦЭМ!$A$34:$A$777,$A21,СВЦЭМ!$B$34:$B$777,V$11)+'СЕТ СН'!$F$9+СВЦЭМ!$D$10+'СЕТ СН'!$F$5-'СЕТ СН'!$F$17</f>
        <v>4209.7841858199999</v>
      </c>
      <c r="W21" s="37">
        <f>SUMIFS(СВЦЭМ!$C$34:$C$777,СВЦЭМ!$A$34:$A$777,$A21,СВЦЭМ!$B$34:$B$777,W$11)+'СЕТ СН'!$F$9+СВЦЭМ!$D$10+'СЕТ СН'!$F$5-'СЕТ СН'!$F$17</f>
        <v>4278.5895205100005</v>
      </c>
      <c r="X21" s="37">
        <f>SUMIFS(СВЦЭМ!$C$34:$C$777,СВЦЭМ!$A$34:$A$777,$A21,СВЦЭМ!$B$34:$B$777,X$11)+'СЕТ СН'!$F$9+СВЦЭМ!$D$10+'СЕТ СН'!$F$5-'СЕТ СН'!$F$17</f>
        <v>4389.1846756100003</v>
      </c>
      <c r="Y21" s="37">
        <f>SUMIFS(СВЦЭМ!$C$34:$C$777,СВЦЭМ!$A$34:$A$777,$A21,СВЦЭМ!$B$34:$B$777,Y$11)+'СЕТ СН'!$F$9+СВЦЭМ!$D$10+'СЕТ СН'!$F$5-'СЕТ СН'!$F$17</f>
        <v>4519.44073071</v>
      </c>
    </row>
    <row r="22" spans="1:25" ht="15.75" x14ac:dyDescent="0.2">
      <c r="A22" s="36">
        <f t="shared" si="0"/>
        <v>43231</v>
      </c>
      <c r="B22" s="37">
        <f>SUMIFS(СВЦЭМ!$C$34:$C$777,СВЦЭМ!$A$34:$A$777,$A22,СВЦЭМ!$B$34:$B$777,B$11)+'СЕТ СН'!$F$9+СВЦЭМ!$D$10+'СЕТ СН'!$F$5-'СЕТ СН'!$F$17</f>
        <v>4506.5825774900004</v>
      </c>
      <c r="C22" s="37">
        <f>SUMIFS(СВЦЭМ!$C$34:$C$777,СВЦЭМ!$A$34:$A$777,$A22,СВЦЭМ!$B$34:$B$777,C$11)+'СЕТ СН'!$F$9+СВЦЭМ!$D$10+'СЕТ СН'!$F$5-'СЕТ СН'!$F$17</f>
        <v>4566.6311727100001</v>
      </c>
      <c r="D22" s="37">
        <f>SUMIFS(СВЦЭМ!$C$34:$C$777,СВЦЭМ!$A$34:$A$777,$A22,СВЦЭМ!$B$34:$B$777,D$11)+'СЕТ СН'!$F$9+СВЦЭМ!$D$10+'СЕТ СН'!$F$5-'СЕТ СН'!$F$17</f>
        <v>4606.1567448099995</v>
      </c>
      <c r="E22" s="37">
        <f>SUMIFS(СВЦЭМ!$C$34:$C$777,СВЦЭМ!$A$34:$A$777,$A22,СВЦЭМ!$B$34:$B$777,E$11)+'СЕТ СН'!$F$9+СВЦЭМ!$D$10+'СЕТ СН'!$F$5-'СЕТ СН'!$F$17</f>
        <v>4626.4268530600002</v>
      </c>
      <c r="F22" s="37">
        <f>SUMIFS(СВЦЭМ!$C$34:$C$777,СВЦЭМ!$A$34:$A$777,$A22,СВЦЭМ!$B$34:$B$777,F$11)+'СЕТ СН'!$F$9+СВЦЭМ!$D$10+'СЕТ СН'!$F$5-'СЕТ СН'!$F$17</f>
        <v>4617.8372134399997</v>
      </c>
      <c r="G22" s="37">
        <f>SUMIFS(СВЦЭМ!$C$34:$C$777,СВЦЭМ!$A$34:$A$777,$A22,СВЦЭМ!$B$34:$B$777,G$11)+'СЕТ СН'!$F$9+СВЦЭМ!$D$10+'СЕТ СН'!$F$5-'СЕТ СН'!$F$17</f>
        <v>4602.4674976099996</v>
      </c>
      <c r="H22" s="37">
        <f>SUMIFS(СВЦЭМ!$C$34:$C$777,СВЦЭМ!$A$34:$A$777,$A22,СВЦЭМ!$B$34:$B$777,H$11)+'СЕТ СН'!$F$9+СВЦЭМ!$D$10+'СЕТ СН'!$F$5-'СЕТ СН'!$F$17</f>
        <v>4481.67965688</v>
      </c>
      <c r="I22" s="37">
        <f>SUMIFS(СВЦЭМ!$C$34:$C$777,СВЦЭМ!$A$34:$A$777,$A22,СВЦЭМ!$B$34:$B$777,I$11)+'СЕТ СН'!$F$9+СВЦЭМ!$D$10+'СЕТ СН'!$F$5-'СЕТ СН'!$F$17</f>
        <v>4338.8618994999997</v>
      </c>
      <c r="J22" s="37">
        <f>SUMIFS(СВЦЭМ!$C$34:$C$777,СВЦЭМ!$A$34:$A$777,$A22,СВЦЭМ!$B$34:$B$777,J$11)+'СЕТ СН'!$F$9+СВЦЭМ!$D$10+'СЕТ СН'!$F$5-'СЕТ СН'!$F$17</f>
        <v>4246.0649093900001</v>
      </c>
      <c r="K22" s="37">
        <f>SUMIFS(СВЦЭМ!$C$34:$C$777,СВЦЭМ!$A$34:$A$777,$A22,СВЦЭМ!$B$34:$B$777,K$11)+'СЕТ СН'!$F$9+СВЦЭМ!$D$10+'СЕТ СН'!$F$5-'СЕТ СН'!$F$17</f>
        <v>4204.0377023800002</v>
      </c>
      <c r="L22" s="37">
        <f>SUMIFS(СВЦЭМ!$C$34:$C$777,СВЦЭМ!$A$34:$A$777,$A22,СВЦЭМ!$B$34:$B$777,L$11)+'СЕТ СН'!$F$9+СВЦЭМ!$D$10+'СЕТ СН'!$F$5-'СЕТ СН'!$F$17</f>
        <v>4216.6036451099999</v>
      </c>
      <c r="M22" s="37">
        <f>SUMIFS(СВЦЭМ!$C$34:$C$777,СВЦЭМ!$A$34:$A$777,$A22,СВЦЭМ!$B$34:$B$777,M$11)+'СЕТ СН'!$F$9+СВЦЭМ!$D$10+'СЕТ СН'!$F$5-'СЕТ СН'!$F$17</f>
        <v>4230.8297219699998</v>
      </c>
      <c r="N22" s="37">
        <f>SUMIFS(СВЦЭМ!$C$34:$C$777,СВЦЭМ!$A$34:$A$777,$A22,СВЦЭМ!$B$34:$B$777,N$11)+'СЕТ СН'!$F$9+СВЦЭМ!$D$10+'СЕТ СН'!$F$5-'СЕТ СН'!$F$17</f>
        <v>4233.4757726899998</v>
      </c>
      <c r="O22" s="37">
        <f>SUMIFS(СВЦЭМ!$C$34:$C$777,СВЦЭМ!$A$34:$A$777,$A22,СВЦЭМ!$B$34:$B$777,O$11)+'СЕТ СН'!$F$9+СВЦЭМ!$D$10+'СЕТ СН'!$F$5-'СЕТ СН'!$F$17</f>
        <v>4240.1278444700001</v>
      </c>
      <c r="P22" s="37">
        <f>SUMIFS(СВЦЭМ!$C$34:$C$777,СВЦЭМ!$A$34:$A$777,$A22,СВЦЭМ!$B$34:$B$777,P$11)+'СЕТ СН'!$F$9+СВЦЭМ!$D$10+'СЕТ СН'!$F$5-'СЕТ СН'!$F$17</f>
        <v>4238.69371047</v>
      </c>
      <c r="Q22" s="37">
        <f>SUMIFS(СВЦЭМ!$C$34:$C$777,СВЦЭМ!$A$34:$A$777,$A22,СВЦЭМ!$B$34:$B$777,Q$11)+'СЕТ СН'!$F$9+СВЦЭМ!$D$10+'СЕТ СН'!$F$5-'СЕТ СН'!$F$17</f>
        <v>4234.17638386</v>
      </c>
      <c r="R22" s="37">
        <f>SUMIFS(СВЦЭМ!$C$34:$C$777,СВЦЭМ!$A$34:$A$777,$A22,СВЦЭМ!$B$34:$B$777,R$11)+'СЕТ СН'!$F$9+СВЦЭМ!$D$10+'СЕТ СН'!$F$5-'СЕТ СН'!$F$17</f>
        <v>4224.2721969699996</v>
      </c>
      <c r="S22" s="37">
        <f>SUMIFS(СВЦЭМ!$C$34:$C$777,СВЦЭМ!$A$34:$A$777,$A22,СВЦЭМ!$B$34:$B$777,S$11)+'СЕТ СН'!$F$9+СВЦЭМ!$D$10+'СЕТ СН'!$F$5-'СЕТ СН'!$F$17</f>
        <v>4229.2687090999998</v>
      </c>
      <c r="T22" s="37">
        <f>SUMIFS(СВЦЭМ!$C$34:$C$777,СВЦЭМ!$A$34:$A$777,$A22,СВЦЭМ!$B$34:$B$777,T$11)+'СЕТ СН'!$F$9+СВЦЭМ!$D$10+'СЕТ СН'!$F$5-'СЕТ СН'!$F$17</f>
        <v>4231.1356944300005</v>
      </c>
      <c r="U22" s="37">
        <f>SUMIFS(СВЦЭМ!$C$34:$C$777,СВЦЭМ!$A$34:$A$777,$A22,СВЦЭМ!$B$34:$B$777,U$11)+'СЕТ СН'!$F$9+СВЦЭМ!$D$10+'СЕТ СН'!$F$5-'СЕТ СН'!$F$17</f>
        <v>4223.7762379699998</v>
      </c>
      <c r="V22" s="37">
        <f>SUMIFS(СВЦЭМ!$C$34:$C$777,СВЦЭМ!$A$34:$A$777,$A22,СВЦЭМ!$B$34:$B$777,V$11)+'СЕТ СН'!$F$9+СВЦЭМ!$D$10+'СЕТ СН'!$F$5-'СЕТ СН'!$F$17</f>
        <v>4199.4801881200001</v>
      </c>
      <c r="W22" s="37">
        <f>SUMIFS(СВЦЭМ!$C$34:$C$777,СВЦЭМ!$A$34:$A$777,$A22,СВЦЭМ!$B$34:$B$777,W$11)+'СЕТ СН'!$F$9+СВЦЭМ!$D$10+'СЕТ СН'!$F$5-'СЕТ СН'!$F$17</f>
        <v>4248.7200808200005</v>
      </c>
      <c r="X22" s="37">
        <f>SUMIFS(СВЦЭМ!$C$34:$C$777,СВЦЭМ!$A$34:$A$777,$A22,СВЦЭМ!$B$34:$B$777,X$11)+'СЕТ СН'!$F$9+СВЦЭМ!$D$10+'СЕТ СН'!$F$5-'СЕТ СН'!$F$17</f>
        <v>4365.0274870900002</v>
      </c>
      <c r="Y22" s="37">
        <f>SUMIFS(СВЦЭМ!$C$34:$C$777,СВЦЭМ!$A$34:$A$777,$A22,СВЦЭМ!$B$34:$B$777,Y$11)+'СЕТ СН'!$F$9+СВЦЭМ!$D$10+'СЕТ СН'!$F$5-'СЕТ СН'!$F$17</f>
        <v>4498.6788136800005</v>
      </c>
    </row>
    <row r="23" spans="1:25" ht="15.75" x14ac:dyDescent="0.2">
      <c r="A23" s="36">
        <f t="shared" si="0"/>
        <v>43232</v>
      </c>
      <c r="B23" s="37">
        <f>SUMIFS(СВЦЭМ!$C$34:$C$777,СВЦЭМ!$A$34:$A$777,$A23,СВЦЭМ!$B$34:$B$777,B$11)+'СЕТ СН'!$F$9+СВЦЭМ!$D$10+'СЕТ СН'!$F$5-'СЕТ СН'!$F$17</f>
        <v>4413.4878183600003</v>
      </c>
      <c r="C23" s="37">
        <f>SUMIFS(СВЦЭМ!$C$34:$C$777,СВЦЭМ!$A$34:$A$777,$A23,СВЦЭМ!$B$34:$B$777,C$11)+'СЕТ СН'!$F$9+СВЦЭМ!$D$10+'СЕТ СН'!$F$5-'СЕТ СН'!$F$17</f>
        <v>4473.4155685000005</v>
      </c>
      <c r="D23" s="37">
        <f>SUMIFS(СВЦЭМ!$C$34:$C$777,СВЦЭМ!$A$34:$A$777,$A23,СВЦЭМ!$B$34:$B$777,D$11)+'СЕТ СН'!$F$9+СВЦЭМ!$D$10+'СЕТ СН'!$F$5-'СЕТ СН'!$F$17</f>
        <v>4462.5330361200004</v>
      </c>
      <c r="E23" s="37">
        <f>SUMIFS(СВЦЭМ!$C$34:$C$777,СВЦЭМ!$A$34:$A$777,$A23,СВЦЭМ!$B$34:$B$777,E$11)+'СЕТ СН'!$F$9+СВЦЭМ!$D$10+'СЕТ СН'!$F$5-'СЕТ СН'!$F$17</f>
        <v>4454.2603884099999</v>
      </c>
      <c r="F23" s="37">
        <f>SUMIFS(СВЦЭМ!$C$34:$C$777,СВЦЭМ!$A$34:$A$777,$A23,СВЦЭМ!$B$34:$B$777,F$11)+'СЕТ СН'!$F$9+СВЦЭМ!$D$10+'СЕТ СН'!$F$5-'СЕТ СН'!$F$17</f>
        <v>4463.0944987299999</v>
      </c>
      <c r="G23" s="37">
        <f>SUMIFS(СВЦЭМ!$C$34:$C$777,СВЦЭМ!$A$34:$A$777,$A23,СВЦЭМ!$B$34:$B$777,G$11)+'СЕТ СН'!$F$9+СВЦЭМ!$D$10+'СЕТ СН'!$F$5-'СЕТ СН'!$F$17</f>
        <v>4460.45604035</v>
      </c>
      <c r="H23" s="37">
        <f>SUMIFS(СВЦЭМ!$C$34:$C$777,СВЦЭМ!$A$34:$A$777,$A23,СВЦЭМ!$B$34:$B$777,H$11)+'СЕТ СН'!$F$9+СВЦЭМ!$D$10+'СЕТ СН'!$F$5-'СЕТ СН'!$F$17</f>
        <v>4419.8342222000001</v>
      </c>
      <c r="I23" s="37">
        <f>SUMIFS(СВЦЭМ!$C$34:$C$777,СВЦЭМ!$A$34:$A$777,$A23,СВЦЭМ!$B$34:$B$777,I$11)+'СЕТ СН'!$F$9+СВЦЭМ!$D$10+'СЕТ СН'!$F$5-'СЕТ СН'!$F$17</f>
        <v>4357.1537372600005</v>
      </c>
      <c r="J23" s="37">
        <f>SUMIFS(СВЦЭМ!$C$34:$C$777,СВЦЭМ!$A$34:$A$777,$A23,СВЦЭМ!$B$34:$B$777,J$11)+'СЕТ СН'!$F$9+СВЦЭМ!$D$10+'СЕТ СН'!$F$5-'СЕТ СН'!$F$17</f>
        <v>4318.9895612199998</v>
      </c>
      <c r="K23" s="37">
        <f>SUMIFS(СВЦЭМ!$C$34:$C$777,СВЦЭМ!$A$34:$A$777,$A23,СВЦЭМ!$B$34:$B$777,K$11)+'СЕТ СН'!$F$9+СВЦЭМ!$D$10+'СЕТ СН'!$F$5-'СЕТ СН'!$F$17</f>
        <v>4304.4156469199997</v>
      </c>
      <c r="L23" s="37">
        <f>SUMIFS(СВЦЭМ!$C$34:$C$777,СВЦЭМ!$A$34:$A$777,$A23,СВЦЭМ!$B$34:$B$777,L$11)+'СЕТ СН'!$F$9+СВЦЭМ!$D$10+'СЕТ СН'!$F$5-'СЕТ СН'!$F$17</f>
        <v>4299.2774959799999</v>
      </c>
      <c r="M23" s="37">
        <f>SUMIFS(СВЦЭМ!$C$34:$C$777,СВЦЭМ!$A$34:$A$777,$A23,СВЦЭМ!$B$34:$B$777,M$11)+'СЕТ СН'!$F$9+СВЦЭМ!$D$10+'СЕТ СН'!$F$5-'СЕТ СН'!$F$17</f>
        <v>4301.7701114199999</v>
      </c>
      <c r="N23" s="37">
        <f>SUMIFS(СВЦЭМ!$C$34:$C$777,СВЦЭМ!$A$34:$A$777,$A23,СВЦЭМ!$B$34:$B$777,N$11)+'СЕТ СН'!$F$9+СВЦЭМ!$D$10+'СЕТ СН'!$F$5-'СЕТ СН'!$F$17</f>
        <v>4300.8313704399998</v>
      </c>
      <c r="O23" s="37">
        <f>SUMIFS(СВЦЭМ!$C$34:$C$777,СВЦЭМ!$A$34:$A$777,$A23,СВЦЭМ!$B$34:$B$777,O$11)+'СЕТ СН'!$F$9+СВЦЭМ!$D$10+'СЕТ СН'!$F$5-'СЕТ СН'!$F$17</f>
        <v>4310.7310271200004</v>
      </c>
      <c r="P23" s="37">
        <f>SUMIFS(СВЦЭМ!$C$34:$C$777,СВЦЭМ!$A$34:$A$777,$A23,СВЦЭМ!$B$34:$B$777,P$11)+'СЕТ СН'!$F$9+СВЦЭМ!$D$10+'СЕТ СН'!$F$5-'СЕТ СН'!$F$17</f>
        <v>4326.5976831799999</v>
      </c>
      <c r="Q23" s="37">
        <f>SUMIFS(СВЦЭМ!$C$34:$C$777,СВЦЭМ!$A$34:$A$777,$A23,СВЦЭМ!$B$34:$B$777,Q$11)+'СЕТ СН'!$F$9+СВЦЭМ!$D$10+'СЕТ СН'!$F$5-'СЕТ СН'!$F$17</f>
        <v>4324.1531582300004</v>
      </c>
      <c r="R23" s="37">
        <f>SUMIFS(СВЦЭМ!$C$34:$C$777,СВЦЭМ!$A$34:$A$777,$A23,СВЦЭМ!$B$34:$B$777,R$11)+'СЕТ СН'!$F$9+СВЦЭМ!$D$10+'СЕТ СН'!$F$5-'СЕТ СН'!$F$17</f>
        <v>4329.8907002699998</v>
      </c>
      <c r="S23" s="37">
        <f>SUMIFS(СВЦЭМ!$C$34:$C$777,СВЦЭМ!$A$34:$A$777,$A23,СВЦЭМ!$B$34:$B$777,S$11)+'СЕТ СН'!$F$9+СВЦЭМ!$D$10+'СЕТ СН'!$F$5-'СЕТ СН'!$F$17</f>
        <v>4326.1350608800003</v>
      </c>
      <c r="T23" s="37">
        <f>SUMIFS(СВЦЭМ!$C$34:$C$777,СВЦЭМ!$A$34:$A$777,$A23,СВЦЭМ!$B$34:$B$777,T$11)+'СЕТ СН'!$F$9+СВЦЭМ!$D$10+'СЕТ СН'!$F$5-'СЕТ СН'!$F$17</f>
        <v>4320.1643641700002</v>
      </c>
      <c r="U23" s="37">
        <f>SUMIFS(СВЦЭМ!$C$34:$C$777,СВЦЭМ!$A$34:$A$777,$A23,СВЦЭМ!$B$34:$B$777,U$11)+'СЕТ СН'!$F$9+СВЦЭМ!$D$10+'СЕТ СН'!$F$5-'СЕТ СН'!$F$17</f>
        <v>4309.2785183300002</v>
      </c>
      <c r="V23" s="37">
        <f>SUMIFS(СВЦЭМ!$C$34:$C$777,СВЦЭМ!$A$34:$A$777,$A23,СВЦЭМ!$B$34:$B$777,V$11)+'СЕТ СН'!$F$9+СВЦЭМ!$D$10+'СЕТ СН'!$F$5-'СЕТ СН'!$F$17</f>
        <v>4281.5812429500002</v>
      </c>
      <c r="W23" s="37">
        <f>SUMIFS(СВЦЭМ!$C$34:$C$777,СВЦЭМ!$A$34:$A$777,$A23,СВЦЭМ!$B$34:$B$777,W$11)+'СЕТ СН'!$F$9+СВЦЭМ!$D$10+'СЕТ СН'!$F$5-'СЕТ СН'!$F$17</f>
        <v>4261.8492075499998</v>
      </c>
      <c r="X23" s="37">
        <f>SUMIFS(СВЦЭМ!$C$34:$C$777,СВЦЭМ!$A$34:$A$777,$A23,СВЦЭМ!$B$34:$B$777,X$11)+'СЕТ СН'!$F$9+СВЦЭМ!$D$10+'СЕТ СН'!$F$5-'СЕТ СН'!$F$17</f>
        <v>4273.2947104300001</v>
      </c>
      <c r="Y23" s="37">
        <f>SUMIFS(СВЦЭМ!$C$34:$C$777,СВЦЭМ!$A$34:$A$777,$A23,СВЦЭМ!$B$34:$B$777,Y$11)+'СЕТ СН'!$F$9+СВЦЭМ!$D$10+'СЕТ СН'!$F$5-'СЕТ СН'!$F$17</f>
        <v>4307.5293508599998</v>
      </c>
    </row>
    <row r="24" spans="1:25" ht="15.75" x14ac:dyDescent="0.2">
      <c r="A24" s="36">
        <f t="shared" si="0"/>
        <v>43233</v>
      </c>
      <c r="B24" s="37">
        <f>SUMIFS(СВЦЭМ!$C$34:$C$777,СВЦЭМ!$A$34:$A$777,$A24,СВЦЭМ!$B$34:$B$777,B$11)+'СЕТ СН'!$F$9+СВЦЭМ!$D$10+'СЕТ СН'!$F$5-'СЕТ СН'!$F$17</f>
        <v>4319.0856751500005</v>
      </c>
      <c r="C24" s="37">
        <f>SUMIFS(СВЦЭМ!$C$34:$C$777,СВЦЭМ!$A$34:$A$777,$A24,СВЦЭМ!$B$34:$B$777,C$11)+'СЕТ СН'!$F$9+СВЦЭМ!$D$10+'СЕТ СН'!$F$5-'СЕТ СН'!$F$17</f>
        <v>4368.6847888600005</v>
      </c>
      <c r="D24" s="37">
        <f>SUMIFS(СВЦЭМ!$C$34:$C$777,СВЦЭМ!$A$34:$A$777,$A24,СВЦЭМ!$B$34:$B$777,D$11)+'СЕТ СН'!$F$9+СВЦЭМ!$D$10+'СЕТ СН'!$F$5-'СЕТ СН'!$F$17</f>
        <v>4400.6984820899997</v>
      </c>
      <c r="E24" s="37">
        <f>SUMIFS(СВЦЭМ!$C$34:$C$777,СВЦЭМ!$A$34:$A$777,$A24,СВЦЭМ!$B$34:$B$777,E$11)+'СЕТ СН'!$F$9+СВЦЭМ!$D$10+'СЕТ СН'!$F$5-'СЕТ СН'!$F$17</f>
        <v>4426.0641954800003</v>
      </c>
      <c r="F24" s="37">
        <f>SUMIFS(СВЦЭМ!$C$34:$C$777,СВЦЭМ!$A$34:$A$777,$A24,СВЦЭМ!$B$34:$B$777,F$11)+'СЕТ СН'!$F$9+СВЦЭМ!$D$10+'СЕТ СН'!$F$5-'СЕТ СН'!$F$17</f>
        <v>4445.9772370700002</v>
      </c>
      <c r="G24" s="37">
        <f>SUMIFS(СВЦЭМ!$C$34:$C$777,СВЦЭМ!$A$34:$A$777,$A24,СВЦЭМ!$B$34:$B$777,G$11)+'СЕТ СН'!$F$9+СВЦЭМ!$D$10+'СЕТ СН'!$F$5-'СЕТ СН'!$F$17</f>
        <v>4422.2275899800006</v>
      </c>
      <c r="H24" s="37">
        <f>SUMIFS(СВЦЭМ!$C$34:$C$777,СВЦЭМ!$A$34:$A$777,$A24,СВЦЭМ!$B$34:$B$777,H$11)+'СЕТ СН'!$F$9+СВЦЭМ!$D$10+'СЕТ СН'!$F$5-'СЕТ СН'!$F$17</f>
        <v>4394.8275214200003</v>
      </c>
      <c r="I24" s="37">
        <f>SUMIFS(СВЦЭМ!$C$34:$C$777,СВЦЭМ!$A$34:$A$777,$A24,СВЦЭМ!$B$34:$B$777,I$11)+'СЕТ СН'!$F$9+СВЦЭМ!$D$10+'СЕТ СН'!$F$5-'СЕТ СН'!$F$17</f>
        <v>4360.7266968900003</v>
      </c>
      <c r="J24" s="37">
        <f>SUMIFS(СВЦЭМ!$C$34:$C$777,СВЦЭМ!$A$34:$A$777,$A24,СВЦЭМ!$B$34:$B$777,J$11)+'СЕТ СН'!$F$9+СВЦЭМ!$D$10+'СЕТ СН'!$F$5-'СЕТ СН'!$F$17</f>
        <v>4293.2589034100001</v>
      </c>
      <c r="K24" s="37">
        <f>SUMIFS(СВЦЭМ!$C$34:$C$777,СВЦЭМ!$A$34:$A$777,$A24,СВЦЭМ!$B$34:$B$777,K$11)+'СЕТ СН'!$F$9+СВЦЭМ!$D$10+'СЕТ СН'!$F$5-'СЕТ СН'!$F$17</f>
        <v>4241.4360185200003</v>
      </c>
      <c r="L24" s="37">
        <f>SUMIFS(СВЦЭМ!$C$34:$C$777,СВЦЭМ!$A$34:$A$777,$A24,СВЦЭМ!$B$34:$B$777,L$11)+'СЕТ СН'!$F$9+СВЦЭМ!$D$10+'СЕТ СН'!$F$5-'СЕТ СН'!$F$17</f>
        <v>4216.72346234</v>
      </c>
      <c r="M24" s="37">
        <f>SUMIFS(СВЦЭМ!$C$34:$C$777,СВЦЭМ!$A$34:$A$777,$A24,СВЦЭМ!$B$34:$B$777,M$11)+'СЕТ СН'!$F$9+СВЦЭМ!$D$10+'СЕТ СН'!$F$5-'СЕТ СН'!$F$17</f>
        <v>4255.7192492900003</v>
      </c>
      <c r="N24" s="37">
        <f>SUMIFS(СВЦЭМ!$C$34:$C$777,СВЦЭМ!$A$34:$A$777,$A24,СВЦЭМ!$B$34:$B$777,N$11)+'СЕТ СН'!$F$9+СВЦЭМ!$D$10+'СЕТ СН'!$F$5-'СЕТ СН'!$F$17</f>
        <v>4254.3713837000005</v>
      </c>
      <c r="O24" s="37">
        <f>SUMIFS(СВЦЭМ!$C$34:$C$777,СВЦЭМ!$A$34:$A$777,$A24,СВЦЭМ!$B$34:$B$777,O$11)+'СЕТ СН'!$F$9+СВЦЭМ!$D$10+'СЕТ СН'!$F$5-'СЕТ СН'!$F$17</f>
        <v>4262.4379981900001</v>
      </c>
      <c r="P24" s="37">
        <f>SUMIFS(СВЦЭМ!$C$34:$C$777,СВЦЭМ!$A$34:$A$777,$A24,СВЦЭМ!$B$34:$B$777,P$11)+'СЕТ СН'!$F$9+СВЦЭМ!$D$10+'СЕТ СН'!$F$5-'СЕТ СН'!$F$17</f>
        <v>4286.5358835100005</v>
      </c>
      <c r="Q24" s="37">
        <f>SUMIFS(СВЦЭМ!$C$34:$C$777,СВЦЭМ!$A$34:$A$777,$A24,СВЦЭМ!$B$34:$B$777,Q$11)+'СЕТ СН'!$F$9+СВЦЭМ!$D$10+'СЕТ СН'!$F$5-'СЕТ СН'!$F$17</f>
        <v>4293.0470140200005</v>
      </c>
      <c r="R24" s="37">
        <f>SUMIFS(СВЦЭМ!$C$34:$C$777,СВЦЭМ!$A$34:$A$777,$A24,СВЦЭМ!$B$34:$B$777,R$11)+'СЕТ СН'!$F$9+СВЦЭМ!$D$10+'СЕТ СН'!$F$5-'СЕТ СН'!$F$17</f>
        <v>4304.2783425899997</v>
      </c>
      <c r="S24" s="37">
        <f>SUMIFS(СВЦЭМ!$C$34:$C$777,СВЦЭМ!$A$34:$A$777,$A24,СВЦЭМ!$B$34:$B$777,S$11)+'СЕТ СН'!$F$9+СВЦЭМ!$D$10+'СЕТ СН'!$F$5-'СЕТ СН'!$F$17</f>
        <v>4278.9877914600002</v>
      </c>
      <c r="T24" s="37">
        <f>SUMIFS(СВЦЭМ!$C$34:$C$777,СВЦЭМ!$A$34:$A$777,$A24,СВЦЭМ!$B$34:$B$777,T$11)+'СЕТ СН'!$F$9+СВЦЭМ!$D$10+'СЕТ СН'!$F$5-'СЕТ СН'!$F$17</f>
        <v>4262.2379428200002</v>
      </c>
      <c r="U24" s="37">
        <f>SUMIFS(СВЦЭМ!$C$34:$C$777,СВЦЭМ!$A$34:$A$777,$A24,СВЦЭМ!$B$34:$B$777,U$11)+'СЕТ СН'!$F$9+СВЦЭМ!$D$10+'СЕТ СН'!$F$5-'СЕТ СН'!$F$17</f>
        <v>4262.2733691499998</v>
      </c>
      <c r="V24" s="37">
        <f>SUMIFS(СВЦЭМ!$C$34:$C$777,СВЦЭМ!$A$34:$A$777,$A24,СВЦЭМ!$B$34:$B$777,V$11)+'СЕТ СН'!$F$9+СВЦЭМ!$D$10+'СЕТ СН'!$F$5-'СЕТ СН'!$F$17</f>
        <v>4231.6232756600002</v>
      </c>
      <c r="W24" s="37">
        <f>SUMIFS(СВЦЭМ!$C$34:$C$777,СВЦЭМ!$A$34:$A$777,$A24,СВЦЭМ!$B$34:$B$777,W$11)+'СЕТ СН'!$F$9+СВЦЭМ!$D$10+'СЕТ СН'!$F$5-'СЕТ СН'!$F$17</f>
        <v>4212.6421377500001</v>
      </c>
      <c r="X24" s="37">
        <f>SUMIFS(СВЦЭМ!$C$34:$C$777,СВЦЭМ!$A$34:$A$777,$A24,СВЦЭМ!$B$34:$B$777,X$11)+'СЕТ СН'!$F$9+СВЦЭМ!$D$10+'СЕТ СН'!$F$5-'СЕТ СН'!$F$17</f>
        <v>4207.8220839799997</v>
      </c>
      <c r="Y24" s="37">
        <f>SUMIFS(СВЦЭМ!$C$34:$C$777,СВЦЭМ!$A$34:$A$777,$A24,СВЦЭМ!$B$34:$B$777,Y$11)+'СЕТ СН'!$F$9+СВЦЭМ!$D$10+'СЕТ СН'!$F$5-'СЕТ СН'!$F$17</f>
        <v>4263.8675312400001</v>
      </c>
    </row>
    <row r="25" spans="1:25" ht="15.75" x14ac:dyDescent="0.2">
      <c r="A25" s="36">
        <f t="shared" si="0"/>
        <v>43234</v>
      </c>
      <c r="B25" s="37">
        <f>SUMIFS(СВЦЭМ!$C$34:$C$777,СВЦЭМ!$A$34:$A$777,$A25,СВЦЭМ!$B$34:$B$777,B$11)+'СЕТ СН'!$F$9+СВЦЭМ!$D$10+'СЕТ СН'!$F$5-'СЕТ СН'!$F$17</f>
        <v>4325.0192145600004</v>
      </c>
      <c r="C25" s="37">
        <f>SUMIFS(СВЦЭМ!$C$34:$C$777,СВЦЭМ!$A$34:$A$777,$A25,СВЦЭМ!$B$34:$B$777,C$11)+'СЕТ СН'!$F$9+СВЦЭМ!$D$10+'СЕТ СН'!$F$5-'СЕТ СН'!$F$17</f>
        <v>4379.1217611700004</v>
      </c>
      <c r="D25" s="37">
        <f>SUMIFS(СВЦЭМ!$C$34:$C$777,СВЦЭМ!$A$34:$A$777,$A25,СВЦЭМ!$B$34:$B$777,D$11)+'СЕТ СН'!$F$9+СВЦЭМ!$D$10+'СЕТ СН'!$F$5-'СЕТ СН'!$F$17</f>
        <v>4404.5279932800004</v>
      </c>
      <c r="E25" s="37">
        <f>SUMIFS(СВЦЭМ!$C$34:$C$777,СВЦЭМ!$A$34:$A$777,$A25,СВЦЭМ!$B$34:$B$777,E$11)+'СЕТ СН'!$F$9+СВЦЭМ!$D$10+'СЕТ СН'!$F$5-'СЕТ СН'!$F$17</f>
        <v>4422.0005012900001</v>
      </c>
      <c r="F25" s="37">
        <f>SUMIFS(СВЦЭМ!$C$34:$C$777,СВЦЭМ!$A$34:$A$777,$A25,СВЦЭМ!$B$34:$B$777,F$11)+'СЕТ СН'!$F$9+СВЦЭМ!$D$10+'СЕТ СН'!$F$5-'СЕТ СН'!$F$17</f>
        <v>4438.8240801100001</v>
      </c>
      <c r="G25" s="37">
        <f>SUMIFS(СВЦЭМ!$C$34:$C$777,СВЦЭМ!$A$34:$A$777,$A25,СВЦЭМ!$B$34:$B$777,G$11)+'СЕТ СН'!$F$9+СВЦЭМ!$D$10+'СЕТ СН'!$F$5-'СЕТ СН'!$F$17</f>
        <v>4406.0485658699999</v>
      </c>
      <c r="H25" s="37">
        <f>SUMIFS(СВЦЭМ!$C$34:$C$777,СВЦЭМ!$A$34:$A$777,$A25,СВЦЭМ!$B$34:$B$777,H$11)+'СЕТ СН'!$F$9+СВЦЭМ!$D$10+'СЕТ СН'!$F$5-'СЕТ СН'!$F$17</f>
        <v>4339.2276757099999</v>
      </c>
      <c r="I25" s="37">
        <f>SUMIFS(СВЦЭМ!$C$34:$C$777,СВЦЭМ!$A$34:$A$777,$A25,СВЦЭМ!$B$34:$B$777,I$11)+'СЕТ СН'!$F$9+СВЦЭМ!$D$10+'СЕТ СН'!$F$5-'СЕТ СН'!$F$17</f>
        <v>4287.6222552700001</v>
      </c>
      <c r="J25" s="37">
        <f>SUMIFS(СВЦЭМ!$C$34:$C$777,СВЦЭМ!$A$34:$A$777,$A25,СВЦЭМ!$B$34:$B$777,J$11)+'СЕТ СН'!$F$9+СВЦЭМ!$D$10+'СЕТ СН'!$F$5-'СЕТ СН'!$F$17</f>
        <v>4247.4369940500001</v>
      </c>
      <c r="K25" s="37">
        <f>SUMIFS(СВЦЭМ!$C$34:$C$777,СВЦЭМ!$A$34:$A$777,$A25,СВЦЭМ!$B$34:$B$777,K$11)+'СЕТ СН'!$F$9+СВЦЭМ!$D$10+'СЕТ СН'!$F$5-'СЕТ СН'!$F$17</f>
        <v>4214.9437263099999</v>
      </c>
      <c r="L25" s="37">
        <f>SUMIFS(СВЦЭМ!$C$34:$C$777,СВЦЭМ!$A$34:$A$777,$A25,СВЦЭМ!$B$34:$B$777,L$11)+'СЕТ СН'!$F$9+СВЦЭМ!$D$10+'СЕТ СН'!$F$5-'СЕТ СН'!$F$17</f>
        <v>4207.5471161799996</v>
      </c>
      <c r="M25" s="37">
        <f>SUMIFS(СВЦЭМ!$C$34:$C$777,СВЦЭМ!$A$34:$A$777,$A25,СВЦЭМ!$B$34:$B$777,M$11)+'СЕТ СН'!$F$9+СВЦЭМ!$D$10+'СЕТ СН'!$F$5-'СЕТ СН'!$F$17</f>
        <v>4208.5761625800005</v>
      </c>
      <c r="N25" s="37">
        <f>SUMIFS(СВЦЭМ!$C$34:$C$777,СВЦЭМ!$A$34:$A$777,$A25,СВЦЭМ!$B$34:$B$777,N$11)+'СЕТ СН'!$F$9+СВЦЭМ!$D$10+'СЕТ СН'!$F$5-'СЕТ СН'!$F$17</f>
        <v>4250.6103243300004</v>
      </c>
      <c r="O25" s="37">
        <f>SUMIFS(СВЦЭМ!$C$34:$C$777,СВЦЭМ!$A$34:$A$777,$A25,СВЦЭМ!$B$34:$B$777,O$11)+'СЕТ СН'!$F$9+СВЦЭМ!$D$10+'СЕТ СН'!$F$5-'СЕТ СН'!$F$17</f>
        <v>4257.6092148099997</v>
      </c>
      <c r="P25" s="37">
        <f>SUMIFS(СВЦЭМ!$C$34:$C$777,СВЦЭМ!$A$34:$A$777,$A25,СВЦЭМ!$B$34:$B$777,P$11)+'СЕТ СН'!$F$9+СВЦЭМ!$D$10+'СЕТ СН'!$F$5-'СЕТ СН'!$F$17</f>
        <v>4268.7151514200004</v>
      </c>
      <c r="Q25" s="37">
        <f>SUMIFS(СВЦЭМ!$C$34:$C$777,СВЦЭМ!$A$34:$A$777,$A25,СВЦЭМ!$B$34:$B$777,Q$11)+'СЕТ СН'!$F$9+СВЦЭМ!$D$10+'СЕТ СН'!$F$5-'СЕТ СН'!$F$17</f>
        <v>4279.1479339899997</v>
      </c>
      <c r="R25" s="37">
        <f>SUMIFS(СВЦЭМ!$C$34:$C$777,СВЦЭМ!$A$34:$A$777,$A25,СВЦЭМ!$B$34:$B$777,R$11)+'СЕТ СН'!$F$9+СВЦЭМ!$D$10+'СЕТ СН'!$F$5-'СЕТ СН'!$F$17</f>
        <v>4288.2819498099998</v>
      </c>
      <c r="S25" s="37">
        <f>SUMIFS(СВЦЭМ!$C$34:$C$777,СВЦЭМ!$A$34:$A$777,$A25,СВЦЭМ!$B$34:$B$777,S$11)+'СЕТ СН'!$F$9+СВЦЭМ!$D$10+'СЕТ СН'!$F$5-'СЕТ СН'!$F$17</f>
        <v>4272.1611146000005</v>
      </c>
      <c r="T25" s="37">
        <f>SUMIFS(СВЦЭМ!$C$34:$C$777,СВЦЭМ!$A$34:$A$777,$A25,СВЦЭМ!$B$34:$B$777,T$11)+'СЕТ СН'!$F$9+СВЦЭМ!$D$10+'СЕТ СН'!$F$5-'СЕТ СН'!$F$17</f>
        <v>4248.4326829000001</v>
      </c>
      <c r="U25" s="37">
        <f>SUMIFS(СВЦЭМ!$C$34:$C$777,СВЦЭМ!$A$34:$A$777,$A25,СВЦЭМ!$B$34:$B$777,U$11)+'СЕТ СН'!$F$9+СВЦЭМ!$D$10+'СЕТ СН'!$F$5-'СЕТ СН'!$F$17</f>
        <v>4229.5581473900002</v>
      </c>
      <c r="V25" s="37">
        <f>SUMIFS(СВЦЭМ!$C$34:$C$777,СВЦЭМ!$A$34:$A$777,$A25,СВЦЭМ!$B$34:$B$777,V$11)+'СЕТ СН'!$F$9+СВЦЭМ!$D$10+'СЕТ СН'!$F$5-'СЕТ СН'!$F$17</f>
        <v>4214.3269577000001</v>
      </c>
      <c r="W25" s="37">
        <f>SUMIFS(СВЦЭМ!$C$34:$C$777,СВЦЭМ!$A$34:$A$777,$A25,СВЦЭМ!$B$34:$B$777,W$11)+'СЕТ СН'!$F$9+СВЦЭМ!$D$10+'СЕТ СН'!$F$5-'СЕТ СН'!$F$17</f>
        <v>4199.50849027</v>
      </c>
      <c r="X25" s="37">
        <f>SUMIFS(СВЦЭМ!$C$34:$C$777,СВЦЭМ!$A$34:$A$777,$A25,СВЦЭМ!$B$34:$B$777,X$11)+'СЕТ СН'!$F$9+СВЦЭМ!$D$10+'СЕТ СН'!$F$5-'СЕТ СН'!$F$17</f>
        <v>4190.1878769100003</v>
      </c>
      <c r="Y25" s="37">
        <f>SUMIFS(СВЦЭМ!$C$34:$C$777,СВЦЭМ!$A$34:$A$777,$A25,СВЦЭМ!$B$34:$B$777,Y$11)+'СЕТ СН'!$F$9+СВЦЭМ!$D$10+'СЕТ СН'!$F$5-'СЕТ СН'!$F$17</f>
        <v>4266.1719177800005</v>
      </c>
    </row>
    <row r="26" spans="1:25" ht="15.75" x14ac:dyDescent="0.2">
      <c r="A26" s="36">
        <f t="shared" si="0"/>
        <v>43235</v>
      </c>
      <c r="B26" s="37">
        <f>SUMIFS(СВЦЭМ!$C$34:$C$777,СВЦЭМ!$A$34:$A$777,$A26,СВЦЭМ!$B$34:$B$777,B$11)+'СЕТ СН'!$F$9+СВЦЭМ!$D$10+'СЕТ СН'!$F$5-'СЕТ СН'!$F$17</f>
        <v>4329.8880556399999</v>
      </c>
      <c r="C26" s="37">
        <f>SUMIFS(СВЦЭМ!$C$34:$C$777,СВЦЭМ!$A$34:$A$777,$A26,СВЦЭМ!$B$34:$B$777,C$11)+'СЕТ СН'!$F$9+СВЦЭМ!$D$10+'СЕТ СН'!$F$5-'СЕТ СН'!$F$17</f>
        <v>4376.6477737900004</v>
      </c>
      <c r="D26" s="37">
        <f>SUMIFS(СВЦЭМ!$C$34:$C$777,СВЦЭМ!$A$34:$A$777,$A26,СВЦЭМ!$B$34:$B$777,D$11)+'СЕТ СН'!$F$9+СВЦЭМ!$D$10+'СЕТ СН'!$F$5-'СЕТ СН'!$F$17</f>
        <v>4406.6308389599999</v>
      </c>
      <c r="E26" s="37">
        <f>SUMIFS(СВЦЭМ!$C$34:$C$777,СВЦЭМ!$A$34:$A$777,$A26,СВЦЭМ!$B$34:$B$777,E$11)+'СЕТ СН'!$F$9+СВЦЭМ!$D$10+'СЕТ СН'!$F$5-'СЕТ СН'!$F$17</f>
        <v>4416.0142564400003</v>
      </c>
      <c r="F26" s="37">
        <f>SUMIFS(СВЦЭМ!$C$34:$C$777,СВЦЭМ!$A$34:$A$777,$A26,СВЦЭМ!$B$34:$B$777,F$11)+'СЕТ СН'!$F$9+СВЦЭМ!$D$10+'СЕТ СН'!$F$5-'СЕТ СН'!$F$17</f>
        <v>4429.6293796600003</v>
      </c>
      <c r="G26" s="37">
        <f>SUMIFS(СВЦЭМ!$C$34:$C$777,СВЦЭМ!$A$34:$A$777,$A26,СВЦЭМ!$B$34:$B$777,G$11)+'СЕТ СН'!$F$9+СВЦЭМ!$D$10+'СЕТ СН'!$F$5-'СЕТ СН'!$F$17</f>
        <v>4411.5030763699997</v>
      </c>
      <c r="H26" s="37">
        <f>SUMIFS(СВЦЭМ!$C$34:$C$777,СВЦЭМ!$A$34:$A$777,$A26,СВЦЭМ!$B$34:$B$777,H$11)+'СЕТ СН'!$F$9+СВЦЭМ!$D$10+'СЕТ СН'!$F$5-'СЕТ СН'!$F$17</f>
        <v>4334.58636811</v>
      </c>
      <c r="I26" s="37">
        <f>SUMIFS(СВЦЭМ!$C$34:$C$777,СВЦЭМ!$A$34:$A$777,$A26,СВЦЭМ!$B$34:$B$777,I$11)+'СЕТ СН'!$F$9+СВЦЭМ!$D$10+'СЕТ СН'!$F$5-'СЕТ СН'!$F$17</f>
        <v>4281.2090526900001</v>
      </c>
      <c r="J26" s="37">
        <f>SUMIFS(СВЦЭМ!$C$34:$C$777,СВЦЭМ!$A$34:$A$777,$A26,СВЦЭМ!$B$34:$B$777,J$11)+'СЕТ СН'!$F$9+СВЦЭМ!$D$10+'СЕТ СН'!$F$5-'СЕТ СН'!$F$17</f>
        <v>4256.2868690300002</v>
      </c>
      <c r="K26" s="37">
        <f>SUMIFS(СВЦЭМ!$C$34:$C$777,СВЦЭМ!$A$34:$A$777,$A26,СВЦЭМ!$B$34:$B$777,K$11)+'СЕТ СН'!$F$9+СВЦЭМ!$D$10+'СЕТ СН'!$F$5-'СЕТ СН'!$F$17</f>
        <v>4229.5441455</v>
      </c>
      <c r="L26" s="37">
        <f>SUMIFS(СВЦЭМ!$C$34:$C$777,СВЦЭМ!$A$34:$A$777,$A26,СВЦЭМ!$B$34:$B$777,L$11)+'СЕТ СН'!$F$9+СВЦЭМ!$D$10+'СЕТ СН'!$F$5-'СЕТ СН'!$F$17</f>
        <v>4224.9744906100004</v>
      </c>
      <c r="M26" s="37">
        <f>SUMIFS(СВЦЭМ!$C$34:$C$777,СВЦЭМ!$A$34:$A$777,$A26,СВЦЭМ!$B$34:$B$777,M$11)+'СЕТ СН'!$F$9+СВЦЭМ!$D$10+'СЕТ СН'!$F$5-'СЕТ СН'!$F$17</f>
        <v>4247.0298069600003</v>
      </c>
      <c r="N26" s="37">
        <f>SUMIFS(СВЦЭМ!$C$34:$C$777,СВЦЭМ!$A$34:$A$777,$A26,СВЦЭМ!$B$34:$B$777,N$11)+'СЕТ СН'!$F$9+СВЦЭМ!$D$10+'СЕТ СН'!$F$5-'СЕТ СН'!$F$17</f>
        <v>4262.7502268500002</v>
      </c>
      <c r="O26" s="37">
        <f>SUMIFS(СВЦЭМ!$C$34:$C$777,СВЦЭМ!$A$34:$A$777,$A26,СВЦЭМ!$B$34:$B$777,O$11)+'СЕТ СН'!$F$9+СВЦЭМ!$D$10+'СЕТ СН'!$F$5-'СЕТ СН'!$F$17</f>
        <v>4266.5110406599997</v>
      </c>
      <c r="P26" s="37">
        <f>SUMIFS(СВЦЭМ!$C$34:$C$777,СВЦЭМ!$A$34:$A$777,$A26,СВЦЭМ!$B$34:$B$777,P$11)+'СЕТ СН'!$F$9+СВЦЭМ!$D$10+'СЕТ СН'!$F$5-'СЕТ СН'!$F$17</f>
        <v>4289.3616181699999</v>
      </c>
      <c r="Q26" s="37">
        <f>SUMIFS(СВЦЭМ!$C$34:$C$777,СВЦЭМ!$A$34:$A$777,$A26,СВЦЭМ!$B$34:$B$777,Q$11)+'СЕТ СН'!$F$9+СВЦЭМ!$D$10+'СЕТ СН'!$F$5-'СЕТ СН'!$F$17</f>
        <v>4289.7980433000002</v>
      </c>
      <c r="R26" s="37">
        <f>SUMIFS(СВЦЭМ!$C$34:$C$777,СВЦЭМ!$A$34:$A$777,$A26,СВЦЭМ!$B$34:$B$777,R$11)+'СЕТ СН'!$F$9+СВЦЭМ!$D$10+'СЕТ СН'!$F$5-'СЕТ СН'!$F$17</f>
        <v>4293.3846211500004</v>
      </c>
      <c r="S26" s="37">
        <f>SUMIFS(СВЦЭМ!$C$34:$C$777,СВЦЭМ!$A$34:$A$777,$A26,СВЦЭМ!$B$34:$B$777,S$11)+'СЕТ СН'!$F$9+СВЦЭМ!$D$10+'СЕТ СН'!$F$5-'СЕТ СН'!$F$17</f>
        <v>4284.2537303200006</v>
      </c>
      <c r="T26" s="37">
        <f>SUMIFS(СВЦЭМ!$C$34:$C$777,СВЦЭМ!$A$34:$A$777,$A26,СВЦЭМ!$B$34:$B$777,T$11)+'СЕТ СН'!$F$9+СВЦЭМ!$D$10+'СЕТ СН'!$F$5-'СЕТ СН'!$F$17</f>
        <v>4273.5764459000002</v>
      </c>
      <c r="U26" s="37">
        <f>SUMIFS(СВЦЭМ!$C$34:$C$777,СВЦЭМ!$A$34:$A$777,$A26,СВЦЭМ!$B$34:$B$777,U$11)+'СЕТ СН'!$F$9+СВЦЭМ!$D$10+'СЕТ СН'!$F$5-'СЕТ СН'!$F$17</f>
        <v>4263.6785386400006</v>
      </c>
      <c r="V26" s="37">
        <f>SUMIFS(СВЦЭМ!$C$34:$C$777,СВЦЭМ!$A$34:$A$777,$A26,СВЦЭМ!$B$34:$B$777,V$11)+'СЕТ СН'!$F$9+СВЦЭМ!$D$10+'СЕТ СН'!$F$5-'СЕТ СН'!$F$17</f>
        <v>4233.1703682200005</v>
      </c>
      <c r="W26" s="37">
        <f>SUMIFS(СВЦЭМ!$C$34:$C$777,СВЦЭМ!$A$34:$A$777,$A26,СВЦЭМ!$B$34:$B$777,W$11)+'СЕТ СН'!$F$9+СВЦЭМ!$D$10+'СЕТ СН'!$F$5-'СЕТ СН'!$F$17</f>
        <v>4196.2760529300003</v>
      </c>
      <c r="X26" s="37">
        <f>SUMIFS(СВЦЭМ!$C$34:$C$777,СВЦЭМ!$A$34:$A$777,$A26,СВЦЭМ!$B$34:$B$777,X$11)+'СЕТ СН'!$F$9+СВЦЭМ!$D$10+'СЕТ СН'!$F$5-'СЕТ СН'!$F$17</f>
        <v>4218.5175378499998</v>
      </c>
      <c r="Y26" s="37">
        <f>SUMIFS(СВЦЭМ!$C$34:$C$777,СВЦЭМ!$A$34:$A$777,$A26,СВЦЭМ!$B$34:$B$777,Y$11)+'СЕТ СН'!$F$9+СВЦЭМ!$D$10+'СЕТ СН'!$F$5-'СЕТ СН'!$F$17</f>
        <v>4280.2608185600002</v>
      </c>
    </row>
    <row r="27" spans="1:25" ht="15.75" x14ac:dyDescent="0.2">
      <c r="A27" s="36">
        <f t="shared" si="0"/>
        <v>43236</v>
      </c>
      <c r="B27" s="37">
        <f>SUMIFS(СВЦЭМ!$C$34:$C$777,СВЦЭМ!$A$34:$A$777,$A27,СВЦЭМ!$B$34:$B$777,B$11)+'СЕТ СН'!$F$9+СВЦЭМ!$D$10+'СЕТ СН'!$F$5-'СЕТ СН'!$F$17</f>
        <v>4352.52790525</v>
      </c>
      <c r="C27" s="37">
        <f>SUMIFS(СВЦЭМ!$C$34:$C$777,СВЦЭМ!$A$34:$A$777,$A27,СВЦЭМ!$B$34:$B$777,C$11)+'СЕТ СН'!$F$9+СВЦЭМ!$D$10+'СЕТ СН'!$F$5-'СЕТ СН'!$F$17</f>
        <v>4390.0611293399998</v>
      </c>
      <c r="D27" s="37">
        <f>SUMIFS(СВЦЭМ!$C$34:$C$777,СВЦЭМ!$A$34:$A$777,$A27,СВЦЭМ!$B$34:$B$777,D$11)+'СЕТ СН'!$F$9+СВЦЭМ!$D$10+'СЕТ СН'!$F$5-'СЕТ СН'!$F$17</f>
        <v>4439.6063785799997</v>
      </c>
      <c r="E27" s="37">
        <f>SUMIFS(СВЦЭМ!$C$34:$C$777,СВЦЭМ!$A$34:$A$777,$A27,СВЦЭМ!$B$34:$B$777,E$11)+'СЕТ СН'!$F$9+СВЦЭМ!$D$10+'СЕТ СН'!$F$5-'СЕТ СН'!$F$17</f>
        <v>4446.8750649699996</v>
      </c>
      <c r="F27" s="37">
        <f>SUMIFS(СВЦЭМ!$C$34:$C$777,СВЦЭМ!$A$34:$A$777,$A27,СВЦЭМ!$B$34:$B$777,F$11)+'СЕТ СН'!$F$9+СВЦЭМ!$D$10+'СЕТ СН'!$F$5-'СЕТ СН'!$F$17</f>
        <v>4444.1195261100002</v>
      </c>
      <c r="G27" s="37">
        <f>SUMIFS(СВЦЭМ!$C$34:$C$777,СВЦЭМ!$A$34:$A$777,$A27,СВЦЭМ!$B$34:$B$777,G$11)+'СЕТ СН'!$F$9+СВЦЭМ!$D$10+'СЕТ СН'!$F$5-'СЕТ СН'!$F$17</f>
        <v>4423.3547096900002</v>
      </c>
      <c r="H27" s="37">
        <f>SUMIFS(СВЦЭМ!$C$34:$C$777,СВЦЭМ!$A$34:$A$777,$A27,СВЦЭМ!$B$34:$B$777,H$11)+'СЕТ СН'!$F$9+СВЦЭМ!$D$10+'СЕТ СН'!$F$5-'СЕТ СН'!$F$17</f>
        <v>4360.7359578200003</v>
      </c>
      <c r="I27" s="37">
        <f>SUMIFS(СВЦЭМ!$C$34:$C$777,СВЦЭМ!$A$34:$A$777,$A27,СВЦЭМ!$B$34:$B$777,I$11)+'СЕТ СН'!$F$9+СВЦЭМ!$D$10+'СЕТ СН'!$F$5-'СЕТ СН'!$F$17</f>
        <v>4286.1349183900002</v>
      </c>
      <c r="J27" s="37">
        <f>SUMIFS(СВЦЭМ!$C$34:$C$777,СВЦЭМ!$A$34:$A$777,$A27,СВЦЭМ!$B$34:$B$777,J$11)+'СЕТ СН'!$F$9+СВЦЭМ!$D$10+'СЕТ СН'!$F$5-'СЕТ СН'!$F$17</f>
        <v>4256.2654724800004</v>
      </c>
      <c r="K27" s="37">
        <f>SUMIFS(СВЦЭМ!$C$34:$C$777,СВЦЭМ!$A$34:$A$777,$A27,СВЦЭМ!$B$34:$B$777,K$11)+'СЕТ СН'!$F$9+СВЦЭМ!$D$10+'СЕТ СН'!$F$5-'СЕТ СН'!$F$17</f>
        <v>4237.6727372200003</v>
      </c>
      <c r="L27" s="37">
        <f>SUMIFS(СВЦЭМ!$C$34:$C$777,СВЦЭМ!$A$34:$A$777,$A27,СВЦЭМ!$B$34:$B$777,L$11)+'СЕТ СН'!$F$9+СВЦЭМ!$D$10+'СЕТ СН'!$F$5-'СЕТ СН'!$F$17</f>
        <v>4223.0434576200005</v>
      </c>
      <c r="M27" s="37">
        <f>SUMIFS(СВЦЭМ!$C$34:$C$777,СВЦЭМ!$A$34:$A$777,$A27,СВЦЭМ!$B$34:$B$777,M$11)+'СЕТ СН'!$F$9+СВЦЭМ!$D$10+'СЕТ СН'!$F$5-'СЕТ СН'!$F$17</f>
        <v>4248.7587977399999</v>
      </c>
      <c r="N27" s="37">
        <f>SUMIFS(СВЦЭМ!$C$34:$C$777,СВЦЭМ!$A$34:$A$777,$A27,СВЦЭМ!$B$34:$B$777,N$11)+'СЕТ СН'!$F$9+СВЦЭМ!$D$10+'СЕТ СН'!$F$5-'СЕТ СН'!$F$17</f>
        <v>4268.2265365200001</v>
      </c>
      <c r="O27" s="37">
        <f>SUMIFS(СВЦЭМ!$C$34:$C$777,СВЦЭМ!$A$34:$A$777,$A27,СВЦЭМ!$B$34:$B$777,O$11)+'СЕТ СН'!$F$9+СВЦЭМ!$D$10+'СЕТ СН'!$F$5-'СЕТ СН'!$F$17</f>
        <v>4265.5155152699999</v>
      </c>
      <c r="P27" s="37">
        <f>SUMIFS(СВЦЭМ!$C$34:$C$777,СВЦЭМ!$A$34:$A$777,$A27,СВЦЭМ!$B$34:$B$777,P$11)+'СЕТ СН'!$F$9+СВЦЭМ!$D$10+'СЕТ СН'!$F$5-'СЕТ СН'!$F$17</f>
        <v>4272.1831410100003</v>
      </c>
      <c r="Q27" s="37">
        <f>SUMIFS(СВЦЭМ!$C$34:$C$777,СВЦЭМ!$A$34:$A$777,$A27,СВЦЭМ!$B$34:$B$777,Q$11)+'СЕТ СН'!$F$9+СВЦЭМ!$D$10+'СЕТ СН'!$F$5-'СЕТ СН'!$F$17</f>
        <v>4269.9375265500003</v>
      </c>
      <c r="R27" s="37">
        <f>SUMIFS(СВЦЭМ!$C$34:$C$777,СВЦЭМ!$A$34:$A$777,$A27,СВЦЭМ!$B$34:$B$777,R$11)+'СЕТ СН'!$F$9+СВЦЭМ!$D$10+'СЕТ СН'!$F$5-'СЕТ СН'!$F$17</f>
        <v>4277.4901108600006</v>
      </c>
      <c r="S27" s="37">
        <f>SUMIFS(СВЦЭМ!$C$34:$C$777,СВЦЭМ!$A$34:$A$777,$A27,СВЦЭМ!$B$34:$B$777,S$11)+'СЕТ СН'!$F$9+СВЦЭМ!$D$10+'СЕТ СН'!$F$5-'СЕТ СН'!$F$17</f>
        <v>4275.9851746000004</v>
      </c>
      <c r="T27" s="37">
        <f>SUMIFS(СВЦЭМ!$C$34:$C$777,СВЦЭМ!$A$34:$A$777,$A27,СВЦЭМ!$B$34:$B$777,T$11)+'СЕТ СН'!$F$9+СВЦЭМ!$D$10+'СЕТ СН'!$F$5-'СЕТ СН'!$F$17</f>
        <v>4268.2636767800004</v>
      </c>
      <c r="U27" s="37">
        <f>SUMIFS(СВЦЭМ!$C$34:$C$777,СВЦЭМ!$A$34:$A$777,$A27,СВЦЭМ!$B$34:$B$777,U$11)+'СЕТ СН'!$F$9+СВЦЭМ!$D$10+'СЕТ СН'!$F$5-'СЕТ СН'!$F$17</f>
        <v>4267.7678974299997</v>
      </c>
      <c r="V27" s="37">
        <f>SUMIFS(СВЦЭМ!$C$34:$C$777,СВЦЭМ!$A$34:$A$777,$A27,СВЦЭМ!$B$34:$B$777,V$11)+'СЕТ СН'!$F$9+СВЦЭМ!$D$10+'СЕТ СН'!$F$5-'СЕТ СН'!$F$17</f>
        <v>4224.3953458699998</v>
      </c>
      <c r="W27" s="37">
        <f>SUMIFS(СВЦЭМ!$C$34:$C$777,СВЦЭМ!$A$34:$A$777,$A27,СВЦЭМ!$B$34:$B$777,W$11)+'СЕТ СН'!$F$9+СВЦЭМ!$D$10+'СЕТ СН'!$F$5-'СЕТ СН'!$F$17</f>
        <v>4217.5923832999997</v>
      </c>
      <c r="X27" s="37">
        <f>SUMIFS(СВЦЭМ!$C$34:$C$777,СВЦЭМ!$A$34:$A$777,$A27,СВЦЭМ!$B$34:$B$777,X$11)+'СЕТ СН'!$F$9+СВЦЭМ!$D$10+'СЕТ СН'!$F$5-'СЕТ СН'!$F$17</f>
        <v>4218.7518652500003</v>
      </c>
      <c r="Y27" s="37">
        <f>SUMIFS(СВЦЭМ!$C$34:$C$777,СВЦЭМ!$A$34:$A$777,$A27,СВЦЭМ!$B$34:$B$777,Y$11)+'СЕТ СН'!$F$9+СВЦЭМ!$D$10+'СЕТ СН'!$F$5-'СЕТ СН'!$F$17</f>
        <v>4291.8361177900006</v>
      </c>
    </row>
    <row r="28" spans="1:25" ht="15.75" x14ac:dyDescent="0.2">
      <c r="A28" s="36">
        <f t="shared" si="0"/>
        <v>43237</v>
      </c>
      <c r="B28" s="37">
        <f>SUMIFS(СВЦЭМ!$C$34:$C$777,СВЦЭМ!$A$34:$A$777,$A28,СВЦЭМ!$B$34:$B$777,B$11)+'СЕТ СН'!$F$9+СВЦЭМ!$D$10+'СЕТ СН'!$F$5-'СЕТ СН'!$F$17</f>
        <v>4352.6586356400003</v>
      </c>
      <c r="C28" s="37">
        <f>SUMIFS(СВЦЭМ!$C$34:$C$777,СВЦЭМ!$A$34:$A$777,$A28,СВЦЭМ!$B$34:$B$777,C$11)+'СЕТ СН'!$F$9+СВЦЭМ!$D$10+'СЕТ СН'!$F$5-'СЕТ СН'!$F$17</f>
        <v>4396.3736434500006</v>
      </c>
      <c r="D28" s="37">
        <f>SUMIFS(СВЦЭМ!$C$34:$C$777,СВЦЭМ!$A$34:$A$777,$A28,СВЦЭМ!$B$34:$B$777,D$11)+'СЕТ СН'!$F$9+СВЦЭМ!$D$10+'СЕТ СН'!$F$5-'СЕТ СН'!$F$17</f>
        <v>4431.1655926200001</v>
      </c>
      <c r="E28" s="37">
        <f>SUMIFS(СВЦЭМ!$C$34:$C$777,СВЦЭМ!$A$34:$A$777,$A28,СВЦЭМ!$B$34:$B$777,E$11)+'СЕТ СН'!$F$9+СВЦЭМ!$D$10+'СЕТ СН'!$F$5-'СЕТ СН'!$F$17</f>
        <v>4442.82308543</v>
      </c>
      <c r="F28" s="37">
        <f>SUMIFS(СВЦЭМ!$C$34:$C$777,СВЦЭМ!$A$34:$A$777,$A28,СВЦЭМ!$B$34:$B$777,F$11)+'СЕТ СН'!$F$9+СВЦЭМ!$D$10+'СЕТ СН'!$F$5-'СЕТ СН'!$F$17</f>
        <v>4446.6685280000002</v>
      </c>
      <c r="G28" s="37">
        <f>SUMIFS(СВЦЭМ!$C$34:$C$777,СВЦЭМ!$A$34:$A$777,$A28,СВЦЭМ!$B$34:$B$777,G$11)+'СЕТ СН'!$F$9+СВЦЭМ!$D$10+'СЕТ СН'!$F$5-'СЕТ СН'!$F$17</f>
        <v>4432.5798819199999</v>
      </c>
      <c r="H28" s="37">
        <f>SUMIFS(СВЦЭМ!$C$34:$C$777,СВЦЭМ!$A$34:$A$777,$A28,СВЦЭМ!$B$34:$B$777,H$11)+'СЕТ СН'!$F$9+СВЦЭМ!$D$10+'СЕТ СН'!$F$5-'СЕТ СН'!$F$17</f>
        <v>4375.2761350600003</v>
      </c>
      <c r="I28" s="37">
        <f>SUMIFS(СВЦЭМ!$C$34:$C$777,СВЦЭМ!$A$34:$A$777,$A28,СВЦЭМ!$B$34:$B$777,I$11)+'СЕТ СН'!$F$9+СВЦЭМ!$D$10+'СЕТ СН'!$F$5-'СЕТ СН'!$F$17</f>
        <v>4290.2186980400002</v>
      </c>
      <c r="J28" s="37">
        <f>SUMIFS(СВЦЭМ!$C$34:$C$777,СВЦЭМ!$A$34:$A$777,$A28,СВЦЭМ!$B$34:$B$777,J$11)+'СЕТ СН'!$F$9+СВЦЭМ!$D$10+'СЕТ СН'!$F$5-'СЕТ СН'!$F$17</f>
        <v>4241.1223826200003</v>
      </c>
      <c r="K28" s="37">
        <f>SUMIFS(СВЦЭМ!$C$34:$C$777,СВЦЭМ!$A$34:$A$777,$A28,СВЦЭМ!$B$34:$B$777,K$11)+'СЕТ СН'!$F$9+СВЦЭМ!$D$10+'СЕТ СН'!$F$5-'СЕТ СН'!$F$17</f>
        <v>4221.8615027599999</v>
      </c>
      <c r="L28" s="37">
        <f>SUMIFS(СВЦЭМ!$C$34:$C$777,СВЦЭМ!$A$34:$A$777,$A28,СВЦЭМ!$B$34:$B$777,L$11)+'СЕТ СН'!$F$9+СВЦЭМ!$D$10+'СЕТ СН'!$F$5-'СЕТ СН'!$F$17</f>
        <v>4212.7590522299997</v>
      </c>
      <c r="M28" s="37">
        <f>SUMIFS(СВЦЭМ!$C$34:$C$777,СВЦЭМ!$A$34:$A$777,$A28,СВЦЭМ!$B$34:$B$777,M$11)+'СЕТ СН'!$F$9+СВЦЭМ!$D$10+'СЕТ СН'!$F$5-'СЕТ СН'!$F$17</f>
        <v>4213.6154566499999</v>
      </c>
      <c r="N28" s="37">
        <f>SUMIFS(СВЦЭМ!$C$34:$C$777,СВЦЭМ!$A$34:$A$777,$A28,СВЦЭМ!$B$34:$B$777,N$11)+'СЕТ СН'!$F$9+СВЦЭМ!$D$10+'СЕТ СН'!$F$5-'СЕТ СН'!$F$17</f>
        <v>4254.4279208500002</v>
      </c>
      <c r="O28" s="37">
        <f>SUMIFS(СВЦЭМ!$C$34:$C$777,СВЦЭМ!$A$34:$A$777,$A28,СВЦЭМ!$B$34:$B$777,O$11)+'СЕТ СН'!$F$9+СВЦЭМ!$D$10+'СЕТ СН'!$F$5-'СЕТ СН'!$F$17</f>
        <v>4262.7102132099999</v>
      </c>
      <c r="P28" s="37">
        <f>SUMIFS(СВЦЭМ!$C$34:$C$777,СВЦЭМ!$A$34:$A$777,$A28,СВЦЭМ!$B$34:$B$777,P$11)+'СЕТ СН'!$F$9+СВЦЭМ!$D$10+'СЕТ СН'!$F$5-'СЕТ СН'!$F$17</f>
        <v>4281.4298054999999</v>
      </c>
      <c r="Q28" s="37">
        <f>SUMIFS(СВЦЭМ!$C$34:$C$777,СВЦЭМ!$A$34:$A$777,$A28,СВЦЭМ!$B$34:$B$777,Q$11)+'СЕТ СН'!$F$9+СВЦЭМ!$D$10+'СЕТ СН'!$F$5-'СЕТ СН'!$F$17</f>
        <v>4286.6286547</v>
      </c>
      <c r="R28" s="37">
        <f>SUMIFS(СВЦЭМ!$C$34:$C$777,СВЦЭМ!$A$34:$A$777,$A28,СВЦЭМ!$B$34:$B$777,R$11)+'СЕТ СН'!$F$9+СВЦЭМ!$D$10+'СЕТ СН'!$F$5-'СЕТ СН'!$F$17</f>
        <v>4286.6290651999998</v>
      </c>
      <c r="S28" s="37">
        <f>SUMIFS(СВЦЭМ!$C$34:$C$777,СВЦЭМ!$A$34:$A$777,$A28,СВЦЭМ!$B$34:$B$777,S$11)+'СЕТ СН'!$F$9+СВЦЭМ!$D$10+'СЕТ СН'!$F$5-'СЕТ СН'!$F$17</f>
        <v>4286.6594425000003</v>
      </c>
      <c r="T28" s="37">
        <f>SUMIFS(СВЦЭМ!$C$34:$C$777,СВЦЭМ!$A$34:$A$777,$A28,СВЦЭМ!$B$34:$B$777,T$11)+'СЕТ СН'!$F$9+СВЦЭМ!$D$10+'СЕТ СН'!$F$5-'СЕТ СН'!$F$17</f>
        <v>4268.8470707300003</v>
      </c>
      <c r="U28" s="37">
        <f>SUMIFS(СВЦЭМ!$C$34:$C$777,СВЦЭМ!$A$34:$A$777,$A28,СВЦЭМ!$B$34:$B$777,U$11)+'СЕТ СН'!$F$9+СВЦЭМ!$D$10+'СЕТ СН'!$F$5-'СЕТ СН'!$F$17</f>
        <v>4250.3993854199998</v>
      </c>
      <c r="V28" s="37">
        <f>SUMIFS(СВЦЭМ!$C$34:$C$777,СВЦЭМ!$A$34:$A$777,$A28,СВЦЭМ!$B$34:$B$777,V$11)+'СЕТ СН'!$F$9+СВЦЭМ!$D$10+'СЕТ СН'!$F$5-'СЕТ СН'!$F$17</f>
        <v>4232.52470137</v>
      </c>
      <c r="W28" s="37">
        <f>SUMIFS(СВЦЭМ!$C$34:$C$777,СВЦЭМ!$A$34:$A$777,$A28,СВЦЭМ!$B$34:$B$777,W$11)+'СЕТ СН'!$F$9+СВЦЭМ!$D$10+'СЕТ СН'!$F$5-'СЕТ СН'!$F$17</f>
        <v>4201.05565862</v>
      </c>
      <c r="X28" s="37">
        <f>SUMIFS(СВЦЭМ!$C$34:$C$777,СВЦЭМ!$A$34:$A$777,$A28,СВЦЭМ!$B$34:$B$777,X$11)+'СЕТ СН'!$F$9+СВЦЭМ!$D$10+'СЕТ СН'!$F$5-'СЕТ СН'!$F$17</f>
        <v>4227.8859239700005</v>
      </c>
      <c r="Y28" s="37">
        <f>SUMIFS(СВЦЭМ!$C$34:$C$777,СВЦЭМ!$A$34:$A$777,$A28,СВЦЭМ!$B$34:$B$777,Y$11)+'СЕТ СН'!$F$9+СВЦЭМ!$D$10+'СЕТ СН'!$F$5-'СЕТ СН'!$F$17</f>
        <v>4288.06494518</v>
      </c>
    </row>
    <row r="29" spans="1:25" ht="15.75" x14ac:dyDescent="0.2">
      <c r="A29" s="36">
        <f t="shared" si="0"/>
        <v>43238</v>
      </c>
      <c r="B29" s="37">
        <f>SUMIFS(СВЦЭМ!$C$34:$C$777,СВЦЭМ!$A$34:$A$777,$A29,СВЦЭМ!$B$34:$B$777,B$11)+'СЕТ СН'!$F$9+СВЦЭМ!$D$10+'СЕТ СН'!$F$5-'СЕТ СН'!$F$17</f>
        <v>4384.0996580000001</v>
      </c>
      <c r="C29" s="37">
        <f>SUMIFS(СВЦЭМ!$C$34:$C$777,СВЦЭМ!$A$34:$A$777,$A29,СВЦЭМ!$B$34:$B$777,C$11)+'СЕТ СН'!$F$9+СВЦЭМ!$D$10+'СЕТ СН'!$F$5-'СЕТ СН'!$F$17</f>
        <v>4427.0941852100004</v>
      </c>
      <c r="D29" s="37">
        <f>SUMIFS(СВЦЭМ!$C$34:$C$777,СВЦЭМ!$A$34:$A$777,$A29,СВЦЭМ!$B$34:$B$777,D$11)+'СЕТ СН'!$F$9+СВЦЭМ!$D$10+'СЕТ СН'!$F$5-'СЕТ СН'!$F$17</f>
        <v>4438.7915656100004</v>
      </c>
      <c r="E29" s="37">
        <f>SUMIFS(СВЦЭМ!$C$34:$C$777,СВЦЭМ!$A$34:$A$777,$A29,СВЦЭМ!$B$34:$B$777,E$11)+'СЕТ СН'!$F$9+СВЦЭМ!$D$10+'СЕТ СН'!$F$5-'СЕТ СН'!$F$17</f>
        <v>4438.3236620799998</v>
      </c>
      <c r="F29" s="37">
        <f>SUMIFS(СВЦЭМ!$C$34:$C$777,СВЦЭМ!$A$34:$A$777,$A29,СВЦЭМ!$B$34:$B$777,F$11)+'СЕТ СН'!$F$9+СВЦЭМ!$D$10+'СЕТ СН'!$F$5-'СЕТ СН'!$F$17</f>
        <v>4438.5831871600003</v>
      </c>
      <c r="G29" s="37">
        <f>SUMIFS(СВЦЭМ!$C$34:$C$777,СВЦЭМ!$A$34:$A$777,$A29,СВЦЭМ!$B$34:$B$777,G$11)+'СЕТ СН'!$F$9+СВЦЭМ!$D$10+'СЕТ СН'!$F$5-'СЕТ СН'!$F$17</f>
        <v>4445.66153751</v>
      </c>
      <c r="H29" s="37">
        <f>SUMIFS(СВЦЭМ!$C$34:$C$777,СВЦЭМ!$A$34:$A$777,$A29,СВЦЭМ!$B$34:$B$777,H$11)+'СЕТ СН'!$F$9+СВЦЭМ!$D$10+'СЕТ СН'!$F$5-'СЕТ СН'!$F$17</f>
        <v>4403.15612624</v>
      </c>
      <c r="I29" s="37">
        <f>SUMIFS(СВЦЭМ!$C$34:$C$777,СВЦЭМ!$A$34:$A$777,$A29,СВЦЭМ!$B$34:$B$777,I$11)+'СЕТ СН'!$F$9+СВЦЭМ!$D$10+'СЕТ СН'!$F$5-'СЕТ СН'!$F$17</f>
        <v>4326.1188221900002</v>
      </c>
      <c r="J29" s="37">
        <f>SUMIFS(СВЦЭМ!$C$34:$C$777,СВЦЭМ!$A$34:$A$777,$A29,СВЦЭМ!$B$34:$B$777,J$11)+'СЕТ СН'!$F$9+СВЦЭМ!$D$10+'СЕТ СН'!$F$5-'СЕТ СН'!$F$17</f>
        <v>4290.0208290099999</v>
      </c>
      <c r="K29" s="37">
        <f>SUMIFS(СВЦЭМ!$C$34:$C$777,СВЦЭМ!$A$34:$A$777,$A29,СВЦЭМ!$B$34:$B$777,K$11)+'СЕТ СН'!$F$9+СВЦЭМ!$D$10+'СЕТ СН'!$F$5-'СЕТ СН'!$F$17</f>
        <v>4274.0995055200001</v>
      </c>
      <c r="L29" s="37">
        <f>SUMIFS(СВЦЭМ!$C$34:$C$777,СВЦЭМ!$A$34:$A$777,$A29,СВЦЭМ!$B$34:$B$777,L$11)+'СЕТ СН'!$F$9+СВЦЭМ!$D$10+'СЕТ СН'!$F$5-'СЕТ СН'!$F$17</f>
        <v>4264.5409405700002</v>
      </c>
      <c r="M29" s="37">
        <f>SUMIFS(СВЦЭМ!$C$34:$C$777,СВЦЭМ!$A$34:$A$777,$A29,СВЦЭМ!$B$34:$B$777,M$11)+'СЕТ СН'!$F$9+СВЦЭМ!$D$10+'СЕТ СН'!$F$5-'СЕТ СН'!$F$17</f>
        <v>4272.35719591</v>
      </c>
      <c r="N29" s="37">
        <f>SUMIFS(СВЦЭМ!$C$34:$C$777,СВЦЭМ!$A$34:$A$777,$A29,СВЦЭМ!$B$34:$B$777,N$11)+'СЕТ СН'!$F$9+СВЦЭМ!$D$10+'СЕТ СН'!$F$5-'СЕТ СН'!$F$17</f>
        <v>4298.3363981299999</v>
      </c>
      <c r="O29" s="37">
        <f>SUMIFS(СВЦЭМ!$C$34:$C$777,СВЦЭМ!$A$34:$A$777,$A29,СВЦЭМ!$B$34:$B$777,O$11)+'СЕТ СН'!$F$9+СВЦЭМ!$D$10+'СЕТ СН'!$F$5-'СЕТ СН'!$F$17</f>
        <v>4289.1710302700003</v>
      </c>
      <c r="P29" s="37">
        <f>SUMIFS(СВЦЭМ!$C$34:$C$777,СВЦЭМ!$A$34:$A$777,$A29,СВЦЭМ!$B$34:$B$777,P$11)+'СЕТ СН'!$F$9+СВЦЭМ!$D$10+'СЕТ СН'!$F$5-'СЕТ СН'!$F$17</f>
        <v>4299.4436969400003</v>
      </c>
      <c r="Q29" s="37">
        <f>SUMIFS(СВЦЭМ!$C$34:$C$777,СВЦЭМ!$A$34:$A$777,$A29,СВЦЭМ!$B$34:$B$777,Q$11)+'СЕТ СН'!$F$9+СВЦЭМ!$D$10+'СЕТ СН'!$F$5-'СЕТ СН'!$F$17</f>
        <v>4307.2314251400003</v>
      </c>
      <c r="R29" s="37">
        <f>SUMIFS(СВЦЭМ!$C$34:$C$777,СВЦЭМ!$A$34:$A$777,$A29,СВЦЭМ!$B$34:$B$777,R$11)+'СЕТ СН'!$F$9+СВЦЭМ!$D$10+'СЕТ СН'!$F$5-'СЕТ СН'!$F$17</f>
        <v>4318.1634580899999</v>
      </c>
      <c r="S29" s="37">
        <f>SUMIFS(СВЦЭМ!$C$34:$C$777,СВЦЭМ!$A$34:$A$777,$A29,СВЦЭМ!$B$34:$B$777,S$11)+'СЕТ СН'!$F$9+СВЦЭМ!$D$10+'СЕТ СН'!$F$5-'СЕТ СН'!$F$17</f>
        <v>4305.3031154500004</v>
      </c>
      <c r="T29" s="37">
        <f>SUMIFS(СВЦЭМ!$C$34:$C$777,СВЦЭМ!$A$34:$A$777,$A29,СВЦЭМ!$B$34:$B$777,T$11)+'СЕТ СН'!$F$9+СВЦЭМ!$D$10+'СЕТ СН'!$F$5-'СЕТ СН'!$F$17</f>
        <v>4288.6321812400001</v>
      </c>
      <c r="U29" s="37">
        <f>SUMIFS(СВЦЭМ!$C$34:$C$777,СВЦЭМ!$A$34:$A$777,$A29,СВЦЭМ!$B$34:$B$777,U$11)+'СЕТ СН'!$F$9+СВЦЭМ!$D$10+'СЕТ СН'!$F$5-'СЕТ СН'!$F$17</f>
        <v>4330.3170177600005</v>
      </c>
      <c r="V29" s="37">
        <f>SUMIFS(СВЦЭМ!$C$34:$C$777,СВЦЭМ!$A$34:$A$777,$A29,СВЦЭМ!$B$34:$B$777,V$11)+'СЕТ СН'!$F$9+СВЦЭМ!$D$10+'СЕТ СН'!$F$5-'СЕТ СН'!$F$17</f>
        <v>4296.8375833800001</v>
      </c>
      <c r="W29" s="37">
        <f>SUMIFS(СВЦЭМ!$C$34:$C$777,СВЦЭМ!$A$34:$A$777,$A29,СВЦЭМ!$B$34:$B$777,W$11)+'СЕТ СН'!$F$9+СВЦЭМ!$D$10+'СЕТ СН'!$F$5-'СЕТ СН'!$F$17</f>
        <v>4277.6803338299997</v>
      </c>
      <c r="X29" s="37">
        <f>SUMIFS(СВЦЭМ!$C$34:$C$777,СВЦЭМ!$A$34:$A$777,$A29,СВЦЭМ!$B$34:$B$777,X$11)+'СЕТ СН'!$F$9+СВЦЭМ!$D$10+'СЕТ СН'!$F$5-'СЕТ СН'!$F$17</f>
        <v>4309.80485219</v>
      </c>
      <c r="Y29" s="37">
        <f>SUMIFS(СВЦЭМ!$C$34:$C$777,СВЦЭМ!$A$34:$A$777,$A29,СВЦЭМ!$B$34:$B$777,Y$11)+'СЕТ СН'!$F$9+СВЦЭМ!$D$10+'СЕТ СН'!$F$5-'СЕТ СН'!$F$17</f>
        <v>4373.3895552600006</v>
      </c>
    </row>
    <row r="30" spans="1:25" ht="15.75" x14ac:dyDescent="0.2">
      <c r="A30" s="36">
        <f t="shared" si="0"/>
        <v>43239</v>
      </c>
      <c r="B30" s="37">
        <f>SUMIFS(СВЦЭМ!$C$34:$C$777,СВЦЭМ!$A$34:$A$777,$A30,СВЦЭМ!$B$34:$B$777,B$11)+'СЕТ СН'!$F$9+СВЦЭМ!$D$10+'СЕТ СН'!$F$5-'СЕТ СН'!$F$17</f>
        <v>4333.7217834200001</v>
      </c>
      <c r="C30" s="37">
        <f>SUMIFS(СВЦЭМ!$C$34:$C$777,СВЦЭМ!$A$34:$A$777,$A30,СВЦЭМ!$B$34:$B$777,C$11)+'СЕТ СН'!$F$9+СВЦЭМ!$D$10+'СЕТ СН'!$F$5-'СЕТ СН'!$F$17</f>
        <v>4345.3774870799998</v>
      </c>
      <c r="D30" s="37">
        <f>SUMIFS(СВЦЭМ!$C$34:$C$777,СВЦЭМ!$A$34:$A$777,$A30,СВЦЭМ!$B$34:$B$777,D$11)+'СЕТ СН'!$F$9+СВЦЭМ!$D$10+'СЕТ СН'!$F$5-'СЕТ СН'!$F$17</f>
        <v>4332.9027019000005</v>
      </c>
      <c r="E30" s="37">
        <f>SUMIFS(СВЦЭМ!$C$34:$C$777,СВЦЭМ!$A$34:$A$777,$A30,СВЦЭМ!$B$34:$B$777,E$11)+'СЕТ СН'!$F$9+СВЦЭМ!$D$10+'СЕТ СН'!$F$5-'СЕТ СН'!$F$17</f>
        <v>4349.8641202600002</v>
      </c>
      <c r="F30" s="37">
        <f>SUMIFS(СВЦЭМ!$C$34:$C$777,СВЦЭМ!$A$34:$A$777,$A30,СВЦЭМ!$B$34:$B$777,F$11)+'СЕТ СН'!$F$9+СВЦЭМ!$D$10+'СЕТ СН'!$F$5-'СЕТ СН'!$F$17</f>
        <v>4376.3464694200002</v>
      </c>
      <c r="G30" s="37">
        <f>SUMIFS(СВЦЭМ!$C$34:$C$777,СВЦЭМ!$A$34:$A$777,$A30,СВЦЭМ!$B$34:$B$777,G$11)+'СЕТ СН'!$F$9+СВЦЭМ!$D$10+'СЕТ СН'!$F$5-'СЕТ СН'!$F$17</f>
        <v>4390.4021424900002</v>
      </c>
      <c r="H30" s="37">
        <f>SUMIFS(СВЦЭМ!$C$34:$C$777,СВЦЭМ!$A$34:$A$777,$A30,СВЦЭМ!$B$34:$B$777,H$11)+'СЕТ СН'!$F$9+СВЦЭМ!$D$10+'СЕТ СН'!$F$5-'СЕТ СН'!$F$17</f>
        <v>4380.6838610200002</v>
      </c>
      <c r="I30" s="37">
        <f>SUMIFS(СВЦЭМ!$C$34:$C$777,СВЦЭМ!$A$34:$A$777,$A30,СВЦЭМ!$B$34:$B$777,I$11)+'СЕТ СН'!$F$9+СВЦЭМ!$D$10+'СЕТ СН'!$F$5-'СЕТ СН'!$F$17</f>
        <v>4325.0400201000002</v>
      </c>
      <c r="J30" s="37">
        <f>SUMIFS(СВЦЭМ!$C$34:$C$777,СВЦЭМ!$A$34:$A$777,$A30,СВЦЭМ!$B$34:$B$777,J$11)+'СЕТ СН'!$F$9+СВЦЭМ!$D$10+'СЕТ СН'!$F$5-'СЕТ СН'!$F$17</f>
        <v>4252.7787511100005</v>
      </c>
      <c r="K30" s="37">
        <f>SUMIFS(СВЦЭМ!$C$34:$C$777,СВЦЭМ!$A$34:$A$777,$A30,СВЦЭМ!$B$34:$B$777,K$11)+'СЕТ СН'!$F$9+СВЦЭМ!$D$10+'СЕТ СН'!$F$5-'СЕТ СН'!$F$17</f>
        <v>4225.79903638</v>
      </c>
      <c r="L30" s="37">
        <f>SUMIFS(СВЦЭМ!$C$34:$C$777,СВЦЭМ!$A$34:$A$777,$A30,СВЦЭМ!$B$34:$B$777,L$11)+'СЕТ СН'!$F$9+СВЦЭМ!$D$10+'СЕТ СН'!$F$5-'СЕТ СН'!$F$17</f>
        <v>4216.19738349</v>
      </c>
      <c r="M30" s="37">
        <f>SUMIFS(СВЦЭМ!$C$34:$C$777,СВЦЭМ!$A$34:$A$777,$A30,СВЦЭМ!$B$34:$B$777,M$11)+'СЕТ СН'!$F$9+СВЦЭМ!$D$10+'СЕТ СН'!$F$5-'СЕТ СН'!$F$17</f>
        <v>4213.2276682600004</v>
      </c>
      <c r="N30" s="37">
        <f>SUMIFS(СВЦЭМ!$C$34:$C$777,СВЦЭМ!$A$34:$A$777,$A30,СВЦЭМ!$B$34:$B$777,N$11)+'СЕТ СН'!$F$9+СВЦЭМ!$D$10+'СЕТ СН'!$F$5-'СЕТ СН'!$F$17</f>
        <v>4219.6510370200003</v>
      </c>
      <c r="O30" s="37">
        <f>SUMIFS(СВЦЭМ!$C$34:$C$777,СВЦЭМ!$A$34:$A$777,$A30,СВЦЭМ!$B$34:$B$777,O$11)+'СЕТ СН'!$F$9+СВЦЭМ!$D$10+'СЕТ СН'!$F$5-'СЕТ СН'!$F$17</f>
        <v>4244.4852580100005</v>
      </c>
      <c r="P30" s="37">
        <f>SUMIFS(СВЦЭМ!$C$34:$C$777,СВЦЭМ!$A$34:$A$777,$A30,СВЦЭМ!$B$34:$B$777,P$11)+'СЕТ СН'!$F$9+СВЦЭМ!$D$10+'СЕТ СН'!$F$5-'СЕТ СН'!$F$17</f>
        <v>4260.9852890399998</v>
      </c>
      <c r="Q30" s="37">
        <f>SUMIFS(СВЦЭМ!$C$34:$C$777,СВЦЭМ!$A$34:$A$777,$A30,СВЦЭМ!$B$34:$B$777,Q$11)+'СЕТ СН'!$F$9+СВЦЭМ!$D$10+'СЕТ СН'!$F$5-'СЕТ СН'!$F$17</f>
        <v>4260.8559528599999</v>
      </c>
      <c r="R30" s="37">
        <f>SUMIFS(СВЦЭМ!$C$34:$C$777,СВЦЭМ!$A$34:$A$777,$A30,СВЦЭМ!$B$34:$B$777,R$11)+'СЕТ СН'!$F$9+СВЦЭМ!$D$10+'СЕТ СН'!$F$5-'СЕТ СН'!$F$17</f>
        <v>4268.3215299800004</v>
      </c>
      <c r="S30" s="37">
        <f>SUMIFS(СВЦЭМ!$C$34:$C$777,СВЦЭМ!$A$34:$A$777,$A30,СВЦЭМ!$B$34:$B$777,S$11)+'СЕТ СН'!$F$9+СВЦЭМ!$D$10+'СЕТ СН'!$F$5-'СЕТ СН'!$F$17</f>
        <v>4251.1518598600005</v>
      </c>
      <c r="T30" s="37">
        <f>SUMIFS(СВЦЭМ!$C$34:$C$777,СВЦЭМ!$A$34:$A$777,$A30,СВЦЭМ!$B$34:$B$777,T$11)+'СЕТ СН'!$F$9+СВЦЭМ!$D$10+'СЕТ СН'!$F$5-'СЕТ СН'!$F$17</f>
        <v>4252.2562247799997</v>
      </c>
      <c r="U30" s="37">
        <f>SUMIFS(СВЦЭМ!$C$34:$C$777,СВЦЭМ!$A$34:$A$777,$A30,СВЦЭМ!$B$34:$B$777,U$11)+'СЕТ СН'!$F$9+СВЦЭМ!$D$10+'СЕТ СН'!$F$5-'СЕТ СН'!$F$17</f>
        <v>4232.0736433500006</v>
      </c>
      <c r="V30" s="37">
        <f>SUMIFS(СВЦЭМ!$C$34:$C$777,СВЦЭМ!$A$34:$A$777,$A30,СВЦЭМ!$B$34:$B$777,V$11)+'СЕТ СН'!$F$9+СВЦЭМ!$D$10+'СЕТ СН'!$F$5-'СЕТ СН'!$F$17</f>
        <v>4219.1288964300002</v>
      </c>
      <c r="W30" s="37">
        <f>SUMIFS(СВЦЭМ!$C$34:$C$777,СВЦЭМ!$A$34:$A$777,$A30,СВЦЭМ!$B$34:$B$777,W$11)+'СЕТ СН'!$F$9+СВЦЭМ!$D$10+'СЕТ СН'!$F$5-'СЕТ СН'!$F$17</f>
        <v>4184.3466532299999</v>
      </c>
      <c r="X30" s="37">
        <f>SUMIFS(СВЦЭМ!$C$34:$C$777,СВЦЭМ!$A$34:$A$777,$A30,СВЦЭМ!$B$34:$B$777,X$11)+'СЕТ СН'!$F$9+СВЦЭМ!$D$10+'СЕТ СН'!$F$5-'СЕТ СН'!$F$17</f>
        <v>4189.2174842300001</v>
      </c>
      <c r="Y30" s="37">
        <f>SUMIFS(СВЦЭМ!$C$34:$C$777,СВЦЭМ!$A$34:$A$777,$A30,СВЦЭМ!$B$34:$B$777,Y$11)+'СЕТ СН'!$F$9+СВЦЭМ!$D$10+'СЕТ СН'!$F$5-'СЕТ СН'!$F$17</f>
        <v>4263.9665444000002</v>
      </c>
    </row>
    <row r="31" spans="1:25" ht="15.75" x14ac:dyDescent="0.2">
      <c r="A31" s="36">
        <f t="shared" si="0"/>
        <v>43240</v>
      </c>
      <c r="B31" s="37">
        <f>SUMIFS(СВЦЭМ!$C$34:$C$777,СВЦЭМ!$A$34:$A$777,$A31,СВЦЭМ!$B$34:$B$777,B$11)+'СЕТ СН'!$F$9+СВЦЭМ!$D$10+'СЕТ СН'!$F$5-'СЕТ СН'!$F$17</f>
        <v>4319.4099002800003</v>
      </c>
      <c r="C31" s="37">
        <f>SUMIFS(СВЦЭМ!$C$34:$C$777,СВЦЭМ!$A$34:$A$777,$A31,СВЦЭМ!$B$34:$B$777,C$11)+'СЕТ СН'!$F$9+СВЦЭМ!$D$10+'СЕТ СН'!$F$5-'СЕТ СН'!$F$17</f>
        <v>4356.6750779800004</v>
      </c>
      <c r="D31" s="37">
        <f>SUMIFS(СВЦЭМ!$C$34:$C$777,СВЦЭМ!$A$34:$A$777,$A31,СВЦЭМ!$B$34:$B$777,D$11)+'СЕТ СН'!$F$9+СВЦЭМ!$D$10+'СЕТ СН'!$F$5-'СЕТ СН'!$F$17</f>
        <v>4391.5416970799997</v>
      </c>
      <c r="E31" s="37">
        <f>SUMIFS(СВЦЭМ!$C$34:$C$777,СВЦЭМ!$A$34:$A$777,$A31,СВЦЭМ!$B$34:$B$777,E$11)+'СЕТ СН'!$F$9+СВЦЭМ!$D$10+'СЕТ СН'!$F$5-'СЕТ СН'!$F$17</f>
        <v>4409.7979002499997</v>
      </c>
      <c r="F31" s="37">
        <f>SUMIFS(СВЦЭМ!$C$34:$C$777,СВЦЭМ!$A$34:$A$777,$A31,СВЦЭМ!$B$34:$B$777,F$11)+'СЕТ СН'!$F$9+СВЦЭМ!$D$10+'СЕТ СН'!$F$5-'СЕТ СН'!$F$17</f>
        <v>4432.2420586099997</v>
      </c>
      <c r="G31" s="37">
        <f>SUMIFS(СВЦЭМ!$C$34:$C$777,СВЦЭМ!$A$34:$A$777,$A31,СВЦЭМ!$B$34:$B$777,G$11)+'СЕТ СН'!$F$9+СВЦЭМ!$D$10+'СЕТ СН'!$F$5-'СЕТ СН'!$F$17</f>
        <v>4433.2069015699999</v>
      </c>
      <c r="H31" s="37">
        <f>SUMIFS(СВЦЭМ!$C$34:$C$777,СВЦЭМ!$A$34:$A$777,$A31,СВЦЭМ!$B$34:$B$777,H$11)+'СЕТ СН'!$F$9+СВЦЭМ!$D$10+'СЕТ СН'!$F$5-'СЕТ СН'!$F$17</f>
        <v>4413.6120573500002</v>
      </c>
      <c r="I31" s="37">
        <f>SUMIFS(СВЦЭМ!$C$34:$C$777,СВЦЭМ!$A$34:$A$777,$A31,СВЦЭМ!$B$34:$B$777,I$11)+'СЕТ СН'!$F$9+СВЦЭМ!$D$10+'СЕТ СН'!$F$5-'СЕТ СН'!$F$17</f>
        <v>4332.0800642000004</v>
      </c>
      <c r="J31" s="37">
        <f>SUMIFS(СВЦЭМ!$C$34:$C$777,СВЦЭМ!$A$34:$A$777,$A31,СВЦЭМ!$B$34:$B$777,J$11)+'СЕТ СН'!$F$9+СВЦЭМ!$D$10+'СЕТ СН'!$F$5-'СЕТ СН'!$F$17</f>
        <v>4264.3138874599999</v>
      </c>
      <c r="K31" s="37">
        <f>SUMIFS(СВЦЭМ!$C$34:$C$777,СВЦЭМ!$A$34:$A$777,$A31,СВЦЭМ!$B$34:$B$777,K$11)+'СЕТ СН'!$F$9+СВЦЭМ!$D$10+'СЕТ СН'!$F$5-'СЕТ СН'!$F$17</f>
        <v>4217.5209685500004</v>
      </c>
      <c r="L31" s="37">
        <f>SUMIFS(СВЦЭМ!$C$34:$C$777,СВЦЭМ!$A$34:$A$777,$A31,СВЦЭМ!$B$34:$B$777,L$11)+'СЕТ СН'!$F$9+СВЦЭМ!$D$10+'СЕТ СН'!$F$5-'СЕТ СН'!$F$17</f>
        <v>4233.4939109900006</v>
      </c>
      <c r="M31" s="37">
        <f>SUMIFS(СВЦЭМ!$C$34:$C$777,СВЦЭМ!$A$34:$A$777,$A31,СВЦЭМ!$B$34:$B$777,M$11)+'СЕТ СН'!$F$9+СВЦЭМ!$D$10+'СЕТ СН'!$F$5-'СЕТ СН'!$F$17</f>
        <v>4214.9532229899996</v>
      </c>
      <c r="N31" s="37">
        <f>SUMIFS(СВЦЭМ!$C$34:$C$777,СВЦЭМ!$A$34:$A$777,$A31,СВЦЭМ!$B$34:$B$777,N$11)+'СЕТ СН'!$F$9+СВЦЭМ!$D$10+'СЕТ СН'!$F$5-'СЕТ СН'!$F$17</f>
        <v>4220.0375692899997</v>
      </c>
      <c r="O31" s="37">
        <f>SUMIFS(СВЦЭМ!$C$34:$C$777,СВЦЭМ!$A$34:$A$777,$A31,СВЦЭМ!$B$34:$B$777,O$11)+'СЕТ СН'!$F$9+СВЦЭМ!$D$10+'СЕТ СН'!$F$5-'СЕТ СН'!$F$17</f>
        <v>4220.4848517999999</v>
      </c>
      <c r="P31" s="37">
        <f>SUMIFS(СВЦЭМ!$C$34:$C$777,СВЦЭМ!$A$34:$A$777,$A31,СВЦЭМ!$B$34:$B$777,P$11)+'СЕТ СН'!$F$9+СВЦЭМ!$D$10+'СЕТ СН'!$F$5-'СЕТ СН'!$F$17</f>
        <v>4249.0482200799997</v>
      </c>
      <c r="Q31" s="37">
        <f>SUMIFS(СВЦЭМ!$C$34:$C$777,СВЦЭМ!$A$34:$A$777,$A31,СВЦЭМ!$B$34:$B$777,Q$11)+'СЕТ СН'!$F$9+СВЦЭМ!$D$10+'СЕТ СН'!$F$5-'СЕТ СН'!$F$17</f>
        <v>4254.8286555000004</v>
      </c>
      <c r="R31" s="37">
        <f>SUMIFS(СВЦЭМ!$C$34:$C$777,СВЦЭМ!$A$34:$A$777,$A31,СВЦЭМ!$B$34:$B$777,R$11)+'СЕТ СН'!$F$9+СВЦЭМ!$D$10+'СЕТ СН'!$F$5-'СЕТ СН'!$F$17</f>
        <v>4252.3668852500005</v>
      </c>
      <c r="S31" s="37">
        <f>SUMIFS(СВЦЭМ!$C$34:$C$777,СВЦЭМ!$A$34:$A$777,$A31,СВЦЭМ!$B$34:$B$777,S$11)+'СЕТ СН'!$F$9+СВЦЭМ!$D$10+'СЕТ СН'!$F$5-'СЕТ СН'!$F$17</f>
        <v>4231.4683618400004</v>
      </c>
      <c r="T31" s="37">
        <f>SUMIFS(СВЦЭМ!$C$34:$C$777,СВЦЭМ!$A$34:$A$777,$A31,СВЦЭМ!$B$34:$B$777,T$11)+'СЕТ СН'!$F$9+СВЦЭМ!$D$10+'СЕТ СН'!$F$5-'СЕТ СН'!$F$17</f>
        <v>4217.3967006000003</v>
      </c>
      <c r="U31" s="37">
        <f>SUMIFS(СВЦЭМ!$C$34:$C$777,СВЦЭМ!$A$34:$A$777,$A31,СВЦЭМ!$B$34:$B$777,U$11)+'СЕТ СН'!$F$9+СВЦЭМ!$D$10+'СЕТ СН'!$F$5-'СЕТ СН'!$F$17</f>
        <v>4227.6821004700005</v>
      </c>
      <c r="V31" s="37">
        <f>SUMIFS(СВЦЭМ!$C$34:$C$777,СВЦЭМ!$A$34:$A$777,$A31,СВЦЭМ!$B$34:$B$777,V$11)+'СЕТ СН'!$F$9+СВЦЭМ!$D$10+'СЕТ СН'!$F$5-'СЕТ СН'!$F$17</f>
        <v>4182.7049864500004</v>
      </c>
      <c r="W31" s="37">
        <f>SUMIFS(СВЦЭМ!$C$34:$C$777,СВЦЭМ!$A$34:$A$777,$A31,СВЦЭМ!$B$34:$B$777,W$11)+'СЕТ СН'!$F$9+СВЦЭМ!$D$10+'СЕТ СН'!$F$5-'СЕТ СН'!$F$17</f>
        <v>4156.44809773</v>
      </c>
      <c r="X31" s="37">
        <f>SUMIFS(СВЦЭМ!$C$34:$C$777,СВЦЭМ!$A$34:$A$777,$A31,СВЦЭМ!$B$34:$B$777,X$11)+'СЕТ СН'!$F$9+СВЦЭМ!$D$10+'СЕТ СН'!$F$5-'СЕТ СН'!$F$17</f>
        <v>4172.7113865700003</v>
      </c>
      <c r="Y31" s="37">
        <f>SUMIFS(СВЦЭМ!$C$34:$C$777,СВЦЭМ!$A$34:$A$777,$A31,СВЦЭМ!$B$34:$B$777,Y$11)+'СЕТ СН'!$F$9+СВЦЭМ!$D$10+'СЕТ СН'!$F$5-'СЕТ СН'!$F$17</f>
        <v>4234.4977838699997</v>
      </c>
    </row>
    <row r="32" spans="1:25" ht="15.75" x14ac:dyDescent="0.2">
      <c r="A32" s="36">
        <f t="shared" si="0"/>
        <v>43241</v>
      </c>
      <c r="B32" s="37">
        <f>SUMIFS(СВЦЭМ!$C$34:$C$777,СВЦЭМ!$A$34:$A$777,$A32,СВЦЭМ!$B$34:$B$777,B$11)+'СЕТ СН'!$F$9+СВЦЭМ!$D$10+'СЕТ СН'!$F$5-'СЕТ СН'!$F$17</f>
        <v>4350.5042960999999</v>
      </c>
      <c r="C32" s="37">
        <f>SUMIFS(СВЦЭМ!$C$34:$C$777,СВЦЭМ!$A$34:$A$777,$A32,СВЦЭМ!$B$34:$B$777,C$11)+'СЕТ СН'!$F$9+СВЦЭМ!$D$10+'СЕТ СН'!$F$5-'СЕТ СН'!$F$17</f>
        <v>4425.1762163000003</v>
      </c>
      <c r="D32" s="37">
        <f>SUMIFS(СВЦЭМ!$C$34:$C$777,СВЦЭМ!$A$34:$A$777,$A32,СВЦЭМ!$B$34:$B$777,D$11)+'СЕТ СН'!$F$9+СВЦЭМ!$D$10+'СЕТ СН'!$F$5-'СЕТ СН'!$F$17</f>
        <v>4459.2435396600004</v>
      </c>
      <c r="E32" s="37">
        <f>SUMIFS(СВЦЭМ!$C$34:$C$777,СВЦЭМ!$A$34:$A$777,$A32,СВЦЭМ!$B$34:$B$777,E$11)+'СЕТ СН'!$F$9+СВЦЭМ!$D$10+'СЕТ СН'!$F$5-'СЕТ СН'!$F$17</f>
        <v>4468.9337664600007</v>
      </c>
      <c r="F32" s="37">
        <f>SUMIFS(СВЦЭМ!$C$34:$C$777,СВЦЭМ!$A$34:$A$777,$A32,СВЦЭМ!$B$34:$B$777,F$11)+'СЕТ СН'!$F$9+СВЦЭМ!$D$10+'СЕТ СН'!$F$5-'СЕТ СН'!$F$17</f>
        <v>4476.8509230600002</v>
      </c>
      <c r="G32" s="37">
        <f>SUMIFS(СВЦЭМ!$C$34:$C$777,СВЦЭМ!$A$34:$A$777,$A32,СВЦЭМ!$B$34:$B$777,G$11)+'СЕТ СН'!$F$9+СВЦЭМ!$D$10+'СЕТ СН'!$F$5-'СЕТ СН'!$F$17</f>
        <v>4463.4676418300005</v>
      </c>
      <c r="H32" s="37">
        <f>SUMIFS(СВЦЭМ!$C$34:$C$777,СВЦЭМ!$A$34:$A$777,$A32,СВЦЭМ!$B$34:$B$777,H$11)+'СЕТ СН'!$F$9+СВЦЭМ!$D$10+'СЕТ СН'!$F$5-'СЕТ СН'!$F$17</f>
        <v>4394.4385678199997</v>
      </c>
      <c r="I32" s="37">
        <f>SUMIFS(СВЦЭМ!$C$34:$C$777,СВЦЭМ!$A$34:$A$777,$A32,СВЦЭМ!$B$34:$B$777,I$11)+'СЕТ СН'!$F$9+СВЦЭМ!$D$10+'СЕТ СН'!$F$5-'СЕТ СН'!$F$17</f>
        <v>4304.25734156</v>
      </c>
      <c r="J32" s="37">
        <f>SUMIFS(СВЦЭМ!$C$34:$C$777,СВЦЭМ!$A$34:$A$777,$A32,СВЦЭМ!$B$34:$B$777,J$11)+'СЕТ СН'!$F$9+СВЦЭМ!$D$10+'СЕТ СН'!$F$5-'СЕТ СН'!$F$17</f>
        <v>4265.9296712400001</v>
      </c>
      <c r="K32" s="37">
        <f>SUMIFS(СВЦЭМ!$C$34:$C$777,СВЦЭМ!$A$34:$A$777,$A32,СВЦЭМ!$B$34:$B$777,K$11)+'СЕТ СН'!$F$9+СВЦЭМ!$D$10+'СЕТ СН'!$F$5-'СЕТ СН'!$F$17</f>
        <v>4237.9240675500005</v>
      </c>
      <c r="L32" s="37">
        <f>SUMIFS(СВЦЭМ!$C$34:$C$777,СВЦЭМ!$A$34:$A$777,$A32,СВЦЭМ!$B$34:$B$777,L$11)+'СЕТ СН'!$F$9+СВЦЭМ!$D$10+'СЕТ СН'!$F$5-'СЕТ СН'!$F$17</f>
        <v>4226.81960136</v>
      </c>
      <c r="M32" s="37">
        <f>SUMIFS(СВЦЭМ!$C$34:$C$777,СВЦЭМ!$A$34:$A$777,$A32,СВЦЭМ!$B$34:$B$777,M$11)+'СЕТ СН'!$F$9+СВЦЭМ!$D$10+'СЕТ СН'!$F$5-'СЕТ СН'!$F$17</f>
        <v>4239.4477002399999</v>
      </c>
      <c r="N32" s="37">
        <f>SUMIFS(СВЦЭМ!$C$34:$C$777,СВЦЭМ!$A$34:$A$777,$A32,СВЦЭМ!$B$34:$B$777,N$11)+'СЕТ СН'!$F$9+СВЦЭМ!$D$10+'СЕТ СН'!$F$5-'СЕТ СН'!$F$17</f>
        <v>4265.8107209199998</v>
      </c>
      <c r="O32" s="37">
        <f>SUMIFS(СВЦЭМ!$C$34:$C$777,СВЦЭМ!$A$34:$A$777,$A32,СВЦЭМ!$B$34:$B$777,O$11)+'СЕТ СН'!$F$9+СВЦЭМ!$D$10+'СЕТ СН'!$F$5-'СЕТ СН'!$F$17</f>
        <v>4243.2049513000002</v>
      </c>
      <c r="P32" s="37">
        <f>SUMIFS(СВЦЭМ!$C$34:$C$777,СВЦЭМ!$A$34:$A$777,$A32,СВЦЭМ!$B$34:$B$777,P$11)+'СЕТ СН'!$F$9+СВЦЭМ!$D$10+'СЕТ СН'!$F$5-'СЕТ СН'!$F$17</f>
        <v>4248.4065200200002</v>
      </c>
      <c r="Q32" s="37">
        <f>SUMIFS(СВЦЭМ!$C$34:$C$777,СВЦЭМ!$A$34:$A$777,$A32,СВЦЭМ!$B$34:$B$777,Q$11)+'СЕТ СН'!$F$9+СВЦЭМ!$D$10+'СЕТ СН'!$F$5-'СЕТ СН'!$F$17</f>
        <v>4262.75958988</v>
      </c>
      <c r="R32" s="37">
        <f>SUMIFS(СВЦЭМ!$C$34:$C$777,СВЦЭМ!$A$34:$A$777,$A32,СВЦЭМ!$B$34:$B$777,R$11)+'СЕТ СН'!$F$9+СВЦЭМ!$D$10+'СЕТ СН'!$F$5-'СЕТ СН'!$F$17</f>
        <v>4271.1739954499999</v>
      </c>
      <c r="S32" s="37">
        <f>SUMIFS(СВЦЭМ!$C$34:$C$777,СВЦЭМ!$A$34:$A$777,$A32,СВЦЭМ!$B$34:$B$777,S$11)+'СЕТ СН'!$F$9+СВЦЭМ!$D$10+'СЕТ СН'!$F$5-'СЕТ СН'!$F$17</f>
        <v>4258.9125336300003</v>
      </c>
      <c r="T32" s="37">
        <f>SUMIFS(СВЦЭМ!$C$34:$C$777,СВЦЭМ!$A$34:$A$777,$A32,СВЦЭМ!$B$34:$B$777,T$11)+'СЕТ СН'!$F$9+СВЦЭМ!$D$10+'СЕТ СН'!$F$5-'СЕТ СН'!$F$17</f>
        <v>4246.0785186800003</v>
      </c>
      <c r="U32" s="37">
        <f>SUMIFS(СВЦЭМ!$C$34:$C$777,СВЦЭМ!$A$34:$A$777,$A32,СВЦЭМ!$B$34:$B$777,U$11)+'СЕТ СН'!$F$9+СВЦЭМ!$D$10+'СЕТ СН'!$F$5-'СЕТ СН'!$F$17</f>
        <v>4286.1869395700005</v>
      </c>
      <c r="V32" s="37">
        <f>SUMIFS(СВЦЭМ!$C$34:$C$777,СВЦЭМ!$A$34:$A$777,$A32,СВЦЭМ!$B$34:$B$777,V$11)+'СЕТ СН'!$F$9+СВЦЭМ!$D$10+'СЕТ СН'!$F$5-'СЕТ СН'!$F$17</f>
        <v>4254.49158489</v>
      </c>
      <c r="W32" s="37">
        <f>SUMIFS(СВЦЭМ!$C$34:$C$777,СВЦЭМ!$A$34:$A$777,$A32,СВЦЭМ!$B$34:$B$777,W$11)+'СЕТ СН'!$F$9+СВЦЭМ!$D$10+'СЕТ СН'!$F$5-'СЕТ СН'!$F$17</f>
        <v>4224.5474390500003</v>
      </c>
      <c r="X32" s="37">
        <f>SUMIFS(СВЦЭМ!$C$34:$C$777,СВЦЭМ!$A$34:$A$777,$A32,СВЦЭМ!$B$34:$B$777,X$11)+'СЕТ СН'!$F$9+СВЦЭМ!$D$10+'СЕТ СН'!$F$5-'СЕТ СН'!$F$17</f>
        <v>4260.43980964</v>
      </c>
      <c r="Y32" s="37">
        <f>SUMIFS(СВЦЭМ!$C$34:$C$777,СВЦЭМ!$A$34:$A$777,$A32,СВЦЭМ!$B$34:$B$777,Y$11)+'СЕТ СН'!$F$9+СВЦЭМ!$D$10+'СЕТ СН'!$F$5-'СЕТ СН'!$F$17</f>
        <v>4343.8589411800003</v>
      </c>
    </row>
    <row r="33" spans="1:25" ht="15.75" x14ac:dyDescent="0.2">
      <c r="A33" s="36">
        <f t="shared" si="0"/>
        <v>43242</v>
      </c>
      <c r="B33" s="37">
        <f>SUMIFS(СВЦЭМ!$C$34:$C$777,СВЦЭМ!$A$34:$A$777,$A33,СВЦЭМ!$B$34:$B$777,B$11)+'СЕТ СН'!$F$9+СВЦЭМ!$D$10+'СЕТ СН'!$F$5-'СЕТ СН'!$F$17</f>
        <v>4309.9656735500002</v>
      </c>
      <c r="C33" s="37">
        <f>SUMIFS(СВЦЭМ!$C$34:$C$777,СВЦЭМ!$A$34:$A$777,$A33,СВЦЭМ!$B$34:$B$777,C$11)+'СЕТ СН'!$F$9+СВЦЭМ!$D$10+'СЕТ СН'!$F$5-'СЕТ СН'!$F$17</f>
        <v>4371.0983730099997</v>
      </c>
      <c r="D33" s="37">
        <f>SUMIFS(СВЦЭМ!$C$34:$C$777,СВЦЭМ!$A$34:$A$777,$A33,СВЦЭМ!$B$34:$B$777,D$11)+'СЕТ СН'!$F$9+СВЦЭМ!$D$10+'СЕТ СН'!$F$5-'СЕТ СН'!$F$17</f>
        <v>4399.8544360400001</v>
      </c>
      <c r="E33" s="37">
        <f>SUMIFS(СВЦЭМ!$C$34:$C$777,СВЦЭМ!$A$34:$A$777,$A33,СВЦЭМ!$B$34:$B$777,E$11)+'СЕТ СН'!$F$9+СВЦЭМ!$D$10+'СЕТ СН'!$F$5-'СЕТ СН'!$F$17</f>
        <v>4415.7954778000003</v>
      </c>
      <c r="F33" s="37">
        <f>SUMIFS(СВЦЭМ!$C$34:$C$777,СВЦЭМ!$A$34:$A$777,$A33,СВЦЭМ!$B$34:$B$777,F$11)+'СЕТ СН'!$F$9+СВЦЭМ!$D$10+'СЕТ СН'!$F$5-'СЕТ СН'!$F$17</f>
        <v>4426.05585049</v>
      </c>
      <c r="G33" s="37">
        <f>SUMIFS(СВЦЭМ!$C$34:$C$777,СВЦЭМ!$A$34:$A$777,$A33,СВЦЭМ!$B$34:$B$777,G$11)+'СЕТ СН'!$F$9+СВЦЭМ!$D$10+'СЕТ СН'!$F$5-'СЕТ СН'!$F$17</f>
        <v>4401.81745856</v>
      </c>
      <c r="H33" s="37">
        <f>SUMIFS(СВЦЭМ!$C$34:$C$777,СВЦЭМ!$A$34:$A$777,$A33,СВЦЭМ!$B$34:$B$777,H$11)+'СЕТ СН'!$F$9+СВЦЭМ!$D$10+'СЕТ СН'!$F$5-'СЕТ СН'!$F$17</f>
        <v>4321.2806907499998</v>
      </c>
      <c r="I33" s="37">
        <f>SUMIFS(СВЦЭМ!$C$34:$C$777,СВЦЭМ!$A$34:$A$777,$A33,СВЦЭМ!$B$34:$B$777,I$11)+'СЕТ СН'!$F$9+СВЦЭМ!$D$10+'СЕТ СН'!$F$5-'СЕТ СН'!$F$17</f>
        <v>4267.7943525199998</v>
      </c>
      <c r="J33" s="37">
        <f>SUMIFS(СВЦЭМ!$C$34:$C$777,СВЦЭМ!$A$34:$A$777,$A33,СВЦЭМ!$B$34:$B$777,J$11)+'СЕТ СН'!$F$9+СВЦЭМ!$D$10+'СЕТ СН'!$F$5-'СЕТ СН'!$F$17</f>
        <v>4249.92187233</v>
      </c>
      <c r="K33" s="37">
        <f>SUMIFS(СВЦЭМ!$C$34:$C$777,СВЦЭМ!$A$34:$A$777,$A33,СВЦЭМ!$B$34:$B$777,K$11)+'СЕТ СН'!$F$9+СВЦЭМ!$D$10+'СЕТ СН'!$F$5-'СЕТ СН'!$F$17</f>
        <v>4258.8576237899997</v>
      </c>
      <c r="L33" s="37">
        <f>SUMIFS(СВЦЭМ!$C$34:$C$777,СВЦЭМ!$A$34:$A$777,$A33,СВЦЭМ!$B$34:$B$777,L$11)+'СЕТ СН'!$F$9+СВЦЭМ!$D$10+'СЕТ СН'!$F$5-'СЕТ СН'!$F$17</f>
        <v>4260.14732568</v>
      </c>
      <c r="M33" s="37">
        <f>SUMIFS(СВЦЭМ!$C$34:$C$777,СВЦЭМ!$A$34:$A$777,$A33,СВЦЭМ!$B$34:$B$777,M$11)+'СЕТ СН'!$F$9+СВЦЭМ!$D$10+'СЕТ СН'!$F$5-'СЕТ СН'!$F$17</f>
        <v>4252.0192908099998</v>
      </c>
      <c r="N33" s="37">
        <f>SUMIFS(СВЦЭМ!$C$34:$C$777,СВЦЭМ!$A$34:$A$777,$A33,СВЦЭМ!$B$34:$B$777,N$11)+'СЕТ СН'!$F$9+СВЦЭМ!$D$10+'СЕТ СН'!$F$5-'СЕТ СН'!$F$17</f>
        <v>4249.08628598</v>
      </c>
      <c r="O33" s="37">
        <f>SUMIFS(СВЦЭМ!$C$34:$C$777,СВЦЭМ!$A$34:$A$777,$A33,СВЦЭМ!$B$34:$B$777,O$11)+'СЕТ СН'!$F$9+СВЦЭМ!$D$10+'СЕТ СН'!$F$5-'СЕТ СН'!$F$17</f>
        <v>4251.0345367899999</v>
      </c>
      <c r="P33" s="37">
        <f>SUMIFS(СВЦЭМ!$C$34:$C$777,СВЦЭМ!$A$34:$A$777,$A33,СВЦЭМ!$B$34:$B$777,P$11)+'СЕТ СН'!$F$9+СВЦЭМ!$D$10+'СЕТ СН'!$F$5-'СЕТ СН'!$F$17</f>
        <v>4250.9700496900005</v>
      </c>
      <c r="Q33" s="37">
        <f>SUMIFS(СВЦЭМ!$C$34:$C$777,СВЦЭМ!$A$34:$A$777,$A33,СВЦЭМ!$B$34:$B$777,Q$11)+'СЕТ СН'!$F$9+СВЦЭМ!$D$10+'СЕТ СН'!$F$5-'СЕТ СН'!$F$17</f>
        <v>4248.5978921000005</v>
      </c>
      <c r="R33" s="37">
        <f>SUMIFS(СВЦЭМ!$C$34:$C$777,СВЦЭМ!$A$34:$A$777,$A33,СВЦЭМ!$B$34:$B$777,R$11)+'СЕТ СН'!$F$9+СВЦЭМ!$D$10+'СЕТ СН'!$F$5-'СЕТ СН'!$F$17</f>
        <v>4251.4123907700005</v>
      </c>
      <c r="S33" s="37">
        <f>SUMIFS(СВЦЭМ!$C$34:$C$777,СВЦЭМ!$A$34:$A$777,$A33,СВЦЭМ!$B$34:$B$777,S$11)+'СЕТ СН'!$F$9+СВЦЭМ!$D$10+'СЕТ СН'!$F$5-'СЕТ СН'!$F$17</f>
        <v>4249.4299917600001</v>
      </c>
      <c r="T33" s="37">
        <f>SUMIFS(СВЦЭМ!$C$34:$C$777,СВЦЭМ!$A$34:$A$777,$A33,СВЦЭМ!$B$34:$B$777,T$11)+'СЕТ СН'!$F$9+СВЦЭМ!$D$10+'СЕТ СН'!$F$5-'СЕТ СН'!$F$17</f>
        <v>4256.9952847300001</v>
      </c>
      <c r="U33" s="37">
        <f>SUMIFS(СВЦЭМ!$C$34:$C$777,СВЦЭМ!$A$34:$A$777,$A33,СВЦЭМ!$B$34:$B$777,U$11)+'СЕТ СН'!$F$9+СВЦЭМ!$D$10+'СЕТ СН'!$F$5-'СЕТ СН'!$F$17</f>
        <v>4253.6650195399998</v>
      </c>
      <c r="V33" s="37">
        <f>SUMIFS(СВЦЭМ!$C$34:$C$777,СВЦЭМ!$A$34:$A$777,$A33,СВЦЭМ!$B$34:$B$777,V$11)+'СЕТ СН'!$F$9+СВЦЭМ!$D$10+'СЕТ СН'!$F$5-'СЕТ СН'!$F$17</f>
        <v>4220.4413392500001</v>
      </c>
      <c r="W33" s="37">
        <f>SUMIFS(СВЦЭМ!$C$34:$C$777,СВЦЭМ!$A$34:$A$777,$A33,СВЦЭМ!$B$34:$B$777,W$11)+'СЕТ СН'!$F$9+СВЦЭМ!$D$10+'СЕТ СН'!$F$5-'СЕТ СН'!$F$17</f>
        <v>4179.6102160500004</v>
      </c>
      <c r="X33" s="37">
        <f>SUMIFS(СВЦЭМ!$C$34:$C$777,СВЦЭМ!$A$34:$A$777,$A33,СВЦЭМ!$B$34:$B$777,X$11)+'СЕТ СН'!$F$9+СВЦЭМ!$D$10+'СЕТ СН'!$F$5-'СЕТ СН'!$F$17</f>
        <v>4209.3833971399999</v>
      </c>
      <c r="Y33" s="37">
        <f>SUMIFS(СВЦЭМ!$C$34:$C$777,СВЦЭМ!$A$34:$A$777,$A33,СВЦЭМ!$B$34:$B$777,Y$11)+'СЕТ СН'!$F$9+СВЦЭМ!$D$10+'СЕТ СН'!$F$5-'СЕТ СН'!$F$17</f>
        <v>4255.50710033</v>
      </c>
    </row>
    <row r="34" spans="1:25" ht="15.75" x14ac:dyDescent="0.2">
      <c r="A34" s="36">
        <f t="shared" si="0"/>
        <v>43243</v>
      </c>
      <c r="B34" s="37">
        <f>SUMIFS(СВЦЭМ!$C$34:$C$777,СВЦЭМ!$A$34:$A$777,$A34,СВЦЭМ!$B$34:$B$777,B$11)+'СЕТ СН'!$F$9+СВЦЭМ!$D$10+'СЕТ СН'!$F$5-'СЕТ СН'!$F$17</f>
        <v>4287.3753538299998</v>
      </c>
      <c r="C34" s="37">
        <f>SUMIFS(СВЦЭМ!$C$34:$C$777,СВЦЭМ!$A$34:$A$777,$A34,СВЦЭМ!$B$34:$B$777,C$11)+'СЕТ СН'!$F$9+СВЦЭМ!$D$10+'СЕТ СН'!$F$5-'СЕТ СН'!$F$17</f>
        <v>4355.2650165800005</v>
      </c>
      <c r="D34" s="37">
        <f>SUMIFS(СВЦЭМ!$C$34:$C$777,СВЦЭМ!$A$34:$A$777,$A34,СВЦЭМ!$B$34:$B$777,D$11)+'СЕТ СН'!$F$9+СВЦЭМ!$D$10+'СЕТ СН'!$F$5-'СЕТ СН'!$F$17</f>
        <v>4366.1924466</v>
      </c>
      <c r="E34" s="37">
        <f>SUMIFS(СВЦЭМ!$C$34:$C$777,СВЦЭМ!$A$34:$A$777,$A34,СВЦЭМ!$B$34:$B$777,E$11)+'СЕТ СН'!$F$9+СВЦЭМ!$D$10+'СЕТ СН'!$F$5-'СЕТ СН'!$F$17</f>
        <v>4370.40047392</v>
      </c>
      <c r="F34" s="37">
        <f>SUMIFS(СВЦЭМ!$C$34:$C$777,СВЦЭМ!$A$34:$A$777,$A34,СВЦЭМ!$B$34:$B$777,F$11)+'СЕТ СН'!$F$9+СВЦЭМ!$D$10+'СЕТ СН'!$F$5-'СЕТ СН'!$F$17</f>
        <v>4377.6566047200004</v>
      </c>
      <c r="G34" s="37">
        <f>SUMIFS(СВЦЭМ!$C$34:$C$777,СВЦЭМ!$A$34:$A$777,$A34,СВЦЭМ!$B$34:$B$777,G$11)+'СЕТ СН'!$F$9+СВЦЭМ!$D$10+'СЕТ СН'!$F$5-'СЕТ СН'!$F$17</f>
        <v>4372.8590227499999</v>
      </c>
      <c r="H34" s="37">
        <f>SUMIFS(СВЦЭМ!$C$34:$C$777,СВЦЭМ!$A$34:$A$777,$A34,СВЦЭМ!$B$34:$B$777,H$11)+'СЕТ СН'!$F$9+СВЦЭМ!$D$10+'СЕТ СН'!$F$5-'СЕТ СН'!$F$17</f>
        <v>4325.8679284</v>
      </c>
      <c r="I34" s="37">
        <f>SUMIFS(СВЦЭМ!$C$34:$C$777,СВЦЭМ!$A$34:$A$777,$A34,СВЦЭМ!$B$34:$B$777,I$11)+'СЕТ СН'!$F$9+СВЦЭМ!$D$10+'СЕТ СН'!$F$5-'СЕТ СН'!$F$17</f>
        <v>4270.8742549199997</v>
      </c>
      <c r="J34" s="37">
        <f>SUMIFS(СВЦЭМ!$C$34:$C$777,СВЦЭМ!$A$34:$A$777,$A34,СВЦЭМ!$B$34:$B$777,J$11)+'СЕТ СН'!$F$9+СВЦЭМ!$D$10+'СЕТ СН'!$F$5-'СЕТ СН'!$F$17</f>
        <v>4279.8318371200003</v>
      </c>
      <c r="K34" s="37">
        <f>SUMIFS(СВЦЭМ!$C$34:$C$777,СВЦЭМ!$A$34:$A$777,$A34,СВЦЭМ!$B$34:$B$777,K$11)+'СЕТ СН'!$F$9+СВЦЭМ!$D$10+'СЕТ СН'!$F$5-'СЕТ СН'!$F$17</f>
        <v>4292.2241175500003</v>
      </c>
      <c r="L34" s="37">
        <f>SUMIFS(СВЦЭМ!$C$34:$C$777,СВЦЭМ!$A$34:$A$777,$A34,СВЦЭМ!$B$34:$B$777,L$11)+'СЕТ СН'!$F$9+СВЦЭМ!$D$10+'СЕТ СН'!$F$5-'СЕТ СН'!$F$17</f>
        <v>4232.0986010699999</v>
      </c>
      <c r="M34" s="37">
        <f>SUMIFS(СВЦЭМ!$C$34:$C$777,СВЦЭМ!$A$34:$A$777,$A34,СВЦЭМ!$B$34:$B$777,M$11)+'СЕТ СН'!$F$9+СВЦЭМ!$D$10+'СЕТ СН'!$F$5-'СЕТ СН'!$F$17</f>
        <v>4224.4932263299997</v>
      </c>
      <c r="N34" s="37">
        <f>SUMIFS(СВЦЭМ!$C$34:$C$777,СВЦЭМ!$A$34:$A$777,$A34,СВЦЭМ!$B$34:$B$777,N$11)+'СЕТ СН'!$F$9+СВЦЭМ!$D$10+'СЕТ СН'!$F$5-'СЕТ СН'!$F$17</f>
        <v>4232.45848183</v>
      </c>
      <c r="O34" s="37">
        <f>SUMIFS(СВЦЭМ!$C$34:$C$777,СВЦЭМ!$A$34:$A$777,$A34,СВЦЭМ!$B$34:$B$777,O$11)+'СЕТ СН'!$F$9+СВЦЭМ!$D$10+'СЕТ СН'!$F$5-'СЕТ СН'!$F$17</f>
        <v>4220.6100855800005</v>
      </c>
      <c r="P34" s="37">
        <f>SUMIFS(СВЦЭМ!$C$34:$C$777,СВЦЭМ!$A$34:$A$777,$A34,СВЦЭМ!$B$34:$B$777,P$11)+'СЕТ СН'!$F$9+СВЦЭМ!$D$10+'СЕТ СН'!$F$5-'СЕТ СН'!$F$17</f>
        <v>4223.9510517500003</v>
      </c>
      <c r="Q34" s="37">
        <f>SUMIFS(СВЦЭМ!$C$34:$C$777,СВЦЭМ!$A$34:$A$777,$A34,СВЦЭМ!$B$34:$B$777,Q$11)+'СЕТ СН'!$F$9+СВЦЭМ!$D$10+'СЕТ СН'!$F$5-'СЕТ СН'!$F$17</f>
        <v>4220.83403438</v>
      </c>
      <c r="R34" s="37">
        <f>SUMIFS(СВЦЭМ!$C$34:$C$777,СВЦЭМ!$A$34:$A$777,$A34,СВЦЭМ!$B$34:$B$777,R$11)+'СЕТ СН'!$F$9+СВЦЭМ!$D$10+'СЕТ СН'!$F$5-'СЕТ СН'!$F$17</f>
        <v>4281.4787304800002</v>
      </c>
      <c r="S34" s="37">
        <f>SUMIFS(СВЦЭМ!$C$34:$C$777,СВЦЭМ!$A$34:$A$777,$A34,СВЦЭМ!$B$34:$B$777,S$11)+'СЕТ СН'!$F$9+СВЦЭМ!$D$10+'СЕТ СН'!$F$5-'СЕТ СН'!$F$17</f>
        <v>4287.1762099400003</v>
      </c>
      <c r="T34" s="37">
        <f>SUMIFS(СВЦЭМ!$C$34:$C$777,СВЦЭМ!$A$34:$A$777,$A34,СВЦЭМ!$B$34:$B$777,T$11)+'СЕТ СН'!$F$9+СВЦЭМ!$D$10+'СЕТ СН'!$F$5-'СЕТ СН'!$F$17</f>
        <v>4291.5185447599997</v>
      </c>
      <c r="U34" s="37">
        <f>SUMIFS(СВЦЭМ!$C$34:$C$777,СВЦЭМ!$A$34:$A$777,$A34,СВЦЭМ!$B$34:$B$777,U$11)+'СЕТ СН'!$F$9+СВЦЭМ!$D$10+'СЕТ СН'!$F$5-'СЕТ СН'!$F$17</f>
        <v>4291.3332613500006</v>
      </c>
      <c r="V34" s="37">
        <f>SUMIFS(СВЦЭМ!$C$34:$C$777,СВЦЭМ!$A$34:$A$777,$A34,СВЦЭМ!$B$34:$B$777,V$11)+'СЕТ СН'!$F$9+СВЦЭМ!$D$10+'СЕТ СН'!$F$5-'СЕТ СН'!$F$17</f>
        <v>4300.4643460900006</v>
      </c>
      <c r="W34" s="37">
        <f>SUMIFS(СВЦЭМ!$C$34:$C$777,СВЦЭМ!$A$34:$A$777,$A34,СВЦЭМ!$B$34:$B$777,W$11)+'СЕТ СН'!$F$9+СВЦЭМ!$D$10+'СЕТ СН'!$F$5-'СЕТ СН'!$F$17</f>
        <v>4259.3325955099999</v>
      </c>
      <c r="X34" s="37">
        <f>SUMIFS(СВЦЭМ!$C$34:$C$777,СВЦЭМ!$A$34:$A$777,$A34,СВЦЭМ!$B$34:$B$777,X$11)+'СЕТ СН'!$F$9+СВЦЭМ!$D$10+'СЕТ СН'!$F$5-'СЕТ СН'!$F$17</f>
        <v>4238.0478268699999</v>
      </c>
      <c r="Y34" s="37">
        <f>SUMIFS(СВЦЭМ!$C$34:$C$777,СВЦЭМ!$A$34:$A$777,$A34,СВЦЭМ!$B$34:$B$777,Y$11)+'СЕТ СН'!$F$9+СВЦЭМ!$D$10+'СЕТ СН'!$F$5-'СЕТ СН'!$F$17</f>
        <v>4214.6293870299996</v>
      </c>
    </row>
    <row r="35" spans="1:25" ht="15.75" x14ac:dyDescent="0.2">
      <c r="A35" s="36">
        <f t="shared" si="0"/>
        <v>43244</v>
      </c>
      <c r="B35" s="37">
        <f>SUMIFS(СВЦЭМ!$C$34:$C$777,СВЦЭМ!$A$34:$A$777,$A35,СВЦЭМ!$B$34:$B$777,B$11)+'СЕТ СН'!$F$9+СВЦЭМ!$D$10+'СЕТ СН'!$F$5-'СЕТ СН'!$F$17</f>
        <v>4386.9043985999997</v>
      </c>
      <c r="C35" s="37">
        <f>SUMIFS(СВЦЭМ!$C$34:$C$777,СВЦЭМ!$A$34:$A$777,$A35,СВЦЭМ!$B$34:$B$777,C$11)+'СЕТ СН'!$F$9+СВЦЭМ!$D$10+'СЕТ СН'!$F$5-'СЕТ СН'!$F$17</f>
        <v>4393.3793898500007</v>
      </c>
      <c r="D35" s="37">
        <f>SUMIFS(СВЦЭМ!$C$34:$C$777,СВЦЭМ!$A$34:$A$777,$A35,СВЦЭМ!$B$34:$B$777,D$11)+'СЕТ СН'!$F$9+СВЦЭМ!$D$10+'СЕТ СН'!$F$5-'СЕТ СН'!$F$17</f>
        <v>4422.7616771200001</v>
      </c>
      <c r="E35" s="37">
        <f>SUMIFS(СВЦЭМ!$C$34:$C$777,СВЦЭМ!$A$34:$A$777,$A35,СВЦЭМ!$B$34:$B$777,E$11)+'СЕТ СН'!$F$9+СВЦЭМ!$D$10+'СЕТ СН'!$F$5-'СЕТ СН'!$F$17</f>
        <v>4437.1183847299999</v>
      </c>
      <c r="F35" s="37">
        <f>SUMIFS(СВЦЭМ!$C$34:$C$777,СВЦЭМ!$A$34:$A$777,$A35,СВЦЭМ!$B$34:$B$777,F$11)+'СЕТ СН'!$F$9+СВЦЭМ!$D$10+'СЕТ СН'!$F$5-'СЕТ СН'!$F$17</f>
        <v>4440.8691759100002</v>
      </c>
      <c r="G35" s="37">
        <f>SUMIFS(СВЦЭМ!$C$34:$C$777,СВЦЭМ!$A$34:$A$777,$A35,СВЦЭМ!$B$34:$B$777,G$11)+'СЕТ СН'!$F$9+СВЦЭМ!$D$10+'СЕТ СН'!$F$5-'СЕТ СН'!$F$17</f>
        <v>4416.6751311600001</v>
      </c>
      <c r="H35" s="37">
        <f>SUMIFS(СВЦЭМ!$C$34:$C$777,СВЦЭМ!$A$34:$A$777,$A35,СВЦЭМ!$B$34:$B$777,H$11)+'СЕТ СН'!$F$9+СВЦЭМ!$D$10+'СЕТ СН'!$F$5-'СЕТ СН'!$F$17</f>
        <v>4333.5506627100003</v>
      </c>
      <c r="I35" s="37">
        <f>SUMIFS(СВЦЭМ!$C$34:$C$777,СВЦЭМ!$A$34:$A$777,$A35,СВЦЭМ!$B$34:$B$777,I$11)+'СЕТ СН'!$F$9+СВЦЭМ!$D$10+'СЕТ СН'!$F$5-'СЕТ СН'!$F$17</f>
        <v>4326.0016148599998</v>
      </c>
      <c r="J35" s="37">
        <f>SUMIFS(СВЦЭМ!$C$34:$C$777,СВЦЭМ!$A$34:$A$777,$A35,СВЦЭМ!$B$34:$B$777,J$11)+'СЕТ СН'!$F$9+СВЦЭМ!$D$10+'СЕТ СН'!$F$5-'СЕТ СН'!$F$17</f>
        <v>4356.6540981799999</v>
      </c>
      <c r="K35" s="37">
        <f>SUMIFS(СВЦЭМ!$C$34:$C$777,СВЦЭМ!$A$34:$A$777,$A35,СВЦЭМ!$B$34:$B$777,K$11)+'СЕТ СН'!$F$9+СВЦЭМ!$D$10+'СЕТ СН'!$F$5-'СЕТ СН'!$F$17</f>
        <v>4292.7423960599999</v>
      </c>
      <c r="L35" s="37">
        <f>SUMIFS(СВЦЭМ!$C$34:$C$777,СВЦЭМ!$A$34:$A$777,$A35,СВЦЭМ!$B$34:$B$777,L$11)+'СЕТ СН'!$F$9+СВЦЭМ!$D$10+'СЕТ СН'!$F$5-'СЕТ СН'!$F$17</f>
        <v>4289.6423657699997</v>
      </c>
      <c r="M35" s="37">
        <f>SUMIFS(СВЦЭМ!$C$34:$C$777,СВЦЭМ!$A$34:$A$777,$A35,СВЦЭМ!$B$34:$B$777,M$11)+'СЕТ СН'!$F$9+СВЦЭМ!$D$10+'СЕТ СН'!$F$5-'СЕТ СН'!$F$17</f>
        <v>4282.9277891500005</v>
      </c>
      <c r="N35" s="37">
        <f>SUMIFS(СВЦЭМ!$C$34:$C$777,СВЦЭМ!$A$34:$A$777,$A35,СВЦЭМ!$B$34:$B$777,N$11)+'СЕТ СН'!$F$9+СВЦЭМ!$D$10+'СЕТ СН'!$F$5-'СЕТ СН'!$F$17</f>
        <v>4308.4698477100001</v>
      </c>
      <c r="O35" s="37">
        <f>SUMIFS(СВЦЭМ!$C$34:$C$777,СВЦЭМ!$A$34:$A$777,$A35,СВЦЭМ!$B$34:$B$777,O$11)+'СЕТ СН'!$F$9+СВЦЭМ!$D$10+'СЕТ СН'!$F$5-'СЕТ СН'!$F$17</f>
        <v>4280.8062599499999</v>
      </c>
      <c r="P35" s="37">
        <f>SUMIFS(СВЦЭМ!$C$34:$C$777,СВЦЭМ!$A$34:$A$777,$A35,СВЦЭМ!$B$34:$B$777,P$11)+'СЕТ СН'!$F$9+СВЦЭМ!$D$10+'СЕТ СН'!$F$5-'СЕТ СН'!$F$17</f>
        <v>4287.6359086000002</v>
      </c>
      <c r="Q35" s="37">
        <f>SUMIFS(СВЦЭМ!$C$34:$C$777,СВЦЭМ!$A$34:$A$777,$A35,СВЦЭМ!$B$34:$B$777,Q$11)+'СЕТ СН'!$F$9+СВЦЭМ!$D$10+'СЕТ СН'!$F$5-'СЕТ СН'!$F$17</f>
        <v>4289.8415183200004</v>
      </c>
      <c r="R35" s="37">
        <f>SUMIFS(СВЦЭМ!$C$34:$C$777,СВЦЭМ!$A$34:$A$777,$A35,СВЦЭМ!$B$34:$B$777,R$11)+'СЕТ СН'!$F$9+СВЦЭМ!$D$10+'СЕТ СН'!$F$5-'СЕТ СН'!$F$17</f>
        <v>4292.2683346700005</v>
      </c>
      <c r="S35" s="37">
        <f>SUMIFS(СВЦЭМ!$C$34:$C$777,СВЦЭМ!$A$34:$A$777,$A35,СВЦЭМ!$B$34:$B$777,S$11)+'СЕТ СН'!$F$9+СВЦЭМ!$D$10+'СЕТ СН'!$F$5-'СЕТ СН'!$F$17</f>
        <v>4284.2494365299999</v>
      </c>
      <c r="T35" s="37">
        <f>SUMIFS(СВЦЭМ!$C$34:$C$777,СВЦЭМ!$A$34:$A$777,$A35,СВЦЭМ!$B$34:$B$777,T$11)+'СЕТ СН'!$F$9+СВЦЭМ!$D$10+'СЕТ СН'!$F$5-'СЕТ СН'!$F$17</f>
        <v>4283.2670814100002</v>
      </c>
      <c r="U35" s="37">
        <f>SUMIFS(СВЦЭМ!$C$34:$C$777,СВЦЭМ!$A$34:$A$777,$A35,СВЦЭМ!$B$34:$B$777,U$11)+'СЕТ СН'!$F$9+СВЦЭМ!$D$10+'СЕТ СН'!$F$5-'СЕТ СН'!$F$17</f>
        <v>4274.6212157600003</v>
      </c>
      <c r="V35" s="37">
        <f>SUMIFS(СВЦЭМ!$C$34:$C$777,СВЦЭМ!$A$34:$A$777,$A35,СВЦЭМ!$B$34:$B$777,V$11)+'СЕТ СН'!$F$9+СВЦЭМ!$D$10+'СЕТ СН'!$F$5-'СЕТ СН'!$F$17</f>
        <v>4296.1339112000005</v>
      </c>
      <c r="W35" s="37">
        <f>SUMIFS(СВЦЭМ!$C$34:$C$777,СВЦЭМ!$A$34:$A$777,$A35,СВЦЭМ!$B$34:$B$777,W$11)+'СЕТ СН'!$F$9+СВЦЭМ!$D$10+'СЕТ СН'!$F$5-'СЕТ СН'!$F$17</f>
        <v>4240.8984838599999</v>
      </c>
      <c r="X35" s="37">
        <f>SUMIFS(СВЦЭМ!$C$34:$C$777,СВЦЭМ!$A$34:$A$777,$A35,СВЦЭМ!$B$34:$B$777,X$11)+'СЕТ СН'!$F$9+СВЦЭМ!$D$10+'СЕТ СН'!$F$5-'СЕТ СН'!$F$17</f>
        <v>4313.0853063499999</v>
      </c>
      <c r="Y35" s="37">
        <f>SUMIFS(СВЦЭМ!$C$34:$C$777,СВЦЭМ!$A$34:$A$777,$A35,СВЦЭМ!$B$34:$B$777,Y$11)+'СЕТ СН'!$F$9+СВЦЭМ!$D$10+'СЕТ СН'!$F$5-'СЕТ СН'!$F$17</f>
        <v>4349.0239841399998</v>
      </c>
    </row>
    <row r="36" spans="1:25" ht="15.75" x14ac:dyDescent="0.2">
      <c r="A36" s="36">
        <f t="shared" si="0"/>
        <v>43245</v>
      </c>
      <c r="B36" s="37">
        <f>SUMIFS(СВЦЭМ!$C$34:$C$777,СВЦЭМ!$A$34:$A$777,$A36,СВЦЭМ!$B$34:$B$777,B$11)+'СЕТ СН'!$F$9+СВЦЭМ!$D$10+'СЕТ СН'!$F$5-'СЕТ СН'!$F$17</f>
        <v>4339.6241452599998</v>
      </c>
      <c r="C36" s="37">
        <f>SUMIFS(СВЦЭМ!$C$34:$C$777,СВЦЭМ!$A$34:$A$777,$A36,СВЦЭМ!$B$34:$B$777,C$11)+'СЕТ СН'!$F$9+СВЦЭМ!$D$10+'СЕТ СН'!$F$5-'СЕТ СН'!$F$17</f>
        <v>4438.6470874699999</v>
      </c>
      <c r="D36" s="37">
        <f>SUMIFS(СВЦЭМ!$C$34:$C$777,СВЦЭМ!$A$34:$A$777,$A36,СВЦЭМ!$B$34:$B$777,D$11)+'СЕТ СН'!$F$9+СВЦЭМ!$D$10+'СЕТ СН'!$F$5-'СЕТ СН'!$F$17</f>
        <v>4502.8530127200002</v>
      </c>
      <c r="E36" s="37">
        <f>SUMIFS(СВЦЭМ!$C$34:$C$777,СВЦЭМ!$A$34:$A$777,$A36,СВЦЭМ!$B$34:$B$777,E$11)+'СЕТ СН'!$F$9+СВЦЭМ!$D$10+'СЕТ СН'!$F$5-'СЕТ СН'!$F$17</f>
        <v>4515.7183079200004</v>
      </c>
      <c r="F36" s="37">
        <f>SUMIFS(СВЦЭМ!$C$34:$C$777,СВЦЭМ!$A$34:$A$777,$A36,СВЦЭМ!$B$34:$B$777,F$11)+'СЕТ СН'!$F$9+СВЦЭМ!$D$10+'СЕТ СН'!$F$5-'СЕТ СН'!$F$17</f>
        <v>4511.9736931000007</v>
      </c>
      <c r="G36" s="37">
        <f>SUMIFS(СВЦЭМ!$C$34:$C$777,СВЦЭМ!$A$34:$A$777,$A36,СВЦЭМ!$B$34:$B$777,G$11)+'СЕТ СН'!$F$9+СВЦЭМ!$D$10+'СЕТ СН'!$F$5-'СЕТ СН'!$F$17</f>
        <v>4495.5429607300002</v>
      </c>
      <c r="H36" s="37">
        <f>SUMIFS(СВЦЭМ!$C$34:$C$777,СВЦЭМ!$A$34:$A$777,$A36,СВЦЭМ!$B$34:$B$777,H$11)+'СЕТ СН'!$F$9+СВЦЭМ!$D$10+'СЕТ СН'!$F$5-'СЕТ СН'!$F$17</f>
        <v>4374.6839429199999</v>
      </c>
      <c r="I36" s="37">
        <f>SUMIFS(СВЦЭМ!$C$34:$C$777,СВЦЭМ!$A$34:$A$777,$A36,СВЦЭМ!$B$34:$B$777,I$11)+'СЕТ СН'!$F$9+СВЦЭМ!$D$10+'СЕТ СН'!$F$5-'СЕТ СН'!$F$17</f>
        <v>4301.5333610799998</v>
      </c>
      <c r="J36" s="37">
        <f>SUMIFS(СВЦЭМ!$C$34:$C$777,СВЦЭМ!$A$34:$A$777,$A36,СВЦЭМ!$B$34:$B$777,J$11)+'СЕТ СН'!$F$9+СВЦЭМ!$D$10+'СЕТ СН'!$F$5-'СЕТ СН'!$F$17</f>
        <v>4286.6229941600004</v>
      </c>
      <c r="K36" s="37">
        <f>SUMIFS(СВЦЭМ!$C$34:$C$777,СВЦЭМ!$A$34:$A$777,$A36,СВЦЭМ!$B$34:$B$777,K$11)+'СЕТ СН'!$F$9+СВЦЭМ!$D$10+'СЕТ СН'!$F$5-'СЕТ СН'!$F$17</f>
        <v>4285.4929599400002</v>
      </c>
      <c r="L36" s="37">
        <f>SUMIFS(СВЦЭМ!$C$34:$C$777,СВЦЭМ!$A$34:$A$777,$A36,СВЦЭМ!$B$34:$B$777,L$11)+'СЕТ СН'!$F$9+СВЦЭМ!$D$10+'СЕТ СН'!$F$5-'СЕТ СН'!$F$17</f>
        <v>4279.1813158900004</v>
      </c>
      <c r="M36" s="37">
        <f>SUMIFS(СВЦЭМ!$C$34:$C$777,СВЦЭМ!$A$34:$A$777,$A36,СВЦЭМ!$B$34:$B$777,M$11)+'СЕТ СН'!$F$9+СВЦЭМ!$D$10+'СЕТ СН'!$F$5-'СЕТ СН'!$F$17</f>
        <v>4280.27220829</v>
      </c>
      <c r="N36" s="37">
        <f>SUMIFS(СВЦЭМ!$C$34:$C$777,СВЦЭМ!$A$34:$A$777,$A36,СВЦЭМ!$B$34:$B$777,N$11)+'СЕТ СН'!$F$9+СВЦЭМ!$D$10+'СЕТ СН'!$F$5-'СЕТ СН'!$F$17</f>
        <v>4282.1506159700002</v>
      </c>
      <c r="O36" s="37">
        <f>SUMIFS(СВЦЭМ!$C$34:$C$777,СВЦЭМ!$A$34:$A$777,$A36,СВЦЭМ!$B$34:$B$777,O$11)+'СЕТ СН'!$F$9+СВЦЭМ!$D$10+'СЕТ СН'!$F$5-'СЕТ СН'!$F$17</f>
        <v>4290.9763560700003</v>
      </c>
      <c r="P36" s="37">
        <f>SUMIFS(СВЦЭМ!$C$34:$C$777,СВЦЭМ!$A$34:$A$777,$A36,СВЦЭМ!$B$34:$B$777,P$11)+'СЕТ СН'!$F$9+СВЦЭМ!$D$10+'СЕТ СН'!$F$5-'СЕТ СН'!$F$17</f>
        <v>4293.2057282300002</v>
      </c>
      <c r="Q36" s="37">
        <f>SUMIFS(СВЦЭМ!$C$34:$C$777,СВЦЭМ!$A$34:$A$777,$A36,СВЦЭМ!$B$34:$B$777,Q$11)+'СЕТ СН'!$F$9+СВЦЭМ!$D$10+'СЕТ СН'!$F$5-'СЕТ СН'!$F$17</f>
        <v>4287.8683936799998</v>
      </c>
      <c r="R36" s="37">
        <f>SUMIFS(СВЦЭМ!$C$34:$C$777,СВЦЭМ!$A$34:$A$777,$A36,СВЦЭМ!$B$34:$B$777,R$11)+'СЕТ СН'!$F$9+СВЦЭМ!$D$10+'СЕТ СН'!$F$5-'СЕТ СН'!$F$17</f>
        <v>4288.62467904</v>
      </c>
      <c r="S36" s="37">
        <f>SUMIFS(СВЦЭМ!$C$34:$C$777,СВЦЭМ!$A$34:$A$777,$A36,СВЦЭМ!$B$34:$B$777,S$11)+'СЕТ СН'!$F$9+СВЦЭМ!$D$10+'СЕТ СН'!$F$5-'СЕТ СН'!$F$17</f>
        <v>4289.7718993400003</v>
      </c>
      <c r="T36" s="37">
        <f>SUMIFS(СВЦЭМ!$C$34:$C$777,СВЦЭМ!$A$34:$A$777,$A36,СВЦЭМ!$B$34:$B$777,T$11)+'СЕТ СН'!$F$9+СВЦЭМ!$D$10+'СЕТ СН'!$F$5-'СЕТ СН'!$F$17</f>
        <v>4276.3546952500001</v>
      </c>
      <c r="U36" s="37">
        <f>SUMIFS(СВЦЭМ!$C$34:$C$777,СВЦЭМ!$A$34:$A$777,$A36,СВЦЭМ!$B$34:$B$777,U$11)+'СЕТ СН'!$F$9+СВЦЭМ!$D$10+'СЕТ СН'!$F$5-'СЕТ СН'!$F$17</f>
        <v>4275.2079866599997</v>
      </c>
      <c r="V36" s="37">
        <f>SUMIFS(СВЦЭМ!$C$34:$C$777,СВЦЭМ!$A$34:$A$777,$A36,СВЦЭМ!$B$34:$B$777,V$11)+'СЕТ СН'!$F$9+СВЦЭМ!$D$10+'СЕТ СН'!$F$5-'СЕТ СН'!$F$17</f>
        <v>4287.0887958900003</v>
      </c>
      <c r="W36" s="37">
        <f>SUMIFS(СВЦЭМ!$C$34:$C$777,СВЦЭМ!$A$34:$A$777,$A36,СВЦЭМ!$B$34:$B$777,W$11)+'СЕТ СН'!$F$9+СВЦЭМ!$D$10+'СЕТ СН'!$F$5-'СЕТ СН'!$F$17</f>
        <v>4290.0906889500002</v>
      </c>
      <c r="X36" s="37">
        <f>SUMIFS(СВЦЭМ!$C$34:$C$777,СВЦЭМ!$A$34:$A$777,$A36,СВЦЭМ!$B$34:$B$777,X$11)+'СЕТ СН'!$F$9+СВЦЭМ!$D$10+'СЕТ СН'!$F$5-'СЕТ СН'!$F$17</f>
        <v>4278.6550265100004</v>
      </c>
      <c r="Y36" s="37">
        <f>SUMIFS(СВЦЭМ!$C$34:$C$777,СВЦЭМ!$A$34:$A$777,$A36,СВЦЭМ!$B$34:$B$777,Y$11)+'СЕТ СН'!$F$9+СВЦЭМ!$D$10+'СЕТ СН'!$F$5-'СЕТ СН'!$F$17</f>
        <v>4305.9275766199999</v>
      </c>
    </row>
    <row r="37" spans="1:25" ht="15.75" x14ac:dyDescent="0.2">
      <c r="A37" s="36">
        <f t="shared" si="0"/>
        <v>43246</v>
      </c>
      <c r="B37" s="37">
        <f>SUMIFS(СВЦЭМ!$C$34:$C$777,СВЦЭМ!$A$34:$A$777,$A37,СВЦЭМ!$B$34:$B$777,B$11)+'СЕТ СН'!$F$9+СВЦЭМ!$D$10+'СЕТ СН'!$F$5-'СЕТ СН'!$F$17</f>
        <v>4328.1358631900002</v>
      </c>
      <c r="C37" s="37">
        <f>SUMIFS(СВЦЭМ!$C$34:$C$777,СВЦЭМ!$A$34:$A$777,$A37,СВЦЭМ!$B$34:$B$777,C$11)+'СЕТ СН'!$F$9+СВЦЭМ!$D$10+'СЕТ СН'!$F$5-'СЕТ СН'!$F$17</f>
        <v>4409.4931795900002</v>
      </c>
      <c r="D37" s="37">
        <f>SUMIFS(СВЦЭМ!$C$34:$C$777,СВЦЭМ!$A$34:$A$777,$A37,СВЦЭМ!$B$34:$B$777,D$11)+'СЕТ СН'!$F$9+СВЦЭМ!$D$10+'СЕТ СН'!$F$5-'СЕТ СН'!$F$17</f>
        <v>4438.0891167400005</v>
      </c>
      <c r="E37" s="37">
        <f>SUMIFS(СВЦЭМ!$C$34:$C$777,СВЦЭМ!$A$34:$A$777,$A37,СВЦЭМ!$B$34:$B$777,E$11)+'СЕТ СН'!$F$9+СВЦЭМ!$D$10+'СЕТ СН'!$F$5-'СЕТ СН'!$F$17</f>
        <v>4452.4659417599996</v>
      </c>
      <c r="F37" s="37">
        <f>SUMIFS(СВЦЭМ!$C$34:$C$777,СВЦЭМ!$A$34:$A$777,$A37,СВЦЭМ!$B$34:$B$777,F$11)+'СЕТ СН'!$F$9+СВЦЭМ!$D$10+'СЕТ СН'!$F$5-'СЕТ СН'!$F$17</f>
        <v>4472.3548391100003</v>
      </c>
      <c r="G37" s="37">
        <f>SUMIFS(СВЦЭМ!$C$34:$C$777,СВЦЭМ!$A$34:$A$777,$A37,СВЦЭМ!$B$34:$B$777,G$11)+'СЕТ СН'!$F$9+СВЦЭМ!$D$10+'СЕТ СН'!$F$5-'СЕТ СН'!$F$17</f>
        <v>4453.0210378600004</v>
      </c>
      <c r="H37" s="37">
        <f>SUMIFS(СВЦЭМ!$C$34:$C$777,СВЦЭМ!$A$34:$A$777,$A37,СВЦЭМ!$B$34:$B$777,H$11)+'СЕТ СН'!$F$9+СВЦЭМ!$D$10+'СЕТ СН'!$F$5-'СЕТ СН'!$F$17</f>
        <v>4413.9857937400002</v>
      </c>
      <c r="I37" s="37">
        <f>SUMIFS(СВЦЭМ!$C$34:$C$777,СВЦЭМ!$A$34:$A$777,$A37,СВЦЭМ!$B$34:$B$777,I$11)+'СЕТ СН'!$F$9+СВЦЭМ!$D$10+'СЕТ СН'!$F$5-'СЕТ СН'!$F$17</f>
        <v>4342.4771672200004</v>
      </c>
      <c r="J37" s="37">
        <f>SUMIFS(СВЦЭМ!$C$34:$C$777,СВЦЭМ!$A$34:$A$777,$A37,СВЦЭМ!$B$34:$B$777,J$11)+'СЕТ СН'!$F$9+СВЦЭМ!$D$10+'СЕТ СН'!$F$5-'СЕТ СН'!$F$17</f>
        <v>4277.6904334000001</v>
      </c>
      <c r="K37" s="37">
        <f>SUMIFS(СВЦЭМ!$C$34:$C$777,СВЦЭМ!$A$34:$A$777,$A37,СВЦЭМ!$B$34:$B$777,K$11)+'СЕТ СН'!$F$9+СВЦЭМ!$D$10+'СЕТ СН'!$F$5-'СЕТ СН'!$F$17</f>
        <v>4258.2634433399999</v>
      </c>
      <c r="L37" s="37">
        <f>SUMIFS(СВЦЭМ!$C$34:$C$777,СВЦЭМ!$A$34:$A$777,$A37,СВЦЭМ!$B$34:$B$777,L$11)+'СЕТ СН'!$F$9+СВЦЭМ!$D$10+'СЕТ СН'!$F$5-'СЕТ СН'!$F$17</f>
        <v>4241.2352992300002</v>
      </c>
      <c r="M37" s="37">
        <f>SUMIFS(СВЦЭМ!$C$34:$C$777,СВЦЭМ!$A$34:$A$777,$A37,СВЦЭМ!$B$34:$B$777,M$11)+'СЕТ СН'!$F$9+СВЦЭМ!$D$10+'СЕТ СН'!$F$5-'СЕТ СН'!$F$17</f>
        <v>4240.3671279</v>
      </c>
      <c r="N37" s="37">
        <f>SUMIFS(СВЦЭМ!$C$34:$C$777,СВЦЭМ!$A$34:$A$777,$A37,СВЦЭМ!$B$34:$B$777,N$11)+'СЕТ СН'!$F$9+СВЦЭМ!$D$10+'СЕТ СН'!$F$5-'СЕТ СН'!$F$17</f>
        <v>4256.5363774200005</v>
      </c>
      <c r="O37" s="37">
        <f>SUMIFS(СВЦЭМ!$C$34:$C$777,СВЦЭМ!$A$34:$A$777,$A37,СВЦЭМ!$B$34:$B$777,O$11)+'СЕТ СН'!$F$9+СВЦЭМ!$D$10+'СЕТ СН'!$F$5-'СЕТ СН'!$F$17</f>
        <v>4271.9692344200002</v>
      </c>
      <c r="P37" s="37">
        <f>SUMIFS(СВЦЭМ!$C$34:$C$777,СВЦЭМ!$A$34:$A$777,$A37,СВЦЭМ!$B$34:$B$777,P$11)+'СЕТ СН'!$F$9+СВЦЭМ!$D$10+'СЕТ СН'!$F$5-'СЕТ СН'!$F$17</f>
        <v>4263.9571045600005</v>
      </c>
      <c r="Q37" s="37">
        <f>SUMIFS(СВЦЭМ!$C$34:$C$777,СВЦЭМ!$A$34:$A$777,$A37,СВЦЭМ!$B$34:$B$777,Q$11)+'СЕТ СН'!$F$9+СВЦЭМ!$D$10+'СЕТ СН'!$F$5-'СЕТ СН'!$F$17</f>
        <v>4261.7436371599997</v>
      </c>
      <c r="R37" s="37">
        <f>SUMIFS(СВЦЭМ!$C$34:$C$777,СВЦЭМ!$A$34:$A$777,$A37,СВЦЭМ!$B$34:$B$777,R$11)+'СЕТ СН'!$F$9+СВЦЭМ!$D$10+'СЕТ СН'!$F$5-'СЕТ СН'!$F$17</f>
        <v>4265.0685622500005</v>
      </c>
      <c r="S37" s="37">
        <f>SUMIFS(СВЦЭМ!$C$34:$C$777,СВЦЭМ!$A$34:$A$777,$A37,СВЦЭМ!$B$34:$B$777,S$11)+'СЕТ СН'!$F$9+СВЦЭМ!$D$10+'СЕТ СН'!$F$5-'СЕТ СН'!$F$17</f>
        <v>4261.5088517499998</v>
      </c>
      <c r="T37" s="37">
        <f>SUMIFS(СВЦЭМ!$C$34:$C$777,СВЦЭМ!$A$34:$A$777,$A37,СВЦЭМ!$B$34:$B$777,T$11)+'СЕТ СН'!$F$9+СВЦЭМ!$D$10+'СЕТ СН'!$F$5-'СЕТ СН'!$F$17</f>
        <v>4263.7862490500002</v>
      </c>
      <c r="U37" s="37">
        <f>SUMIFS(СВЦЭМ!$C$34:$C$777,СВЦЭМ!$A$34:$A$777,$A37,СВЦЭМ!$B$34:$B$777,U$11)+'СЕТ СН'!$F$9+СВЦЭМ!$D$10+'СЕТ СН'!$F$5-'СЕТ СН'!$F$17</f>
        <v>4263.0676538400003</v>
      </c>
      <c r="V37" s="37">
        <f>SUMIFS(СВЦЭМ!$C$34:$C$777,СВЦЭМ!$A$34:$A$777,$A37,СВЦЭМ!$B$34:$B$777,V$11)+'СЕТ СН'!$F$9+СВЦЭМ!$D$10+'СЕТ СН'!$F$5-'СЕТ СН'!$F$17</f>
        <v>4276.1300512400003</v>
      </c>
      <c r="W37" s="37">
        <f>SUMIFS(СВЦЭМ!$C$34:$C$777,СВЦЭМ!$A$34:$A$777,$A37,СВЦЭМ!$B$34:$B$777,W$11)+'СЕТ СН'!$F$9+СВЦЭМ!$D$10+'СЕТ СН'!$F$5-'СЕТ СН'!$F$17</f>
        <v>4263.7388615899999</v>
      </c>
      <c r="X37" s="37">
        <f>SUMIFS(СВЦЭМ!$C$34:$C$777,СВЦЭМ!$A$34:$A$777,$A37,СВЦЭМ!$B$34:$B$777,X$11)+'СЕТ СН'!$F$9+СВЦЭМ!$D$10+'СЕТ СН'!$F$5-'СЕТ СН'!$F$17</f>
        <v>4226.6546210899996</v>
      </c>
      <c r="Y37" s="37">
        <f>SUMIFS(СВЦЭМ!$C$34:$C$777,СВЦЭМ!$A$34:$A$777,$A37,СВЦЭМ!$B$34:$B$777,Y$11)+'СЕТ СН'!$F$9+СВЦЭМ!$D$10+'СЕТ СН'!$F$5-'СЕТ СН'!$F$17</f>
        <v>4267.1725689100003</v>
      </c>
    </row>
    <row r="38" spans="1:25" ht="15.75" x14ac:dyDescent="0.2">
      <c r="A38" s="36">
        <f t="shared" si="0"/>
        <v>43247</v>
      </c>
      <c r="B38" s="37">
        <f>SUMIFS(СВЦЭМ!$C$34:$C$777,СВЦЭМ!$A$34:$A$777,$A38,СВЦЭМ!$B$34:$B$777,B$11)+'СЕТ СН'!$F$9+СВЦЭМ!$D$10+'СЕТ СН'!$F$5-'СЕТ СН'!$F$17</f>
        <v>4311.1608466799998</v>
      </c>
      <c r="C38" s="37">
        <f>SUMIFS(СВЦЭМ!$C$34:$C$777,СВЦЭМ!$A$34:$A$777,$A38,СВЦЭМ!$B$34:$B$777,C$11)+'СЕТ СН'!$F$9+СВЦЭМ!$D$10+'СЕТ СН'!$F$5-'СЕТ СН'!$F$17</f>
        <v>4362.7811891199999</v>
      </c>
      <c r="D38" s="37">
        <f>SUMIFS(СВЦЭМ!$C$34:$C$777,СВЦЭМ!$A$34:$A$777,$A38,СВЦЭМ!$B$34:$B$777,D$11)+'СЕТ СН'!$F$9+СВЦЭМ!$D$10+'СЕТ СН'!$F$5-'СЕТ СН'!$F$17</f>
        <v>4401.7960266200007</v>
      </c>
      <c r="E38" s="37">
        <f>SUMIFS(СВЦЭМ!$C$34:$C$777,СВЦЭМ!$A$34:$A$777,$A38,СВЦЭМ!$B$34:$B$777,E$11)+'СЕТ СН'!$F$9+СВЦЭМ!$D$10+'СЕТ СН'!$F$5-'СЕТ СН'!$F$17</f>
        <v>4416.3162014500003</v>
      </c>
      <c r="F38" s="37">
        <f>SUMIFS(СВЦЭМ!$C$34:$C$777,СВЦЭМ!$A$34:$A$777,$A38,СВЦЭМ!$B$34:$B$777,F$11)+'СЕТ СН'!$F$9+СВЦЭМ!$D$10+'СЕТ СН'!$F$5-'СЕТ СН'!$F$17</f>
        <v>4454.5776157300006</v>
      </c>
      <c r="G38" s="37">
        <f>SUMIFS(СВЦЭМ!$C$34:$C$777,СВЦЭМ!$A$34:$A$777,$A38,СВЦЭМ!$B$34:$B$777,G$11)+'СЕТ СН'!$F$9+СВЦЭМ!$D$10+'СЕТ СН'!$F$5-'СЕТ СН'!$F$17</f>
        <v>4443.52737918</v>
      </c>
      <c r="H38" s="37">
        <f>SUMIFS(СВЦЭМ!$C$34:$C$777,СВЦЭМ!$A$34:$A$777,$A38,СВЦЭМ!$B$34:$B$777,H$11)+'СЕТ СН'!$F$9+СВЦЭМ!$D$10+'СЕТ СН'!$F$5-'СЕТ СН'!$F$17</f>
        <v>4407.5016280099999</v>
      </c>
      <c r="I38" s="37">
        <f>SUMIFS(СВЦЭМ!$C$34:$C$777,СВЦЭМ!$A$34:$A$777,$A38,СВЦЭМ!$B$34:$B$777,I$11)+'СЕТ СН'!$F$9+СВЦЭМ!$D$10+'СЕТ СН'!$F$5-'СЕТ СН'!$F$17</f>
        <v>4334.5373724999999</v>
      </c>
      <c r="J38" s="37">
        <f>SUMIFS(СВЦЭМ!$C$34:$C$777,СВЦЭМ!$A$34:$A$777,$A38,СВЦЭМ!$B$34:$B$777,J$11)+'СЕТ СН'!$F$9+СВЦЭМ!$D$10+'СЕТ СН'!$F$5-'СЕТ СН'!$F$17</f>
        <v>4278.8257611200006</v>
      </c>
      <c r="K38" s="37">
        <f>SUMIFS(СВЦЭМ!$C$34:$C$777,СВЦЭМ!$A$34:$A$777,$A38,СВЦЭМ!$B$34:$B$777,K$11)+'СЕТ СН'!$F$9+СВЦЭМ!$D$10+'СЕТ СН'!$F$5-'СЕТ СН'!$F$17</f>
        <v>4261.4604159299997</v>
      </c>
      <c r="L38" s="37">
        <f>SUMIFS(СВЦЭМ!$C$34:$C$777,СВЦЭМ!$A$34:$A$777,$A38,СВЦЭМ!$B$34:$B$777,L$11)+'СЕТ СН'!$F$9+СВЦЭМ!$D$10+'СЕТ СН'!$F$5-'СЕТ СН'!$F$17</f>
        <v>4262.5385893000002</v>
      </c>
      <c r="M38" s="37">
        <f>SUMIFS(СВЦЭМ!$C$34:$C$777,СВЦЭМ!$A$34:$A$777,$A38,СВЦЭМ!$B$34:$B$777,M$11)+'СЕТ СН'!$F$9+СВЦЭМ!$D$10+'СЕТ СН'!$F$5-'СЕТ СН'!$F$17</f>
        <v>4261.1622813000004</v>
      </c>
      <c r="N38" s="37">
        <f>SUMIFS(СВЦЭМ!$C$34:$C$777,СВЦЭМ!$A$34:$A$777,$A38,СВЦЭМ!$B$34:$B$777,N$11)+'СЕТ СН'!$F$9+СВЦЭМ!$D$10+'СЕТ СН'!$F$5-'СЕТ СН'!$F$17</f>
        <v>4255.4396715800003</v>
      </c>
      <c r="O38" s="37">
        <f>SUMIFS(СВЦЭМ!$C$34:$C$777,СВЦЭМ!$A$34:$A$777,$A38,СВЦЭМ!$B$34:$B$777,O$11)+'СЕТ СН'!$F$9+СВЦЭМ!$D$10+'СЕТ СН'!$F$5-'СЕТ СН'!$F$17</f>
        <v>4248.5764346200003</v>
      </c>
      <c r="P38" s="37">
        <f>SUMIFS(СВЦЭМ!$C$34:$C$777,СВЦЭМ!$A$34:$A$777,$A38,СВЦЭМ!$B$34:$B$777,P$11)+'СЕТ СН'!$F$9+СВЦЭМ!$D$10+'СЕТ СН'!$F$5-'СЕТ СН'!$F$17</f>
        <v>4264.1422212899997</v>
      </c>
      <c r="Q38" s="37">
        <f>SUMIFS(СВЦЭМ!$C$34:$C$777,СВЦЭМ!$A$34:$A$777,$A38,СВЦЭМ!$B$34:$B$777,Q$11)+'СЕТ СН'!$F$9+СВЦЭМ!$D$10+'СЕТ СН'!$F$5-'СЕТ СН'!$F$17</f>
        <v>4268.6752289400001</v>
      </c>
      <c r="R38" s="37">
        <f>SUMIFS(СВЦЭМ!$C$34:$C$777,СВЦЭМ!$A$34:$A$777,$A38,СВЦЭМ!$B$34:$B$777,R$11)+'СЕТ СН'!$F$9+СВЦЭМ!$D$10+'СЕТ СН'!$F$5-'СЕТ СН'!$F$17</f>
        <v>4277.4668376400004</v>
      </c>
      <c r="S38" s="37">
        <f>SUMIFS(СВЦЭМ!$C$34:$C$777,СВЦЭМ!$A$34:$A$777,$A38,СВЦЭМ!$B$34:$B$777,S$11)+'СЕТ СН'!$F$9+СВЦЭМ!$D$10+'СЕТ СН'!$F$5-'СЕТ СН'!$F$17</f>
        <v>4273.1992117099999</v>
      </c>
      <c r="T38" s="37">
        <f>SUMIFS(СВЦЭМ!$C$34:$C$777,СВЦЭМ!$A$34:$A$777,$A38,СВЦЭМ!$B$34:$B$777,T$11)+'СЕТ СН'!$F$9+СВЦЭМ!$D$10+'СЕТ СН'!$F$5-'СЕТ СН'!$F$17</f>
        <v>4260.1790639400006</v>
      </c>
      <c r="U38" s="37">
        <f>SUMIFS(СВЦЭМ!$C$34:$C$777,СВЦЭМ!$A$34:$A$777,$A38,СВЦЭМ!$B$34:$B$777,U$11)+'СЕТ СН'!$F$9+СВЦЭМ!$D$10+'СЕТ СН'!$F$5-'СЕТ СН'!$F$17</f>
        <v>4262.4182425899999</v>
      </c>
      <c r="V38" s="37">
        <f>SUMIFS(СВЦЭМ!$C$34:$C$777,СВЦЭМ!$A$34:$A$777,$A38,СВЦЭМ!$B$34:$B$777,V$11)+'СЕТ СН'!$F$9+СВЦЭМ!$D$10+'СЕТ СН'!$F$5-'СЕТ СН'!$F$17</f>
        <v>4296.8162340899999</v>
      </c>
      <c r="W38" s="37">
        <f>SUMIFS(СВЦЭМ!$C$34:$C$777,СВЦЭМ!$A$34:$A$777,$A38,СВЦЭМ!$B$34:$B$777,W$11)+'СЕТ СН'!$F$9+СВЦЭМ!$D$10+'СЕТ СН'!$F$5-'СЕТ СН'!$F$17</f>
        <v>4226.3467898600002</v>
      </c>
      <c r="X38" s="37">
        <f>SUMIFS(СВЦЭМ!$C$34:$C$777,СВЦЭМ!$A$34:$A$777,$A38,СВЦЭМ!$B$34:$B$777,X$11)+'СЕТ СН'!$F$9+СВЦЭМ!$D$10+'СЕТ СН'!$F$5-'СЕТ СН'!$F$17</f>
        <v>4197.6844821699997</v>
      </c>
      <c r="Y38" s="37">
        <f>SUMIFS(СВЦЭМ!$C$34:$C$777,СВЦЭМ!$A$34:$A$777,$A38,СВЦЭМ!$B$34:$B$777,Y$11)+'СЕТ СН'!$F$9+СВЦЭМ!$D$10+'СЕТ СН'!$F$5-'СЕТ СН'!$F$17</f>
        <v>4255.5164556</v>
      </c>
    </row>
    <row r="39" spans="1:25" ht="15.75" x14ac:dyDescent="0.2">
      <c r="A39" s="36">
        <f t="shared" si="0"/>
        <v>43248</v>
      </c>
      <c r="B39" s="37">
        <f>SUMIFS(СВЦЭМ!$C$34:$C$777,СВЦЭМ!$A$34:$A$777,$A39,СВЦЭМ!$B$34:$B$777,B$11)+'СЕТ СН'!$F$9+СВЦЭМ!$D$10+'СЕТ СН'!$F$5-'СЕТ СН'!$F$17</f>
        <v>4206.4516681100004</v>
      </c>
      <c r="C39" s="37">
        <f>SUMIFS(СВЦЭМ!$C$34:$C$777,СВЦЭМ!$A$34:$A$777,$A39,СВЦЭМ!$B$34:$B$777,C$11)+'СЕТ СН'!$F$9+СВЦЭМ!$D$10+'СЕТ СН'!$F$5-'СЕТ СН'!$F$17</f>
        <v>4237.2656570099998</v>
      </c>
      <c r="D39" s="37">
        <f>SUMIFS(СВЦЭМ!$C$34:$C$777,СВЦЭМ!$A$34:$A$777,$A39,СВЦЭМ!$B$34:$B$777,D$11)+'СЕТ СН'!$F$9+СВЦЭМ!$D$10+'СЕТ СН'!$F$5-'СЕТ СН'!$F$17</f>
        <v>4268.9142048200001</v>
      </c>
      <c r="E39" s="37">
        <f>SUMIFS(СВЦЭМ!$C$34:$C$777,СВЦЭМ!$A$34:$A$777,$A39,СВЦЭМ!$B$34:$B$777,E$11)+'СЕТ СН'!$F$9+СВЦЭМ!$D$10+'СЕТ СН'!$F$5-'СЕТ СН'!$F$17</f>
        <v>4281.1174448399997</v>
      </c>
      <c r="F39" s="37">
        <f>SUMIFS(СВЦЭМ!$C$34:$C$777,СВЦЭМ!$A$34:$A$777,$A39,СВЦЭМ!$B$34:$B$777,F$11)+'СЕТ СН'!$F$9+СВЦЭМ!$D$10+'СЕТ СН'!$F$5-'СЕТ СН'!$F$17</f>
        <v>4290.9910937100003</v>
      </c>
      <c r="G39" s="37">
        <f>SUMIFS(СВЦЭМ!$C$34:$C$777,СВЦЭМ!$A$34:$A$777,$A39,СВЦЭМ!$B$34:$B$777,G$11)+'СЕТ СН'!$F$9+СВЦЭМ!$D$10+'СЕТ СН'!$F$5-'СЕТ СН'!$F$17</f>
        <v>4265.5813067899999</v>
      </c>
      <c r="H39" s="37">
        <f>SUMIFS(СВЦЭМ!$C$34:$C$777,СВЦЭМ!$A$34:$A$777,$A39,СВЦЭМ!$B$34:$B$777,H$11)+'СЕТ СН'!$F$9+СВЦЭМ!$D$10+'СЕТ СН'!$F$5-'СЕТ СН'!$F$17</f>
        <v>4198.4405926600002</v>
      </c>
      <c r="I39" s="37">
        <f>SUMIFS(СВЦЭМ!$C$34:$C$777,СВЦЭМ!$A$34:$A$777,$A39,СВЦЭМ!$B$34:$B$777,I$11)+'СЕТ СН'!$F$9+СВЦЭМ!$D$10+'СЕТ СН'!$F$5-'СЕТ СН'!$F$17</f>
        <v>4241.8386113699999</v>
      </c>
      <c r="J39" s="37">
        <f>SUMIFS(СВЦЭМ!$C$34:$C$777,СВЦЭМ!$A$34:$A$777,$A39,СВЦЭМ!$B$34:$B$777,J$11)+'СЕТ СН'!$F$9+СВЦЭМ!$D$10+'СЕТ СН'!$F$5-'СЕТ СН'!$F$17</f>
        <v>4340.9487503700002</v>
      </c>
      <c r="K39" s="37">
        <f>SUMIFS(СВЦЭМ!$C$34:$C$777,СВЦЭМ!$A$34:$A$777,$A39,СВЦЭМ!$B$34:$B$777,K$11)+'СЕТ СН'!$F$9+СВЦЭМ!$D$10+'СЕТ СН'!$F$5-'СЕТ СН'!$F$17</f>
        <v>4341.21170041</v>
      </c>
      <c r="L39" s="37">
        <f>SUMIFS(СВЦЭМ!$C$34:$C$777,СВЦЭМ!$A$34:$A$777,$A39,СВЦЭМ!$B$34:$B$777,L$11)+'СЕТ СН'!$F$9+СВЦЭМ!$D$10+'СЕТ СН'!$F$5-'СЕТ СН'!$F$17</f>
        <v>4326.6540798000005</v>
      </c>
      <c r="M39" s="37">
        <f>SUMIFS(СВЦЭМ!$C$34:$C$777,СВЦЭМ!$A$34:$A$777,$A39,СВЦЭМ!$B$34:$B$777,M$11)+'СЕТ СН'!$F$9+СВЦЭМ!$D$10+'СЕТ СН'!$F$5-'СЕТ СН'!$F$17</f>
        <v>4322.3851963400002</v>
      </c>
      <c r="N39" s="37">
        <f>SUMIFS(СВЦЭМ!$C$34:$C$777,СВЦЭМ!$A$34:$A$777,$A39,СВЦЭМ!$B$34:$B$777,N$11)+'СЕТ СН'!$F$9+СВЦЭМ!$D$10+'СЕТ СН'!$F$5-'СЕТ СН'!$F$17</f>
        <v>4325.8046987300004</v>
      </c>
      <c r="O39" s="37">
        <f>SUMIFS(СВЦЭМ!$C$34:$C$777,СВЦЭМ!$A$34:$A$777,$A39,СВЦЭМ!$B$34:$B$777,O$11)+'СЕТ СН'!$F$9+СВЦЭМ!$D$10+'СЕТ СН'!$F$5-'СЕТ СН'!$F$17</f>
        <v>4310.7439458999997</v>
      </c>
      <c r="P39" s="37">
        <f>SUMIFS(СВЦЭМ!$C$34:$C$777,СВЦЭМ!$A$34:$A$777,$A39,СВЦЭМ!$B$34:$B$777,P$11)+'СЕТ СН'!$F$9+СВЦЭМ!$D$10+'СЕТ СН'!$F$5-'СЕТ СН'!$F$17</f>
        <v>4312.6129405800002</v>
      </c>
      <c r="Q39" s="37">
        <f>SUMIFS(СВЦЭМ!$C$34:$C$777,СВЦЭМ!$A$34:$A$777,$A39,СВЦЭМ!$B$34:$B$777,Q$11)+'СЕТ СН'!$F$9+СВЦЭМ!$D$10+'СЕТ СН'!$F$5-'СЕТ СН'!$F$17</f>
        <v>4318.7267568699999</v>
      </c>
      <c r="R39" s="37">
        <f>SUMIFS(СВЦЭМ!$C$34:$C$777,СВЦЭМ!$A$34:$A$777,$A39,СВЦЭМ!$B$34:$B$777,R$11)+'СЕТ СН'!$F$9+СВЦЭМ!$D$10+'СЕТ СН'!$F$5-'СЕТ СН'!$F$17</f>
        <v>4319.87019401</v>
      </c>
      <c r="S39" s="37">
        <f>SUMIFS(СВЦЭМ!$C$34:$C$777,СВЦЭМ!$A$34:$A$777,$A39,СВЦЭМ!$B$34:$B$777,S$11)+'СЕТ СН'!$F$9+СВЦЭМ!$D$10+'СЕТ СН'!$F$5-'СЕТ СН'!$F$17</f>
        <v>4324.47176769</v>
      </c>
      <c r="T39" s="37">
        <f>SUMIFS(СВЦЭМ!$C$34:$C$777,СВЦЭМ!$A$34:$A$777,$A39,СВЦЭМ!$B$34:$B$777,T$11)+'СЕТ СН'!$F$9+СВЦЭМ!$D$10+'СЕТ СН'!$F$5-'СЕТ СН'!$F$17</f>
        <v>4311.8360360300003</v>
      </c>
      <c r="U39" s="37">
        <f>SUMIFS(СВЦЭМ!$C$34:$C$777,СВЦЭМ!$A$34:$A$777,$A39,СВЦЭМ!$B$34:$B$777,U$11)+'СЕТ СН'!$F$9+СВЦЭМ!$D$10+'СЕТ СН'!$F$5-'СЕТ СН'!$F$17</f>
        <v>4329.1654475400001</v>
      </c>
      <c r="V39" s="37">
        <f>SUMIFS(СВЦЭМ!$C$34:$C$777,СВЦЭМ!$A$34:$A$777,$A39,СВЦЭМ!$B$34:$B$777,V$11)+'СЕТ СН'!$F$9+СВЦЭМ!$D$10+'СЕТ СН'!$F$5-'СЕТ СН'!$F$17</f>
        <v>4332.77112244</v>
      </c>
      <c r="W39" s="37">
        <f>SUMIFS(СВЦЭМ!$C$34:$C$777,СВЦЭМ!$A$34:$A$777,$A39,СВЦЭМ!$B$34:$B$777,W$11)+'СЕТ СН'!$F$9+СВЦЭМ!$D$10+'СЕТ СН'!$F$5-'СЕТ СН'!$F$17</f>
        <v>4328.1811132900002</v>
      </c>
      <c r="X39" s="37">
        <f>SUMIFS(СВЦЭМ!$C$34:$C$777,СВЦЭМ!$A$34:$A$777,$A39,СВЦЭМ!$B$34:$B$777,X$11)+'СЕТ СН'!$F$9+СВЦЭМ!$D$10+'СЕТ СН'!$F$5-'СЕТ СН'!$F$17</f>
        <v>4296.2031013699998</v>
      </c>
      <c r="Y39" s="37">
        <f>SUMIFS(СВЦЭМ!$C$34:$C$777,СВЦЭМ!$A$34:$A$777,$A39,СВЦЭМ!$B$34:$B$777,Y$11)+'СЕТ СН'!$F$9+СВЦЭМ!$D$10+'СЕТ СН'!$F$5-'СЕТ СН'!$F$17</f>
        <v>4294.9154785500004</v>
      </c>
    </row>
    <row r="40" spans="1:25" ht="15.75" x14ac:dyDescent="0.2">
      <c r="A40" s="36">
        <f t="shared" si="0"/>
        <v>43249</v>
      </c>
      <c r="B40" s="37">
        <f>SUMIFS(СВЦЭМ!$C$34:$C$777,СВЦЭМ!$A$34:$A$777,$A40,СВЦЭМ!$B$34:$B$777,B$11)+'СЕТ СН'!$F$9+СВЦЭМ!$D$10+'СЕТ СН'!$F$5-'СЕТ СН'!$F$17</f>
        <v>4301.0309641800004</v>
      </c>
      <c r="C40" s="37">
        <f>SUMIFS(СВЦЭМ!$C$34:$C$777,СВЦЭМ!$A$34:$A$777,$A40,СВЦЭМ!$B$34:$B$777,C$11)+'СЕТ СН'!$F$9+СВЦЭМ!$D$10+'СЕТ СН'!$F$5-'СЕТ СН'!$F$17</f>
        <v>4363.5530199700006</v>
      </c>
      <c r="D40" s="37">
        <f>SUMIFS(СВЦЭМ!$C$34:$C$777,СВЦЭМ!$A$34:$A$777,$A40,СВЦЭМ!$B$34:$B$777,D$11)+'СЕТ СН'!$F$9+СВЦЭМ!$D$10+'СЕТ СН'!$F$5-'СЕТ СН'!$F$17</f>
        <v>4396.6774913299996</v>
      </c>
      <c r="E40" s="37">
        <f>SUMIFS(СВЦЭМ!$C$34:$C$777,СВЦЭМ!$A$34:$A$777,$A40,СВЦЭМ!$B$34:$B$777,E$11)+'СЕТ СН'!$F$9+СВЦЭМ!$D$10+'СЕТ СН'!$F$5-'СЕТ СН'!$F$17</f>
        <v>4401.9504689799996</v>
      </c>
      <c r="F40" s="37">
        <f>SUMIFS(СВЦЭМ!$C$34:$C$777,СВЦЭМ!$A$34:$A$777,$A40,СВЦЭМ!$B$34:$B$777,F$11)+'СЕТ СН'!$F$9+СВЦЭМ!$D$10+'СЕТ СН'!$F$5-'СЕТ СН'!$F$17</f>
        <v>4405.9491401100004</v>
      </c>
      <c r="G40" s="37">
        <f>SUMIFS(СВЦЭМ!$C$34:$C$777,СВЦЭМ!$A$34:$A$777,$A40,СВЦЭМ!$B$34:$B$777,G$11)+'СЕТ СН'!$F$9+СВЦЭМ!$D$10+'СЕТ СН'!$F$5-'СЕТ СН'!$F$17</f>
        <v>4403.5624680500005</v>
      </c>
      <c r="H40" s="37">
        <f>SUMIFS(СВЦЭМ!$C$34:$C$777,СВЦЭМ!$A$34:$A$777,$A40,СВЦЭМ!$B$34:$B$777,H$11)+'СЕТ СН'!$F$9+СВЦЭМ!$D$10+'СЕТ СН'!$F$5-'СЕТ СН'!$F$17</f>
        <v>4335.8778825700001</v>
      </c>
      <c r="I40" s="37">
        <f>SUMIFS(СВЦЭМ!$C$34:$C$777,СВЦЭМ!$A$34:$A$777,$A40,СВЦЭМ!$B$34:$B$777,I$11)+'СЕТ СН'!$F$9+СВЦЭМ!$D$10+'СЕТ СН'!$F$5-'СЕТ СН'!$F$17</f>
        <v>4327.3080479500004</v>
      </c>
      <c r="J40" s="37">
        <f>SUMIFS(СВЦЭМ!$C$34:$C$777,СВЦЭМ!$A$34:$A$777,$A40,СВЦЭМ!$B$34:$B$777,J$11)+'СЕТ СН'!$F$9+СВЦЭМ!$D$10+'СЕТ СН'!$F$5-'СЕТ СН'!$F$17</f>
        <v>4340.5702105700002</v>
      </c>
      <c r="K40" s="37">
        <f>SUMIFS(СВЦЭМ!$C$34:$C$777,СВЦЭМ!$A$34:$A$777,$A40,СВЦЭМ!$B$34:$B$777,K$11)+'СЕТ СН'!$F$9+СВЦЭМ!$D$10+'СЕТ СН'!$F$5-'СЕТ СН'!$F$17</f>
        <v>4352.0564203900003</v>
      </c>
      <c r="L40" s="37">
        <f>SUMIFS(СВЦЭМ!$C$34:$C$777,СВЦЭМ!$A$34:$A$777,$A40,СВЦЭМ!$B$34:$B$777,L$11)+'СЕТ СН'!$F$9+СВЦЭМ!$D$10+'СЕТ СН'!$F$5-'СЕТ СН'!$F$17</f>
        <v>4312.4681883100002</v>
      </c>
      <c r="M40" s="37">
        <f>SUMIFS(СВЦЭМ!$C$34:$C$777,СВЦЭМ!$A$34:$A$777,$A40,СВЦЭМ!$B$34:$B$777,M$11)+'СЕТ СН'!$F$9+СВЦЭМ!$D$10+'СЕТ СН'!$F$5-'СЕТ СН'!$F$17</f>
        <v>4320.2934593800001</v>
      </c>
      <c r="N40" s="37">
        <f>SUMIFS(СВЦЭМ!$C$34:$C$777,СВЦЭМ!$A$34:$A$777,$A40,СВЦЭМ!$B$34:$B$777,N$11)+'СЕТ СН'!$F$9+СВЦЭМ!$D$10+'СЕТ СН'!$F$5-'СЕТ СН'!$F$17</f>
        <v>4321.6721640000005</v>
      </c>
      <c r="O40" s="37">
        <f>SUMIFS(СВЦЭМ!$C$34:$C$777,СВЦЭМ!$A$34:$A$777,$A40,СВЦЭМ!$B$34:$B$777,O$11)+'СЕТ СН'!$F$9+СВЦЭМ!$D$10+'СЕТ СН'!$F$5-'СЕТ СН'!$F$17</f>
        <v>4308.9619192</v>
      </c>
      <c r="P40" s="37">
        <f>SUMIFS(СВЦЭМ!$C$34:$C$777,СВЦЭМ!$A$34:$A$777,$A40,СВЦЭМ!$B$34:$B$777,P$11)+'СЕТ СН'!$F$9+СВЦЭМ!$D$10+'СЕТ СН'!$F$5-'СЕТ СН'!$F$17</f>
        <v>4306.5358727600005</v>
      </c>
      <c r="Q40" s="37">
        <f>SUMIFS(СВЦЭМ!$C$34:$C$777,СВЦЭМ!$A$34:$A$777,$A40,СВЦЭМ!$B$34:$B$777,Q$11)+'СЕТ СН'!$F$9+СВЦЭМ!$D$10+'СЕТ СН'!$F$5-'СЕТ СН'!$F$17</f>
        <v>4314.3922753900006</v>
      </c>
      <c r="R40" s="37">
        <f>SUMIFS(СВЦЭМ!$C$34:$C$777,СВЦЭМ!$A$34:$A$777,$A40,СВЦЭМ!$B$34:$B$777,R$11)+'СЕТ СН'!$F$9+СВЦЭМ!$D$10+'СЕТ СН'!$F$5-'СЕТ СН'!$F$17</f>
        <v>4322.0985162699999</v>
      </c>
      <c r="S40" s="37">
        <f>SUMIFS(СВЦЭМ!$C$34:$C$777,СВЦЭМ!$A$34:$A$777,$A40,СВЦЭМ!$B$34:$B$777,S$11)+'СЕТ СН'!$F$9+СВЦЭМ!$D$10+'СЕТ СН'!$F$5-'СЕТ СН'!$F$17</f>
        <v>4318.87932619</v>
      </c>
      <c r="T40" s="37">
        <f>SUMIFS(СВЦЭМ!$C$34:$C$777,СВЦЭМ!$A$34:$A$777,$A40,СВЦЭМ!$B$34:$B$777,T$11)+'СЕТ СН'!$F$9+СВЦЭМ!$D$10+'СЕТ СН'!$F$5-'СЕТ СН'!$F$17</f>
        <v>4317.4778043400001</v>
      </c>
      <c r="U40" s="37">
        <f>SUMIFS(СВЦЭМ!$C$34:$C$777,СВЦЭМ!$A$34:$A$777,$A40,СВЦЭМ!$B$34:$B$777,U$11)+'СЕТ СН'!$F$9+СВЦЭМ!$D$10+'СЕТ СН'!$F$5-'СЕТ СН'!$F$17</f>
        <v>4332.2169186800002</v>
      </c>
      <c r="V40" s="37">
        <f>SUMIFS(СВЦЭМ!$C$34:$C$777,СВЦЭМ!$A$34:$A$777,$A40,СВЦЭМ!$B$34:$B$777,V$11)+'СЕТ СН'!$F$9+СВЦЭМ!$D$10+'СЕТ СН'!$F$5-'СЕТ СН'!$F$17</f>
        <v>4187.0077896500006</v>
      </c>
      <c r="W40" s="37">
        <f>SUMIFS(СВЦЭМ!$C$34:$C$777,СВЦЭМ!$A$34:$A$777,$A40,СВЦЭМ!$B$34:$B$777,W$11)+'СЕТ СН'!$F$9+СВЦЭМ!$D$10+'СЕТ СН'!$F$5-'СЕТ СН'!$F$17</f>
        <v>4162.7724296300003</v>
      </c>
      <c r="X40" s="37">
        <f>SUMIFS(СВЦЭМ!$C$34:$C$777,СВЦЭМ!$A$34:$A$777,$A40,СВЦЭМ!$B$34:$B$777,X$11)+'СЕТ СН'!$F$9+СВЦЭМ!$D$10+'СЕТ СН'!$F$5-'СЕТ СН'!$F$17</f>
        <v>4181.8989018600005</v>
      </c>
      <c r="Y40" s="37">
        <f>SUMIFS(СВЦЭМ!$C$34:$C$777,СВЦЭМ!$A$34:$A$777,$A40,СВЦЭМ!$B$34:$B$777,Y$11)+'СЕТ СН'!$F$9+СВЦЭМ!$D$10+'СЕТ СН'!$F$5-'СЕТ СН'!$F$17</f>
        <v>4241.5497115100006</v>
      </c>
    </row>
    <row r="41" spans="1:25" ht="15.75" x14ac:dyDescent="0.2">
      <c r="A41" s="36">
        <f t="shared" si="0"/>
        <v>43250</v>
      </c>
      <c r="B41" s="37">
        <f>SUMIFS(СВЦЭМ!$C$34:$C$777,СВЦЭМ!$A$34:$A$777,$A41,СВЦЭМ!$B$34:$B$777,B$11)+'СЕТ СН'!$F$9+СВЦЭМ!$D$10+'СЕТ СН'!$F$5-'СЕТ СН'!$F$17</f>
        <v>4356.5560593400005</v>
      </c>
      <c r="C41" s="37">
        <f>SUMIFS(СВЦЭМ!$C$34:$C$777,СВЦЭМ!$A$34:$A$777,$A41,СВЦЭМ!$B$34:$B$777,C$11)+'СЕТ СН'!$F$9+СВЦЭМ!$D$10+'СЕТ СН'!$F$5-'СЕТ СН'!$F$17</f>
        <v>4415.2387693700002</v>
      </c>
      <c r="D41" s="37">
        <f>SUMIFS(СВЦЭМ!$C$34:$C$777,СВЦЭМ!$A$34:$A$777,$A41,СВЦЭМ!$B$34:$B$777,D$11)+'СЕТ СН'!$F$9+СВЦЭМ!$D$10+'СЕТ СН'!$F$5-'СЕТ СН'!$F$17</f>
        <v>4458.9492991999996</v>
      </c>
      <c r="E41" s="37">
        <f>SUMIFS(СВЦЭМ!$C$34:$C$777,СВЦЭМ!$A$34:$A$777,$A41,СВЦЭМ!$B$34:$B$777,E$11)+'СЕТ СН'!$F$9+СВЦЭМ!$D$10+'СЕТ СН'!$F$5-'СЕТ СН'!$F$17</f>
        <v>4467.5499617400001</v>
      </c>
      <c r="F41" s="37">
        <f>SUMIFS(СВЦЭМ!$C$34:$C$777,СВЦЭМ!$A$34:$A$777,$A41,СВЦЭМ!$B$34:$B$777,F$11)+'СЕТ СН'!$F$9+СВЦЭМ!$D$10+'СЕТ СН'!$F$5-'СЕТ СН'!$F$17</f>
        <v>4479.2724903400003</v>
      </c>
      <c r="G41" s="37">
        <f>SUMIFS(СВЦЭМ!$C$34:$C$777,СВЦЭМ!$A$34:$A$777,$A41,СВЦЭМ!$B$34:$B$777,G$11)+'СЕТ СН'!$F$9+СВЦЭМ!$D$10+'СЕТ СН'!$F$5-'СЕТ СН'!$F$17</f>
        <v>4466.3820969200005</v>
      </c>
      <c r="H41" s="37">
        <f>SUMIFS(СВЦЭМ!$C$34:$C$777,СВЦЭМ!$A$34:$A$777,$A41,СВЦЭМ!$B$34:$B$777,H$11)+'СЕТ СН'!$F$9+СВЦЭМ!$D$10+'СЕТ СН'!$F$5-'СЕТ СН'!$F$17</f>
        <v>4396.7234866199997</v>
      </c>
      <c r="I41" s="37">
        <f>SUMIFS(СВЦЭМ!$C$34:$C$777,СВЦЭМ!$A$34:$A$777,$A41,СВЦЭМ!$B$34:$B$777,I$11)+'СЕТ СН'!$F$9+СВЦЭМ!$D$10+'СЕТ СН'!$F$5-'СЕТ СН'!$F$17</f>
        <v>4317.3441500600002</v>
      </c>
      <c r="J41" s="37">
        <f>SUMIFS(СВЦЭМ!$C$34:$C$777,СВЦЭМ!$A$34:$A$777,$A41,СВЦЭМ!$B$34:$B$777,J$11)+'СЕТ СН'!$F$9+СВЦЭМ!$D$10+'СЕТ СН'!$F$5-'СЕТ СН'!$F$17</f>
        <v>4312.2432642800004</v>
      </c>
      <c r="K41" s="37">
        <f>SUMIFS(СВЦЭМ!$C$34:$C$777,СВЦЭМ!$A$34:$A$777,$A41,СВЦЭМ!$B$34:$B$777,K$11)+'СЕТ СН'!$F$9+СВЦЭМ!$D$10+'СЕТ СН'!$F$5-'СЕТ СН'!$F$17</f>
        <v>4322.3502325099998</v>
      </c>
      <c r="L41" s="37">
        <f>SUMIFS(СВЦЭМ!$C$34:$C$777,СВЦЭМ!$A$34:$A$777,$A41,СВЦЭМ!$B$34:$B$777,L$11)+'СЕТ СН'!$F$9+СВЦЭМ!$D$10+'СЕТ СН'!$F$5-'СЕТ СН'!$F$17</f>
        <v>4319.0013456200004</v>
      </c>
      <c r="M41" s="37">
        <f>SUMIFS(СВЦЭМ!$C$34:$C$777,СВЦЭМ!$A$34:$A$777,$A41,СВЦЭМ!$B$34:$B$777,M$11)+'СЕТ СН'!$F$9+СВЦЭМ!$D$10+'СЕТ СН'!$F$5-'СЕТ СН'!$F$17</f>
        <v>4342.8076438200005</v>
      </c>
      <c r="N41" s="37">
        <f>SUMIFS(СВЦЭМ!$C$34:$C$777,СВЦЭМ!$A$34:$A$777,$A41,СВЦЭМ!$B$34:$B$777,N$11)+'СЕТ СН'!$F$9+СВЦЭМ!$D$10+'СЕТ СН'!$F$5-'СЕТ СН'!$F$17</f>
        <v>4343.3544098500006</v>
      </c>
      <c r="O41" s="37">
        <f>SUMIFS(СВЦЭМ!$C$34:$C$777,СВЦЭМ!$A$34:$A$777,$A41,СВЦЭМ!$B$34:$B$777,O$11)+'СЕТ СН'!$F$9+СВЦЭМ!$D$10+'СЕТ СН'!$F$5-'СЕТ СН'!$F$17</f>
        <v>4331.13098704</v>
      </c>
      <c r="P41" s="37">
        <f>SUMIFS(СВЦЭМ!$C$34:$C$777,СВЦЭМ!$A$34:$A$777,$A41,СВЦЭМ!$B$34:$B$777,P$11)+'СЕТ СН'!$F$9+СВЦЭМ!$D$10+'СЕТ СН'!$F$5-'СЕТ СН'!$F$17</f>
        <v>4313.9359656500001</v>
      </c>
      <c r="Q41" s="37">
        <f>SUMIFS(СВЦЭМ!$C$34:$C$777,СВЦЭМ!$A$34:$A$777,$A41,СВЦЭМ!$B$34:$B$777,Q$11)+'СЕТ СН'!$F$9+СВЦЭМ!$D$10+'СЕТ СН'!$F$5-'СЕТ СН'!$F$17</f>
        <v>4291.0874207400002</v>
      </c>
      <c r="R41" s="37">
        <f>SUMIFS(СВЦЭМ!$C$34:$C$777,СВЦЭМ!$A$34:$A$777,$A41,СВЦЭМ!$B$34:$B$777,R$11)+'СЕТ СН'!$F$9+СВЦЭМ!$D$10+'СЕТ СН'!$F$5-'СЕТ СН'!$F$17</f>
        <v>4299.7887190000001</v>
      </c>
      <c r="S41" s="37">
        <f>SUMIFS(СВЦЭМ!$C$34:$C$777,СВЦЭМ!$A$34:$A$777,$A41,СВЦЭМ!$B$34:$B$777,S$11)+'СЕТ СН'!$F$9+СВЦЭМ!$D$10+'СЕТ СН'!$F$5-'СЕТ СН'!$F$17</f>
        <v>4300.1764039400005</v>
      </c>
      <c r="T41" s="37">
        <f>SUMIFS(СВЦЭМ!$C$34:$C$777,СВЦЭМ!$A$34:$A$777,$A41,СВЦЭМ!$B$34:$B$777,T$11)+'СЕТ СН'!$F$9+СВЦЭМ!$D$10+'СЕТ СН'!$F$5-'СЕТ СН'!$F$17</f>
        <v>4294.83441365</v>
      </c>
      <c r="U41" s="37">
        <f>SUMIFS(СВЦЭМ!$C$34:$C$777,СВЦЭМ!$A$34:$A$777,$A41,СВЦЭМ!$B$34:$B$777,U$11)+'СЕТ СН'!$F$9+СВЦЭМ!$D$10+'СЕТ СН'!$F$5-'СЕТ СН'!$F$17</f>
        <v>4288.3012208099999</v>
      </c>
      <c r="V41" s="37">
        <f>SUMIFS(СВЦЭМ!$C$34:$C$777,СВЦЭМ!$A$34:$A$777,$A41,СВЦЭМ!$B$34:$B$777,V$11)+'СЕТ СН'!$F$9+СВЦЭМ!$D$10+'СЕТ СН'!$F$5-'СЕТ СН'!$F$17</f>
        <v>4268.6004732600004</v>
      </c>
      <c r="W41" s="37">
        <f>SUMIFS(СВЦЭМ!$C$34:$C$777,СВЦЭМ!$A$34:$A$777,$A41,СВЦЭМ!$B$34:$B$777,W$11)+'СЕТ СН'!$F$9+СВЦЭМ!$D$10+'СЕТ СН'!$F$5-'СЕТ СН'!$F$17</f>
        <v>4257.3690196300004</v>
      </c>
      <c r="X41" s="37">
        <f>SUMIFS(СВЦЭМ!$C$34:$C$777,СВЦЭМ!$A$34:$A$777,$A41,СВЦЭМ!$B$34:$B$777,X$11)+'СЕТ СН'!$F$9+СВЦЭМ!$D$10+'СЕТ СН'!$F$5-'СЕТ СН'!$F$17</f>
        <v>4271.7315032300003</v>
      </c>
      <c r="Y41" s="37">
        <f>SUMIFS(СВЦЭМ!$C$34:$C$777,СВЦЭМ!$A$34:$A$777,$A41,СВЦЭМ!$B$34:$B$777,Y$11)+'СЕТ СН'!$F$9+СВЦЭМ!$D$10+'СЕТ СН'!$F$5-'СЕТ СН'!$F$17</f>
        <v>4306.3939519300002</v>
      </c>
    </row>
    <row r="42" spans="1:25" ht="15.75" x14ac:dyDescent="0.2">
      <c r="A42" s="36">
        <f t="shared" si="0"/>
        <v>43251</v>
      </c>
      <c r="B42" s="37">
        <f>SUMIFS(СВЦЭМ!$C$34:$C$777,СВЦЭМ!$A$34:$A$777,$A42,СВЦЭМ!$B$34:$B$777,B$11)+'СЕТ СН'!$F$9+СВЦЭМ!$D$10+'СЕТ СН'!$F$5-'СЕТ СН'!$F$17</f>
        <v>4357.1148530700002</v>
      </c>
      <c r="C42" s="37">
        <f>SUMIFS(СВЦЭМ!$C$34:$C$777,СВЦЭМ!$A$34:$A$777,$A42,СВЦЭМ!$B$34:$B$777,C$11)+'СЕТ СН'!$F$9+СВЦЭМ!$D$10+'СЕТ СН'!$F$5-'СЕТ СН'!$F$17</f>
        <v>4418.6430247200005</v>
      </c>
      <c r="D42" s="37">
        <f>SUMIFS(СВЦЭМ!$C$34:$C$777,СВЦЭМ!$A$34:$A$777,$A42,СВЦЭМ!$B$34:$B$777,D$11)+'СЕТ СН'!$F$9+СВЦЭМ!$D$10+'СЕТ СН'!$F$5-'СЕТ СН'!$F$17</f>
        <v>4446.4432331500002</v>
      </c>
      <c r="E42" s="37">
        <f>SUMIFS(СВЦЭМ!$C$34:$C$777,СВЦЭМ!$A$34:$A$777,$A42,СВЦЭМ!$B$34:$B$777,E$11)+'СЕТ СН'!$F$9+СВЦЭМ!$D$10+'СЕТ СН'!$F$5-'СЕТ СН'!$F$17</f>
        <v>4458.3221983000003</v>
      </c>
      <c r="F42" s="37">
        <f>SUMIFS(СВЦЭМ!$C$34:$C$777,СВЦЭМ!$A$34:$A$777,$A42,СВЦЭМ!$B$34:$B$777,F$11)+'СЕТ СН'!$F$9+СВЦЭМ!$D$10+'СЕТ СН'!$F$5-'СЕТ СН'!$F$17</f>
        <v>4467.4128943300002</v>
      </c>
      <c r="G42" s="37">
        <f>SUMIFS(СВЦЭМ!$C$34:$C$777,СВЦЭМ!$A$34:$A$777,$A42,СВЦЭМ!$B$34:$B$777,G$11)+'СЕТ СН'!$F$9+СВЦЭМ!$D$10+'СЕТ СН'!$F$5-'СЕТ СН'!$F$17</f>
        <v>4448.5173548599996</v>
      </c>
      <c r="H42" s="37">
        <f>SUMIFS(СВЦЭМ!$C$34:$C$777,СВЦЭМ!$A$34:$A$777,$A42,СВЦЭМ!$B$34:$B$777,H$11)+'СЕТ СН'!$F$9+СВЦЭМ!$D$10+'СЕТ СН'!$F$5-'СЕТ СН'!$F$17</f>
        <v>4400.6329112399999</v>
      </c>
      <c r="I42" s="37">
        <f>SUMIFS(СВЦЭМ!$C$34:$C$777,СВЦЭМ!$A$34:$A$777,$A42,СВЦЭМ!$B$34:$B$777,I$11)+'СЕТ СН'!$F$9+СВЦЭМ!$D$10+'СЕТ СН'!$F$5-'СЕТ СН'!$F$17</f>
        <v>4326.6695220299998</v>
      </c>
      <c r="J42" s="37">
        <f>SUMIFS(СВЦЭМ!$C$34:$C$777,СВЦЭМ!$A$34:$A$777,$A42,СВЦЭМ!$B$34:$B$777,J$11)+'СЕТ СН'!$F$9+СВЦЭМ!$D$10+'СЕТ СН'!$F$5-'СЕТ СН'!$F$17</f>
        <v>4301.8842017100005</v>
      </c>
      <c r="K42" s="37">
        <f>SUMIFS(СВЦЭМ!$C$34:$C$777,СВЦЭМ!$A$34:$A$777,$A42,СВЦЭМ!$B$34:$B$777,K$11)+'СЕТ СН'!$F$9+СВЦЭМ!$D$10+'СЕТ СН'!$F$5-'СЕТ СН'!$F$17</f>
        <v>4284.9289831699998</v>
      </c>
      <c r="L42" s="37">
        <f>SUMIFS(СВЦЭМ!$C$34:$C$777,СВЦЭМ!$A$34:$A$777,$A42,СВЦЭМ!$B$34:$B$777,L$11)+'СЕТ СН'!$F$9+СВЦЭМ!$D$10+'СЕТ СН'!$F$5-'СЕТ СН'!$F$17</f>
        <v>4292.0624783200001</v>
      </c>
      <c r="M42" s="37">
        <f>SUMIFS(СВЦЭМ!$C$34:$C$777,СВЦЭМ!$A$34:$A$777,$A42,СВЦЭМ!$B$34:$B$777,M$11)+'СЕТ СН'!$F$9+СВЦЭМ!$D$10+'СЕТ СН'!$F$5-'СЕТ СН'!$F$17</f>
        <v>4301.3511494800005</v>
      </c>
      <c r="N42" s="37">
        <f>SUMIFS(СВЦЭМ!$C$34:$C$777,СВЦЭМ!$A$34:$A$777,$A42,СВЦЭМ!$B$34:$B$777,N$11)+'СЕТ СН'!$F$9+СВЦЭМ!$D$10+'СЕТ СН'!$F$5-'СЕТ СН'!$F$17</f>
        <v>4285.3117575599999</v>
      </c>
      <c r="O42" s="37">
        <f>SUMIFS(СВЦЭМ!$C$34:$C$777,СВЦЭМ!$A$34:$A$777,$A42,СВЦЭМ!$B$34:$B$777,O$11)+'СЕТ СН'!$F$9+СВЦЭМ!$D$10+'СЕТ СН'!$F$5-'СЕТ СН'!$F$17</f>
        <v>4296.3108984600003</v>
      </c>
      <c r="P42" s="37">
        <f>SUMIFS(СВЦЭМ!$C$34:$C$777,СВЦЭМ!$A$34:$A$777,$A42,СВЦЭМ!$B$34:$B$777,P$11)+'СЕТ СН'!$F$9+СВЦЭМ!$D$10+'СЕТ СН'!$F$5-'СЕТ СН'!$F$17</f>
        <v>4308.4364095600004</v>
      </c>
      <c r="Q42" s="37">
        <f>SUMIFS(СВЦЭМ!$C$34:$C$777,СВЦЭМ!$A$34:$A$777,$A42,СВЦЭМ!$B$34:$B$777,Q$11)+'СЕТ СН'!$F$9+СВЦЭМ!$D$10+'СЕТ СН'!$F$5-'СЕТ СН'!$F$17</f>
        <v>4318.6445028400003</v>
      </c>
      <c r="R42" s="37">
        <f>SUMIFS(СВЦЭМ!$C$34:$C$777,СВЦЭМ!$A$34:$A$777,$A42,СВЦЭМ!$B$34:$B$777,R$11)+'СЕТ СН'!$F$9+СВЦЭМ!$D$10+'СЕТ СН'!$F$5-'СЕТ СН'!$F$17</f>
        <v>4317.2002652600004</v>
      </c>
      <c r="S42" s="37">
        <f>SUMIFS(СВЦЭМ!$C$34:$C$777,СВЦЭМ!$A$34:$A$777,$A42,СВЦЭМ!$B$34:$B$777,S$11)+'СЕТ СН'!$F$9+СВЦЭМ!$D$10+'СЕТ СН'!$F$5-'СЕТ СН'!$F$17</f>
        <v>4308.3613567299999</v>
      </c>
      <c r="T42" s="37">
        <f>SUMIFS(СВЦЭМ!$C$34:$C$777,СВЦЭМ!$A$34:$A$777,$A42,СВЦЭМ!$B$34:$B$777,T$11)+'СЕТ СН'!$F$9+СВЦЭМ!$D$10+'СЕТ СН'!$F$5-'СЕТ СН'!$F$17</f>
        <v>4294.1262266600006</v>
      </c>
      <c r="U42" s="37">
        <f>SUMIFS(СВЦЭМ!$C$34:$C$777,СВЦЭМ!$A$34:$A$777,$A42,СВЦЭМ!$B$34:$B$777,U$11)+'СЕТ СН'!$F$9+СВЦЭМ!$D$10+'СЕТ СН'!$F$5-'СЕТ СН'!$F$17</f>
        <v>4298.4149786400003</v>
      </c>
      <c r="V42" s="37">
        <f>SUMIFS(СВЦЭМ!$C$34:$C$777,СВЦЭМ!$A$34:$A$777,$A42,СВЦЭМ!$B$34:$B$777,V$11)+'СЕТ СН'!$F$9+СВЦЭМ!$D$10+'СЕТ СН'!$F$5-'СЕТ СН'!$F$17</f>
        <v>4284.2621460800001</v>
      </c>
      <c r="W42" s="37">
        <f>SUMIFS(СВЦЭМ!$C$34:$C$777,СВЦЭМ!$A$34:$A$777,$A42,СВЦЭМ!$B$34:$B$777,W$11)+'СЕТ СН'!$F$9+СВЦЭМ!$D$10+'СЕТ СН'!$F$5-'СЕТ СН'!$F$17</f>
        <v>4287.4446404500004</v>
      </c>
      <c r="X42" s="37">
        <f>SUMIFS(СВЦЭМ!$C$34:$C$777,СВЦЭМ!$A$34:$A$777,$A42,СВЦЭМ!$B$34:$B$777,X$11)+'СЕТ СН'!$F$9+СВЦЭМ!$D$10+'СЕТ СН'!$F$5-'СЕТ СН'!$F$17</f>
        <v>4291.9228018900003</v>
      </c>
      <c r="Y42" s="37">
        <f>SUMIFS(СВЦЭМ!$C$34:$C$777,СВЦЭМ!$A$34:$A$777,$A42,СВЦЭМ!$B$34:$B$777,Y$11)+'СЕТ СН'!$F$9+СВЦЭМ!$D$10+'СЕТ СН'!$F$5-'СЕТ СН'!$F$17</f>
        <v>4322.1604655600004</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01.05.2018</v>
      </c>
      <c r="B48" s="37">
        <f>SUMIFS(СВЦЭМ!$C$34:$C$777,СВЦЭМ!$A$34:$A$777,$A48,СВЦЭМ!$B$34:$B$777,B$47)+'СЕТ СН'!$G$9+СВЦЭМ!$D$10+'СЕТ СН'!$G$5-'СЕТ СН'!$G$17</f>
        <v>4780.8655504199996</v>
      </c>
      <c r="C48" s="37">
        <f>SUMIFS(СВЦЭМ!$C$34:$C$777,СВЦЭМ!$A$34:$A$777,$A48,СВЦЭМ!$B$34:$B$777,C$47)+'СЕТ СН'!$G$9+СВЦЭМ!$D$10+'СЕТ СН'!$G$5-'СЕТ СН'!$G$17</f>
        <v>4797.2844235600005</v>
      </c>
      <c r="D48" s="37">
        <f>SUMIFS(СВЦЭМ!$C$34:$C$777,СВЦЭМ!$A$34:$A$777,$A48,СВЦЭМ!$B$34:$B$777,D$47)+'СЕТ СН'!$G$9+СВЦЭМ!$D$10+'СЕТ СН'!$G$5-'СЕТ СН'!$G$17</f>
        <v>4826.44243517</v>
      </c>
      <c r="E48" s="37">
        <f>SUMIFS(СВЦЭМ!$C$34:$C$777,СВЦЭМ!$A$34:$A$777,$A48,СВЦЭМ!$B$34:$B$777,E$47)+'СЕТ СН'!$G$9+СВЦЭМ!$D$10+'СЕТ СН'!$G$5-'СЕТ СН'!$G$17</f>
        <v>4835.3253728500003</v>
      </c>
      <c r="F48" s="37">
        <f>SUMIFS(СВЦЭМ!$C$34:$C$777,СВЦЭМ!$A$34:$A$777,$A48,СВЦЭМ!$B$34:$B$777,F$47)+'СЕТ СН'!$G$9+СВЦЭМ!$D$10+'СЕТ СН'!$G$5-'СЕТ СН'!$G$17</f>
        <v>4853.80399966</v>
      </c>
      <c r="G48" s="37">
        <f>SUMIFS(СВЦЭМ!$C$34:$C$777,СВЦЭМ!$A$34:$A$777,$A48,СВЦЭМ!$B$34:$B$777,G$47)+'СЕТ СН'!$G$9+СВЦЭМ!$D$10+'СЕТ СН'!$G$5-'СЕТ СН'!$G$17</f>
        <v>4836.5576748200001</v>
      </c>
      <c r="H48" s="37">
        <f>SUMIFS(СВЦЭМ!$C$34:$C$777,СВЦЭМ!$A$34:$A$777,$A48,СВЦЭМ!$B$34:$B$777,H$47)+'СЕТ СН'!$G$9+СВЦЭМ!$D$10+'СЕТ СН'!$G$5-'СЕТ СН'!$G$17</f>
        <v>4752.3946816299995</v>
      </c>
      <c r="I48" s="37">
        <f>SUMIFS(СВЦЭМ!$C$34:$C$777,СВЦЭМ!$A$34:$A$777,$A48,СВЦЭМ!$B$34:$B$777,I$47)+'СЕТ СН'!$G$9+СВЦЭМ!$D$10+'СЕТ СН'!$G$5-'СЕТ СН'!$G$17</f>
        <v>4638.1415286600004</v>
      </c>
      <c r="J48" s="37">
        <f>SUMIFS(СВЦЭМ!$C$34:$C$777,СВЦЭМ!$A$34:$A$777,$A48,СВЦЭМ!$B$34:$B$777,J$47)+'СЕТ СН'!$G$9+СВЦЭМ!$D$10+'СЕТ СН'!$G$5-'СЕТ СН'!$G$17</f>
        <v>4556.0782284099996</v>
      </c>
      <c r="K48" s="37">
        <f>SUMIFS(СВЦЭМ!$C$34:$C$777,СВЦЭМ!$A$34:$A$777,$A48,СВЦЭМ!$B$34:$B$777,K$47)+'СЕТ СН'!$G$9+СВЦЭМ!$D$10+'СЕТ СН'!$G$5-'СЕТ СН'!$G$17</f>
        <v>4515.0389424999994</v>
      </c>
      <c r="L48" s="37">
        <f>SUMIFS(СВЦЭМ!$C$34:$C$777,СВЦЭМ!$A$34:$A$777,$A48,СВЦЭМ!$B$34:$B$777,L$47)+'СЕТ СН'!$G$9+СВЦЭМ!$D$10+'СЕТ СН'!$G$5-'СЕТ СН'!$G$17</f>
        <v>4495.1274615100001</v>
      </c>
      <c r="M48" s="37">
        <f>SUMIFS(СВЦЭМ!$C$34:$C$777,СВЦЭМ!$A$34:$A$777,$A48,СВЦЭМ!$B$34:$B$777,M$47)+'СЕТ СН'!$G$9+СВЦЭМ!$D$10+'СЕТ СН'!$G$5-'СЕТ СН'!$G$17</f>
        <v>4499.99313661</v>
      </c>
      <c r="N48" s="37">
        <f>SUMIFS(СВЦЭМ!$C$34:$C$777,СВЦЭМ!$A$34:$A$777,$A48,СВЦЭМ!$B$34:$B$777,N$47)+'СЕТ СН'!$G$9+СВЦЭМ!$D$10+'СЕТ СН'!$G$5-'СЕТ СН'!$G$17</f>
        <v>4522.9551545200002</v>
      </c>
      <c r="O48" s="37">
        <f>SUMIFS(СВЦЭМ!$C$34:$C$777,СВЦЭМ!$A$34:$A$777,$A48,СВЦЭМ!$B$34:$B$777,O$47)+'СЕТ СН'!$G$9+СВЦЭМ!$D$10+'СЕТ СН'!$G$5-'СЕТ СН'!$G$17</f>
        <v>4518.6671158700001</v>
      </c>
      <c r="P48" s="37">
        <f>SUMIFS(СВЦЭМ!$C$34:$C$777,СВЦЭМ!$A$34:$A$777,$A48,СВЦЭМ!$B$34:$B$777,P$47)+'СЕТ СН'!$G$9+СВЦЭМ!$D$10+'СЕТ СН'!$G$5-'СЕТ СН'!$G$17</f>
        <v>4526.4776480499995</v>
      </c>
      <c r="Q48" s="37">
        <f>SUMIFS(СВЦЭМ!$C$34:$C$777,СВЦЭМ!$A$34:$A$777,$A48,СВЦЭМ!$B$34:$B$777,Q$47)+'СЕТ СН'!$G$9+СВЦЭМ!$D$10+'СЕТ СН'!$G$5-'СЕТ СН'!$G$17</f>
        <v>4529.9806867400002</v>
      </c>
      <c r="R48" s="37">
        <f>SUMIFS(СВЦЭМ!$C$34:$C$777,СВЦЭМ!$A$34:$A$777,$A48,СВЦЭМ!$B$34:$B$777,R$47)+'СЕТ СН'!$G$9+СВЦЭМ!$D$10+'СЕТ СН'!$G$5-'СЕТ СН'!$G$17</f>
        <v>4526.2132568699999</v>
      </c>
      <c r="S48" s="37">
        <f>SUMIFS(СВЦЭМ!$C$34:$C$777,СВЦЭМ!$A$34:$A$777,$A48,СВЦЭМ!$B$34:$B$777,S$47)+'СЕТ СН'!$G$9+СВЦЭМ!$D$10+'СЕТ СН'!$G$5-'СЕТ СН'!$G$17</f>
        <v>4526.6710555099999</v>
      </c>
      <c r="T48" s="37">
        <f>SUMIFS(СВЦЭМ!$C$34:$C$777,СВЦЭМ!$A$34:$A$777,$A48,СВЦЭМ!$B$34:$B$777,T$47)+'СЕТ СН'!$G$9+СВЦЭМ!$D$10+'СЕТ СН'!$G$5-'СЕТ СН'!$G$17</f>
        <v>4517.0069450199999</v>
      </c>
      <c r="U48" s="37">
        <f>SUMIFS(СВЦЭМ!$C$34:$C$777,СВЦЭМ!$A$34:$A$777,$A48,СВЦЭМ!$B$34:$B$777,U$47)+'СЕТ СН'!$G$9+СВЦЭМ!$D$10+'СЕТ СН'!$G$5-'СЕТ СН'!$G$17</f>
        <v>4509.6903629400003</v>
      </c>
      <c r="V48" s="37">
        <f>SUMIFS(СВЦЭМ!$C$34:$C$777,СВЦЭМ!$A$34:$A$777,$A48,СВЦЭМ!$B$34:$B$777,V$47)+'СЕТ СН'!$G$9+СВЦЭМ!$D$10+'СЕТ СН'!$G$5-'СЕТ СН'!$G$17</f>
        <v>4492.9294150200003</v>
      </c>
      <c r="W48" s="37">
        <f>SUMIFS(СВЦЭМ!$C$34:$C$777,СВЦЭМ!$A$34:$A$777,$A48,СВЦЭМ!$B$34:$B$777,W$47)+'СЕТ СН'!$G$9+СВЦЭМ!$D$10+'СЕТ СН'!$G$5-'СЕТ СН'!$G$17</f>
        <v>4532.7012566800004</v>
      </c>
      <c r="X48" s="37">
        <f>SUMIFS(СВЦЭМ!$C$34:$C$777,СВЦЭМ!$A$34:$A$777,$A48,СВЦЭМ!$B$34:$B$777,X$47)+'СЕТ СН'!$G$9+СВЦЭМ!$D$10+'СЕТ СН'!$G$5-'СЕТ СН'!$G$17</f>
        <v>4640.4314956999997</v>
      </c>
      <c r="Y48" s="37">
        <f>SUMIFS(СВЦЭМ!$C$34:$C$777,СВЦЭМ!$A$34:$A$777,$A48,СВЦЭМ!$B$34:$B$777,Y$47)+'СЕТ СН'!$G$9+СВЦЭМ!$D$10+'СЕТ СН'!$G$5-'СЕТ СН'!$G$17</f>
        <v>4782.2275112500001</v>
      </c>
    </row>
    <row r="49" spans="1:25" ht="15.75" x14ac:dyDescent="0.2">
      <c r="A49" s="36">
        <f>A48+1</f>
        <v>43222</v>
      </c>
      <c r="B49" s="37">
        <f>SUMIFS(СВЦЭМ!$C$34:$C$777,СВЦЭМ!$A$34:$A$777,$A49,СВЦЭМ!$B$34:$B$777,B$47)+'СЕТ СН'!$G$9+СВЦЭМ!$D$10+'СЕТ СН'!$G$5-'СЕТ СН'!$G$17</f>
        <v>4799.6141616799996</v>
      </c>
      <c r="C49" s="37">
        <f>SUMIFS(СВЦЭМ!$C$34:$C$777,СВЦЭМ!$A$34:$A$777,$A49,СВЦЭМ!$B$34:$B$777,C$47)+'СЕТ СН'!$G$9+СВЦЭМ!$D$10+'СЕТ СН'!$G$5-'СЕТ СН'!$G$17</f>
        <v>4835.61354725</v>
      </c>
      <c r="D49" s="37">
        <f>SUMIFS(СВЦЭМ!$C$34:$C$777,СВЦЭМ!$A$34:$A$777,$A49,СВЦЭМ!$B$34:$B$777,D$47)+'СЕТ СН'!$G$9+СВЦЭМ!$D$10+'СЕТ СН'!$G$5-'СЕТ СН'!$G$17</f>
        <v>4860.8729386499999</v>
      </c>
      <c r="E49" s="37">
        <f>SUMIFS(СВЦЭМ!$C$34:$C$777,СВЦЭМ!$A$34:$A$777,$A49,СВЦЭМ!$B$34:$B$777,E$47)+'СЕТ СН'!$G$9+СВЦЭМ!$D$10+'СЕТ СН'!$G$5-'СЕТ СН'!$G$17</f>
        <v>4872.8955166199994</v>
      </c>
      <c r="F49" s="37">
        <f>SUMIFS(СВЦЭМ!$C$34:$C$777,СВЦЭМ!$A$34:$A$777,$A49,СВЦЭМ!$B$34:$B$777,F$47)+'СЕТ СН'!$G$9+СВЦЭМ!$D$10+'СЕТ СН'!$G$5-'СЕТ СН'!$G$17</f>
        <v>4876.8914288100004</v>
      </c>
      <c r="G49" s="37">
        <f>SUMIFS(СВЦЭМ!$C$34:$C$777,СВЦЭМ!$A$34:$A$777,$A49,СВЦЭМ!$B$34:$B$777,G$47)+'СЕТ СН'!$G$9+СВЦЭМ!$D$10+'СЕТ СН'!$G$5-'СЕТ СН'!$G$17</f>
        <v>4866.2732225299997</v>
      </c>
      <c r="H49" s="37">
        <f>SUMIFS(СВЦЭМ!$C$34:$C$777,СВЦЭМ!$A$34:$A$777,$A49,СВЦЭМ!$B$34:$B$777,H$47)+'СЕТ СН'!$G$9+СВЦЭМ!$D$10+'СЕТ СН'!$G$5-'СЕТ СН'!$G$17</f>
        <v>4777.1472861000002</v>
      </c>
      <c r="I49" s="37">
        <f>SUMIFS(СВЦЭМ!$C$34:$C$777,СВЦЭМ!$A$34:$A$777,$A49,СВЦЭМ!$B$34:$B$777,I$47)+'СЕТ СН'!$G$9+СВЦЭМ!$D$10+'СЕТ СН'!$G$5-'СЕТ СН'!$G$17</f>
        <v>4662.80076216</v>
      </c>
      <c r="J49" s="37">
        <f>SUMIFS(СВЦЭМ!$C$34:$C$777,СВЦЭМ!$A$34:$A$777,$A49,СВЦЭМ!$B$34:$B$777,J$47)+'СЕТ СН'!$G$9+СВЦЭМ!$D$10+'СЕТ СН'!$G$5-'СЕТ СН'!$G$17</f>
        <v>4550.4809583200004</v>
      </c>
      <c r="K49" s="37">
        <f>SUMIFS(СВЦЭМ!$C$34:$C$777,СВЦЭМ!$A$34:$A$777,$A49,СВЦЭМ!$B$34:$B$777,K$47)+'СЕТ СН'!$G$9+СВЦЭМ!$D$10+'СЕТ СН'!$G$5-'СЕТ СН'!$G$17</f>
        <v>4505.7584218800002</v>
      </c>
      <c r="L49" s="37">
        <f>SUMIFS(СВЦЭМ!$C$34:$C$777,СВЦЭМ!$A$34:$A$777,$A49,СВЦЭМ!$B$34:$B$777,L$47)+'СЕТ СН'!$G$9+СВЦЭМ!$D$10+'СЕТ СН'!$G$5-'СЕТ СН'!$G$17</f>
        <v>4494.9826261199996</v>
      </c>
      <c r="M49" s="37">
        <f>SUMIFS(СВЦЭМ!$C$34:$C$777,СВЦЭМ!$A$34:$A$777,$A49,СВЦЭМ!$B$34:$B$777,M$47)+'СЕТ СН'!$G$9+СВЦЭМ!$D$10+'СЕТ СН'!$G$5-'СЕТ СН'!$G$17</f>
        <v>4492.5181627000002</v>
      </c>
      <c r="N49" s="37">
        <f>SUMIFS(СВЦЭМ!$C$34:$C$777,СВЦЭМ!$A$34:$A$777,$A49,СВЦЭМ!$B$34:$B$777,N$47)+'СЕТ СН'!$G$9+СВЦЭМ!$D$10+'СЕТ СН'!$G$5-'СЕТ СН'!$G$17</f>
        <v>4514.1850891300001</v>
      </c>
      <c r="O49" s="37">
        <f>SUMIFS(СВЦЭМ!$C$34:$C$777,СВЦЭМ!$A$34:$A$777,$A49,СВЦЭМ!$B$34:$B$777,O$47)+'СЕТ СН'!$G$9+СВЦЭМ!$D$10+'СЕТ СН'!$G$5-'СЕТ СН'!$G$17</f>
        <v>4552.3931605500002</v>
      </c>
      <c r="P49" s="37">
        <f>SUMIFS(СВЦЭМ!$C$34:$C$777,СВЦЭМ!$A$34:$A$777,$A49,СВЦЭМ!$B$34:$B$777,P$47)+'СЕТ СН'!$G$9+СВЦЭМ!$D$10+'СЕТ СН'!$G$5-'СЕТ СН'!$G$17</f>
        <v>4558.2205615900002</v>
      </c>
      <c r="Q49" s="37">
        <f>SUMIFS(СВЦЭМ!$C$34:$C$777,СВЦЭМ!$A$34:$A$777,$A49,СВЦЭМ!$B$34:$B$777,Q$47)+'СЕТ СН'!$G$9+СВЦЭМ!$D$10+'СЕТ СН'!$G$5-'СЕТ СН'!$G$17</f>
        <v>4544.1662564299995</v>
      </c>
      <c r="R49" s="37">
        <f>SUMIFS(СВЦЭМ!$C$34:$C$777,СВЦЭМ!$A$34:$A$777,$A49,СВЦЭМ!$B$34:$B$777,R$47)+'СЕТ СН'!$G$9+СВЦЭМ!$D$10+'СЕТ СН'!$G$5-'СЕТ СН'!$G$17</f>
        <v>4536.71001927</v>
      </c>
      <c r="S49" s="37">
        <f>SUMIFS(СВЦЭМ!$C$34:$C$777,СВЦЭМ!$A$34:$A$777,$A49,СВЦЭМ!$B$34:$B$777,S$47)+'СЕТ СН'!$G$9+СВЦЭМ!$D$10+'СЕТ СН'!$G$5-'СЕТ СН'!$G$17</f>
        <v>4544.1512118000001</v>
      </c>
      <c r="T49" s="37">
        <f>SUMIFS(СВЦЭМ!$C$34:$C$777,СВЦЭМ!$A$34:$A$777,$A49,СВЦЭМ!$B$34:$B$777,T$47)+'СЕТ СН'!$G$9+СВЦЭМ!$D$10+'СЕТ СН'!$G$5-'СЕТ СН'!$G$17</f>
        <v>4544.4901680100002</v>
      </c>
      <c r="U49" s="37">
        <f>SUMIFS(СВЦЭМ!$C$34:$C$777,СВЦЭМ!$A$34:$A$777,$A49,СВЦЭМ!$B$34:$B$777,U$47)+'СЕТ СН'!$G$9+СВЦЭМ!$D$10+'СЕТ СН'!$G$5-'СЕТ СН'!$G$17</f>
        <v>4513.7900213200001</v>
      </c>
      <c r="V49" s="37">
        <f>SUMIFS(СВЦЭМ!$C$34:$C$777,СВЦЭМ!$A$34:$A$777,$A49,СВЦЭМ!$B$34:$B$777,V$47)+'СЕТ СН'!$G$9+СВЦЭМ!$D$10+'СЕТ СН'!$G$5-'СЕТ СН'!$G$17</f>
        <v>4495.1048043499995</v>
      </c>
      <c r="W49" s="37">
        <f>SUMIFS(СВЦЭМ!$C$34:$C$777,СВЦЭМ!$A$34:$A$777,$A49,СВЦЭМ!$B$34:$B$777,W$47)+'СЕТ СН'!$G$9+СВЦЭМ!$D$10+'СЕТ СН'!$G$5-'СЕТ СН'!$G$17</f>
        <v>4535.5300423299996</v>
      </c>
      <c r="X49" s="37">
        <f>SUMIFS(СВЦЭМ!$C$34:$C$777,СВЦЭМ!$A$34:$A$777,$A49,СВЦЭМ!$B$34:$B$777,X$47)+'СЕТ СН'!$G$9+СВЦЭМ!$D$10+'СЕТ СН'!$G$5-'СЕТ СН'!$G$17</f>
        <v>4618.6652393300001</v>
      </c>
      <c r="Y49" s="37">
        <f>SUMIFS(СВЦЭМ!$C$34:$C$777,СВЦЭМ!$A$34:$A$777,$A49,СВЦЭМ!$B$34:$B$777,Y$47)+'СЕТ СН'!$G$9+СВЦЭМ!$D$10+'СЕТ СН'!$G$5-'СЕТ СН'!$G$17</f>
        <v>4750.3034492400002</v>
      </c>
    </row>
    <row r="50" spans="1:25" ht="15.75" x14ac:dyDescent="0.2">
      <c r="A50" s="36">
        <f t="shared" ref="A50:A78" si="1">A49+1</f>
        <v>43223</v>
      </c>
      <c r="B50" s="37">
        <f>SUMIFS(СВЦЭМ!$C$34:$C$777,СВЦЭМ!$A$34:$A$777,$A50,СВЦЭМ!$B$34:$B$777,B$47)+'СЕТ СН'!$G$9+СВЦЭМ!$D$10+'СЕТ СН'!$G$5-'СЕТ СН'!$G$17</f>
        <v>4789.3329875099998</v>
      </c>
      <c r="C50" s="37">
        <f>SUMIFS(СВЦЭМ!$C$34:$C$777,СВЦЭМ!$A$34:$A$777,$A50,СВЦЭМ!$B$34:$B$777,C$47)+'СЕТ СН'!$G$9+СВЦЭМ!$D$10+'СЕТ СН'!$G$5-'СЕТ СН'!$G$17</f>
        <v>4839.7704330899996</v>
      </c>
      <c r="D50" s="37">
        <f>SUMIFS(СВЦЭМ!$C$34:$C$777,СВЦЭМ!$A$34:$A$777,$A50,СВЦЭМ!$B$34:$B$777,D$47)+'СЕТ СН'!$G$9+СВЦЭМ!$D$10+'СЕТ СН'!$G$5-'СЕТ СН'!$G$17</f>
        <v>4867.4727774700004</v>
      </c>
      <c r="E50" s="37">
        <f>SUMIFS(СВЦЭМ!$C$34:$C$777,СВЦЭМ!$A$34:$A$777,$A50,СВЦЭМ!$B$34:$B$777,E$47)+'СЕТ СН'!$G$9+СВЦЭМ!$D$10+'СЕТ СН'!$G$5-'СЕТ СН'!$G$17</f>
        <v>4872.1610612200002</v>
      </c>
      <c r="F50" s="37">
        <f>SUMIFS(СВЦЭМ!$C$34:$C$777,СВЦЭМ!$A$34:$A$777,$A50,СВЦЭМ!$B$34:$B$777,F$47)+'СЕТ СН'!$G$9+СВЦЭМ!$D$10+'СЕТ СН'!$G$5-'СЕТ СН'!$G$17</f>
        <v>4872.7893480299999</v>
      </c>
      <c r="G50" s="37">
        <f>SUMIFS(СВЦЭМ!$C$34:$C$777,СВЦЭМ!$A$34:$A$777,$A50,СВЦЭМ!$B$34:$B$777,G$47)+'СЕТ СН'!$G$9+СВЦЭМ!$D$10+'СЕТ СН'!$G$5-'СЕТ СН'!$G$17</f>
        <v>4864.5822213600004</v>
      </c>
      <c r="H50" s="37">
        <f>SUMIFS(СВЦЭМ!$C$34:$C$777,СВЦЭМ!$A$34:$A$777,$A50,СВЦЭМ!$B$34:$B$777,H$47)+'СЕТ СН'!$G$9+СВЦЭМ!$D$10+'СЕТ СН'!$G$5-'СЕТ СН'!$G$17</f>
        <v>4769.9546250699996</v>
      </c>
      <c r="I50" s="37">
        <f>SUMIFS(СВЦЭМ!$C$34:$C$777,СВЦЭМ!$A$34:$A$777,$A50,СВЦЭМ!$B$34:$B$777,I$47)+'СЕТ СН'!$G$9+СВЦЭМ!$D$10+'СЕТ СН'!$G$5-'СЕТ СН'!$G$17</f>
        <v>4640.5736797199997</v>
      </c>
      <c r="J50" s="37">
        <f>SUMIFS(СВЦЭМ!$C$34:$C$777,СВЦЭМ!$A$34:$A$777,$A50,СВЦЭМ!$B$34:$B$777,J$47)+'СЕТ СН'!$G$9+СВЦЭМ!$D$10+'СЕТ СН'!$G$5-'СЕТ СН'!$G$17</f>
        <v>4587.9952287799997</v>
      </c>
      <c r="K50" s="37">
        <f>SUMIFS(СВЦЭМ!$C$34:$C$777,СВЦЭМ!$A$34:$A$777,$A50,СВЦЭМ!$B$34:$B$777,K$47)+'СЕТ СН'!$G$9+СВЦЭМ!$D$10+'СЕТ СН'!$G$5-'СЕТ СН'!$G$17</f>
        <v>4537.0894662000001</v>
      </c>
      <c r="L50" s="37">
        <f>SUMIFS(СВЦЭМ!$C$34:$C$777,СВЦЭМ!$A$34:$A$777,$A50,СВЦЭМ!$B$34:$B$777,L$47)+'СЕТ СН'!$G$9+СВЦЭМ!$D$10+'СЕТ СН'!$G$5-'СЕТ СН'!$G$17</f>
        <v>4541.9680533800001</v>
      </c>
      <c r="M50" s="37">
        <f>SUMIFS(СВЦЭМ!$C$34:$C$777,СВЦЭМ!$A$34:$A$777,$A50,СВЦЭМ!$B$34:$B$777,M$47)+'СЕТ СН'!$G$9+СВЦЭМ!$D$10+'СЕТ СН'!$G$5-'СЕТ СН'!$G$17</f>
        <v>4535.4169535499996</v>
      </c>
      <c r="N50" s="37">
        <f>SUMIFS(СВЦЭМ!$C$34:$C$777,СВЦЭМ!$A$34:$A$777,$A50,СВЦЭМ!$B$34:$B$777,N$47)+'СЕТ СН'!$G$9+СВЦЭМ!$D$10+'СЕТ СН'!$G$5-'СЕТ СН'!$G$17</f>
        <v>4564.2883613699996</v>
      </c>
      <c r="O50" s="37">
        <f>SUMIFS(СВЦЭМ!$C$34:$C$777,СВЦЭМ!$A$34:$A$777,$A50,СВЦЭМ!$B$34:$B$777,O$47)+'СЕТ СН'!$G$9+СВЦЭМ!$D$10+'СЕТ СН'!$G$5-'СЕТ СН'!$G$17</f>
        <v>4583.7530492799997</v>
      </c>
      <c r="P50" s="37">
        <f>SUMIFS(СВЦЭМ!$C$34:$C$777,СВЦЭМ!$A$34:$A$777,$A50,СВЦЭМ!$B$34:$B$777,P$47)+'СЕТ СН'!$G$9+СВЦЭМ!$D$10+'СЕТ СН'!$G$5-'СЕТ СН'!$G$17</f>
        <v>4573.8072851699999</v>
      </c>
      <c r="Q50" s="37">
        <f>SUMIFS(СВЦЭМ!$C$34:$C$777,СВЦЭМ!$A$34:$A$777,$A50,СВЦЭМ!$B$34:$B$777,Q$47)+'СЕТ СН'!$G$9+СВЦЭМ!$D$10+'СЕТ СН'!$G$5-'СЕТ СН'!$G$17</f>
        <v>4568.8611886299996</v>
      </c>
      <c r="R50" s="37">
        <f>SUMIFS(СВЦЭМ!$C$34:$C$777,СВЦЭМ!$A$34:$A$777,$A50,СВЦЭМ!$B$34:$B$777,R$47)+'СЕТ СН'!$G$9+СВЦЭМ!$D$10+'СЕТ СН'!$G$5-'СЕТ СН'!$G$17</f>
        <v>4569.5376279000002</v>
      </c>
      <c r="S50" s="37">
        <f>SUMIFS(СВЦЭМ!$C$34:$C$777,СВЦЭМ!$A$34:$A$777,$A50,СВЦЭМ!$B$34:$B$777,S$47)+'СЕТ СН'!$G$9+СВЦЭМ!$D$10+'СЕТ СН'!$G$5-'СЕТ СН'!$G$17</f>
        <v>4574.25775436</v>
      </c>
      <c r="T50" s="37">
        <f>SUMIFS(СВЦЭМ!$C$34:$C$777,СВЦЭМ!$A$34:$A$777,$A50,СВЦЭМ!$B$34:$B$777,T$47)+'СЕТ СН'!$G$9+СВЦЭМ!$D$10+'СЕТ СН'!$G$5-'СЕТ СН'!$G$17</f>
        <v>4590.7081991200002</v>
      </c>
      <c r="U50" s="37">
        <f>SUMIFS(СВЦЭМ!$C$34:$C$777,СВЦЭМ!$A$34:$A$777,$A50,СВЦЭМ!$B$34:$B$777,U$47)+'СЕТ СН'!$G$9+СВЦЭМ!$D$10+'СЕТ СН'!$G$5-'СЕТ СН'!$G$17</f>
        <v>4545.2160105200001</v>
      </c>
      <c r="V50" s="37">
        <f>SUMIFS(СВЦЭМ!$C$34:$C$777,СВЦЭМ!$A$34:$A$777,$A50,СВЦЭМ!$B$34:$B$777,V$47)+'СЕТ СН'!$G$9+СВЦЭМ!$D$10+'СЕТ СН'!$G$5-'СЕТ СН'!$G$17</f>
        <v>4540.50796971</v>
      </c>
      <c r="W50" s="37">
        <f>SUMIFS(СВЦЭМ!$C$34:$C$777,СВЦЭМ!$A$34:$A$777,$A50,СВЦЭМ!$B$34:$B$777,W$47)+'СЕТ СН'!$G$9+СВЦЭМ!$D$10+'СЕТ СН'!$G$5-'СЕТ СН'!$G$17</f>
        <v>4587.5165322699995</v>
      </c>
      <c r="X50" s="37">
        <f>SUMIFS(СВЦЭМ!$C$34:$C$777,СВЦЭМ!$A$34:$A$777,$A50,СВЦЭМ!$B$34:$B$777,X$47)+'СЕТ СН'!$G$9+СВЦЭМ!$D$10+'СЕТ СН'!$G$5-'СЕТ СН'!$G$17</f>
        <v>4689.90522994</v>
      </c>
      <c r="Y50" s="37">
        <f>SUMIFS(СВЦЭМ!$C$34:$C$777,СВЦЭМ!$A$34:$A$777,$A50,СВЦЭМ!$B$34:$B$777,Y$47)+'СЕТ СН'!$G$9+СВЦЭМ!$D$10+'СЕТ СН'!$G$5-'СЕТ СН'!$G$17</f>
        <v>4806.8640563899999</v>
      </c>
    </row>
    <row r="51" spans="1:25" ht="15.75" x14ac:dyDescent="0.2">
      <c r="A51" s="36">
        <f t="shared" si="1"/>
        <v>43224</v>
      </c>
      <c r="B51" s="37">
        <f>SUMIFS(СВЦЭМ!$C$34:$C$777,СВЦЭМ!$A$34:$A$777,$A51,СВЦЭМ!$B$34:$B$777,B$47)+'СЕТ СН'!$G$9+СВЦЭМ!$D$10+'СЕТ СН'!$G$5-'СЕТ СН'!$G$17</f>
        <v>4832.1039339700001</v>
      </c>
      <c r="C51" s="37">
        <f>SUMIFS(СВЦЭМ!$C$34:$C$777,СВЦЭМ!$A$34:$A$777,$A51,СВЦЭМ!$B$34:$B$777,C$47)+'СЕТ СН'!$G$9+СВЦЭМ!$D$10+'СЕТ СН'!$G$5-'СЕТ СН'!$G$17</f>
        <v>4888.55504939</v>
      </c>
      <c r="D51" s="37">
        <f>SUMIFS(СВЦЭМ!$C$34:$C$777,СВЦЭМ!$A$34:$A$777,$A51,СВЦЭМ!$B$34:$B$777,D$47)+'СЕТ СН'!$G$9+СВЦЭМ!$D$10+'СЕТ СН'!$G$5-'СЕТ СН'!$G$17</f>
        <v>4911.1790784099994</v>
      </c>
      <c r="E51" s="37">
        <f>SUMIFS(СВЦЭМ!$C$34:$C$777,СВЦЭМ!$A$34:$A$777,$A51,СВЦЭМ!$B$34:$B$777,E$47)+'СЕТ СН'!$G$9+СВЦЭМ!$D$10+'СЕТ СН'!$G$5-'СЕТ СН'!$G$17</f>
        <v>4914.4923537199993</v>
      </c>
      <c r="F51" s="37">
        <f>SUMIFS(СВЦЭМ!$C$34:$C$777,СВЦЭМ!$A$34:$A$777,$A51,СВЦЭМ!$B$34:$B$777,F$47)+'СЕТ СН'!$G$9+СВЦЭМ!$D$10+'СЕТ СН'!$G$5-'СЕТ СН'!$G$17</f>
        <v>4914.1878588999998</v>
      </c>
      <c r="G51" s="37">
        <f>SUMIFS(СВЦЭМ!$C$34:$C$777,СВЦЭМ!$A$34:$A$777,$A51,СВЦЭМ!$B$34:$B$777,G$47)+'СЕТ СН'!$G$9+СВЦЭМ!$D$10+'СЕТ СН'!$G$5-'СЕТ СН'!$G$17</f>
        <v>4918.8687578999998</v>
      </c>
      <c r="H51" s="37">
        <f>SUMIFS(СВЦЭМ!$C$34:$C$777,СВЦЭМ!$A$34:$A$777,$A51,СВЦЭМ!$B$34:$B$777,H$47)+'СЕТ СН'!$G$9+СВЦЭМ!$D$10+'СЕТ СН'!$G$5-'СЕТ СН'!$G$17</f>
        <v>4791.3553087399996</v>
      </c>
      <c r="I51" s="37">
        <f>SUMIFS(СВЦЭМ!$C$34:$C$777,СВЦЭМ!$A$34:$A$777,$A51,СВЦЭМ!$B$34:$B$777,I$47)+'СЕТ СН'!$G$9+СВЦЭМ!$D$10+'СЕТ СН'!$G$5-'СЕТ СН'!$G$17</f>
        <v>4656.0454238800003</v>
      </c>
      <c r="J51" s="37">
        <f>SUMIFS(СВЦЭМ!$C$34:$C$777,СВЦЭМ!$A$34:$A$777,$A51,СВЦЭМ!$B$34:$B$777,J$47)+'СЕТ СН'!$G$9+СВЦЭМ!$D$10+'СЕТ СН'!$G$5-'СЕТ СН'!$G$17</f>
        <v>4600.3130565699994</v>
      </c>
      <c r="K51" s="37">
        <f>SUMIFS(СВЦЭМ!$C$34:$C$777,СВЦЭМ!$A$34:$A$777,$A51,СВЦЭМ!$B$34:$B$777,K$47)+'СЕТ СН'!$G$9+СВЦЭМ!$D$10+'СЕТ СН'!$G$5-'СЕТ СН'!$G$17</f>
        <v>4527.6645676999997</v>
      </c>
      <c r="L51" s="37">
        <f>SUMIFS(СВЦЭМ!$C$34:$C$777,СВЦЭМ!$A$34:$A$777,$A51,СВЦЭМ!$B$34:$B$777,L$47)+'СЕТ СН'!$G$9+СВЦЭМ!$D$10+'СЕТ СН'!$G$5-'СЕТ СН'!$G$17</f>
        <v>4527.7188546899997</v>
      </c>
      <c r="M51" s="37">
        <f>SUMIFS(СВЦЭМ!$C$34:$C$777,СВЦЭМ!$A$34:$A$777,$A51,СВЦЭМ!$B$34:$B$777,M$47)+'СЕТ СН'!$G$9+СВЦЭМ!$D$10+'СЕТ СН'!$G$5-'СЕТ СН'!$G$17</f>
        <v>4556.5393234699995</v>
      </c>
      <c r="N51" s="37">
        <f>SUMIFS(СВЦЭМ!$C$34:$C$777,СВЦЭМ!$A$34:$A$777,$A51,СВЦЭМ!$B$34:$B$777,N$47)+'СЕТ СН'!$G$9+СВЦЭМ!$D$10+'СЕТ СН'!$G$5-'СЕТ СН'!$G$17</f>
        <v>4578.7107798500001</v>
      </c>
      <c r="O51" s="37">
        <f>SUMIFS(СВЦЭМ!$C$34:$C$777,СВЦЭМ!$A$34:$A$777,$A51,СВЦЭМ!$B$34:$B$777,O$47)+'СЕТ СН'!$G$9+СВЦЭМ!$D$10+'СЕТ СН'!$G$5-'СЕТ СН'!$G$17</f>
        <v>4573.9280166999997</v>
      </c>
      <c r="P51" s="37">
        <f>SUMIFS(СВЦЭМ!$C$34:$C$777,СВЦЭМ!$A$34:$A$777,$A51,СВЦЭМ!$B$34:$B$777,P$47)+'СЕТ СН'!$G$9+СВЦЭМ!$D$10+'СЕТ СН'!$G$5-'СЕТ СН'!$G$17</f>
        <v>4578.1734637700001</v>
      </c>
      <c r="Q51" s="37">
        <f>SUMIFS(СВЦЭМ!$C$34:$C$777,СВЦЭМ!$A$34:$A$777,$A51,СВЦЭМ!$B$34:$B$777,Q$47)+'СЕТ СН'!$G$9+СВЦЭМ!$D$10+'СЕТ СН'!$G$5-'СЕТ СН'!$G$17</f>
        <v>4574.7121348199998</v>
      </c>
      <c r="R51" s="37">
        <f>SUMIFS(СВЦЭМ!$C$34:$C$777,СВЦЭМ!$A$34:$A$777,$A51,СВЦЭМ!$B$34:$B$777,R$47)+'СЕТ СН'!$G$9+СВЦЭМ!$D$10+'СЕТ СН'!$G$5-'СЕТ СН'!$G$17</f>
        <v>4578.2114772799996</v>
      </c>
      <c r="S51" s="37">
        <f>SUMIFS(СВЦЭМ!$C$34:$C$777,СВЦЭМ!$A$34:$A$777,$A51,СВЦЭМ!$B$34:$B$777,S$47)+'СЕТ СН'!$G$9+СВЦЭМ!$D$10+'СЕТ СН'!$G$5-'СЕТ СН'!$G$17</f>
        <v>4590.0481962599997</v>
      </c>
      <c r="T51" s="37">
        <f>SUMIFS(СВЦЭМ!$C$34:$C$777,СВЦЭМ!$A$34:$A$777,$A51,СВЦЭМ!$B$34:$B$777,T$47)+'СЕТ СН'!$G$9+СВЦЭМ!$D$10+'СЕТ СН'!$G$5-'СЕТ СН'!$G$17</f>
        <v>4573.0922663299998</v>
      </c>
      <c r="U51" s="37">
        <f>SUMIFS(СВЦЭМ!$C$34:$C$777,СВЦЭМ!$A$34:$A$777,$A51,СВЦЭМ!$B$34:$B$777,U$47)+'СЕТ СН'!$G$9+СВЦЭМ!$D$10+'СЕТ СН'!$G$5-'СЕТ СН'!$G$17</f>
        <v>4536.7716612499999</v>
      </c>
      <c r="V51" s="37">
        <f>SUMIFS(СВЦЭМ!$C$34:$C$777,СВЦЭМ!$A$34:$A$777,$A51,СВЦЭМ!$B$34:$B$777,V$47)+'СЕТ СН'!$G$9+СВЦЭМ!$D$10+'СЕТ СН'!$G$5-'СЕТ СН'!$G$17</f>
        <v>4535.3280786899995</v>
      </c>
      <c r="W51" s="37">
        <f>SUMIFS(СВЦЭМ!$C$34:$C$777,СВЦЭМ!$A$34:$A$777,$A51,СВЦЭМ!$B$34:$B$777,W$47)+'СЕТ СН'!$G$9+СВЦЭМ!$D$10+'СЕТ СН'!$G$5-'СЕТ СН'!$G$17</f>
        <v>4579.8056581499995</v>
      </c>
      <c r="X51" s="37">
        <f>SUMIFS(СВЦЭМ!$C$34:$C$777,СВЦЭМ!$A$34:$A$777,$A51,СВЦЭМ!$B$34:$B$777,X$47)+'СЕТ СН'!$G$9+СВЦЭМ!$D$10+'СЕТ СН'!$G$5-'СЕТ СН'!$G$17</f>
        <v>4674.9397545100001</v>
      </c>
      <c r="Y51" s="37">
        <f>SUMIFS(СВЦЭМ!$C$34:$C$777,СВЦЭМ!$A$34:$A$777,$A51,СВЦЭМ!$B$34:$B$777,Y$47)+'СЕТ СН'!$G$9+СВЦЭМ!$D$10+'СЕТ СН'!$G$5-'СЕТ СН'!$G$17</f>
        <v>4815.3767989400003</v>
      </c>
    </row>
    <row r="52" spans="1:25" ht="15.75" x14ac:dyDescent="0.2">
      <c r="A52" s="36">
        <f t="shared" si="1"/>
        <v>43225</v>
      </c>
      <c r="B52" s="37">
        <f>SUMIFS(СВЦЭМ!$C$34:$C$777,СВЦЭМ!$A$34:$A$777,$A52,СВЦЭМ!$B$34:$B$777,B$47)+'СЕТ СН'!$G$9+СВЦЭМ!$D$10+'СЕТ СН'!$G$5-'СЕТ СН'!$G$17</f>
        <v>4839.6936099599998</v>
      </c>
      <c r="C52" s="37">
        <f>SUMIFS(СВЦЭМ!$C$34:$C$777,СВЦЭМ!$A$34:$A$777,$A52,СВЦЭМ!$B$34:$B$777,C$47)+'СЕТ СН'!$G$9+СВЦЭМ!$D$10+'СЕТ СН'!$G$5-'СЕТ СН'!$G$17</f>
        <v>4846.9686439300003</v>
      </c>
      <c r="D52" s="37">
        <f>SUMIFS(СВЦЭМ!$C$34:$C$777,СВЦЭМ!$A$34:$A$777,$A52,СВЦЭМ!$B$34:$B$777,D$47)+'СЕТ СН'!$G$9+СВЦЭМ!$D$10+'СЕТ СН'!$G$5-'СЕТ СН'!$G$17</f>
        <v>4855.5143511400001</v>
      </c>
      <c r="E52" s="37">
        <f>SUMIFS(СВЦЭМ!$C$34:$C$777,СВЦЭМ!$A$34:$A$777,$A52,СВЦЭМ!$B$34:$B$777,E$47)+'СЕТ СН'!$G$9+СВЦЭМ!$D$10+'СЕТ СН'!$G$5-'СЕТ СН'!$G$17</f>
        <v>4877.13913374</v>
      </c>
      <c r="F52" s="37">
        <f>SUMIFS(СВЦЭМ!$C$34:$C$777,СВЦЭМ!$A$34:$A$777,$A52,СВЦЭМ!$B$34:$B$777,F$47)+'СЕТ СН'!$G$9+СВЦЭМ!$D$10+'СЕТ СН'!$G$5-'СЕТ СН'!$G$17</f>
        <v>4885.34515887</v>
      </c>
      <c r="G52" s="37">
        <f>SUMIFS(СВЦЭМ!$C$34:$C$777,СВЦЭМ!$A$34:$A$777,$A52,СВЦЭМ!$B$34:$B$777,G$47)+'СЕТ СН'!$G$9+СВЦЭМ!$D$10+'СЕТ СН'!$G$5-'СЕТ СН'!$G$17</f>
        <v>4894.7678572699997</v>
      </c>
      <c r="H52" s="37">
        <f>SUMIFS(СВЦЭМ!$C$34:$C$777,СВЦЭМ!$A$34:$A$777,$A52,СВЦЭМ!$B$34:$B$777,H$47)+'СЕТ СН'!$G$9+СВЦЭМ!$D$10+'СЕТ СН'!$G$5-'СЕТ СН'!$G$17</f>
        <v>4795.6005831100001</v>
      </c>
      <c r="I52" s="37">
        <f>SUMIFS(СВЦЭМ!$C$34:$C$777,СВЦЭМ!$A$34:$A$777,$A52,СВЦЭМ!$B$34:$B$777,I$47)+'СЕТ СН'!$G$9+СВЦЭМ!$D$10+'СЕТ СН'!$G$5-'СЕТ СН'!$G$17</f>
        <v>4694.95695918</v>
      </c>
      <c r="J52" s="37">
        <f>SUMIFS(СВЦЭМ!$C$34:$C$777,СВЦЭМ!$A$34:$A$777,$A52,СВЦЭМ!$B$34:$B$777,J$47)+'СЕТ СН'!$G$9+СВЦЭМ!$D$10+'СЕТ СН'!$G$5-'СЕТ СН'!$G$17</f>
        <v>4584.6141098799999</v>
      </c>
      <c r="K52" s="37">
        <f>SUMIFS(СВЦЭМ!$C$34:$C$777,СВЦЭМ!$A$34:$A$777,$A52,СВЦЭМ!$B$34:$B$777,K$47)+'СЕТ СН'!$G$9+СВЦЭМ!$D$10+'СЕТ СН'!$G$5-'СЕТ СН'!$G$17</f>
        <v>4529.4322689499995</v>
      </c>
      <c r="L52" s="37">
        <f>SUMIFS(СВЦЭМ!$C$34:$C$777,СВЦЭМ!$A$34:$A$777,$A52,СВЦЭМ!$B$34:$B$777,L$47)+'СЕТ СН'!$G$9+СВЦЭМ!$D$10+'СЕТ СН'!$G$5-'СЕТ СН'!$G$17</f>
        <v>4530.3009104399998</v>
      </c>
      <c r="M52" s="37">
        <f>SUMIFS(СВЦЭМ!$C$34:$C$777,СВЦЭМ!$A$34:$A$777,$A52,СВЦЭМ!$B$34:$B$777,M$47)+'СЕТ СН'!$G$9+СВЦЭМ!$D$10+'СЕТ СН'!$G$5-'СЕТ СН'!$G$17</f>
        <v>4527.0556334900002</v>
      </c>
      <c r="N52" s="37">
        <f>SUMIFS(СВЦЭМ!$C$34:$C$777,СВЦЭМ!$A$34:$A$777,$A52,СВЦЭМ!$B$34:$B$777,N$47)+'СЕТ СН'!$G$9+СВЦЭМ!$D$10+'СЕТ СН'!$G$5-'СЕТ СН'!$G$17</f>
        <v>4528.7186769299997</v>
      </c>
      <c r="O52" s="37">
        <f>SUMIFS(СВЦЭМ!$C$34:$C$777,СВЦЭМ!$A$34:$A$777,$A52,СВЦЭМ!$B$34:$B$777,O$47)+'СЕТ СН'!$G$9+СВЦЭМ!$D$10+'СЕТ СН'!$G$5-'СЕТ СН'!$G$17</f>
        <v>4546.6787034199997</v>
      </c>
      <c r="P52" s="37">
        <f>SUMIFS(СВЦЭМ!$C$34:$C$777,СВЦЭМ!$A$34:$A$777,$A52,СВЦЭМ!$B$34:$B$777,P$47)+'СЕТ СН'!$G$9+СВЦЭМ!$D$10+'СЕТ СН'!$G$5-'СЕТ СН'!$G$17</f>
        <v>4563.6290496700003</v>
      </c>
      <c r="Q52" s="37">
        <f>SUMIFS(СВЦЭМ!$C$34:$C$777,СВЦЭМ!$A$34:$A$777,$A52,СВЦЭМ!$B$34:$B$777,Q$47)+'СЕТ СН'!$G$9+СВЦЭМ!$D$10+'СЕТ СН'!$G$5-'СЕТ СН'!$G$17</f>
        <v>4567.7924155299997</v>
      </c>
      <c r="R52" s="37">
        <f>SUMIFS(СВЦЭМ!$C$34:$C$777,СВЦЭМ!$A$34:$A$777,$A52,СВЦЭМ!$B$34:$B$777,R$47)+'СЕТ СН'!$G$9+СВЦЭМ!$D$10+'СЕТ СН'!$G$5-'СЕТ СН'!$G$17</f>
        <v>4565.6365463299999</v>
      </c>
      <c r="S52" s="37">
        <f>SUMIFS(СВЦЭМ!$C$34:$C$777,СВЦЭМ!$A$34:$A$777,$A52,СВЦЭМ!$B$34:$B$777,S$47)+'СЕТ СН'!$G$9+СВЦЭМ!$D$10+'СЕТ СН'!$G$5-'СЕТ СН'!$G$17</f>
        <v>4588.6195227600001</v>
      </c>
      <c r="T52" s="37">
        <f>SUMIFS(СВЦЭМ!$C$34:$C$777,СВЦЭМ!$A$34:$A$777,$A52,СВЦЭМ!$B$34:$B$777,T$47)+'СЕТ СН'!$G$9+СВЦЭМ!$D$10+'СЕТ СН'!$G$5-'СЕТ СН'!$G$17</f>
        <v>4571.5881219699995</v>
      </c>
      <c r="U52" s="37">
        <f>SUMIFS(СВЦЭМ!$C$34:$C$777,СВЦЭМ!$A$34:$A$777,$A52,СВЦЭМ!$B$34:$B$777,U$47)+'СЕТ СН'!$G$9+СВЦЭМ!$D$10+'СЕТ СН'!$G$5-'СЕТ СН'!$G$17</f>
        <v>4564.0411356499999</v>
      </c>
      <c r="V52" s="37">
        <f>SUMIFS(СВЦЭМ!$C$34:$C$777,СВЦЭМ!$A$34:$A$777,$A52,СВЦЭМ!$B$34:$B$777,V$47)+'СЕТ СН'!$G$9+СВЦЭМ!$D$10+'СЕТ СН'!$G$5-'СЕТ СН'!$G$17</f>
        <v>4518.4848464099996</v>
      </c>
      <c r="W52" s="37">
        <f>SUMIFS(СВЦЭМ!$C$34:$C$777,СВЦЭМ!$A$34:$A$777,$A52,СВЦЭМ!$B$34:$B$777,W$47)+'СЕТ СН'!$G$9+СВЦЭМ!$D$10+'СЕТ СН'!$G$5-'СЕТ СН'!$G$17</f>
        <v>4573.09332051</v>
      </c>
      <c r="X52" s="37">
        <f>SUMIFS(СВЦЭМ!$C$34:$C$777,СВЦЭМ!$A$34:$A$777,$A52,СВЦЭМ!$B$34:$B$777,X$47)+'СЕТ СН'!$G$9+СВЦЭМ!$D$10+'СЕТ СН'!$G$5-'СЕТ СН'!$G$17</f>
        <v>4662.2842205400002</v>
      </c>
      <c r="Y52" s="37">
        <f>SUMIFS(СВЦЭМ!$C$34:$C$777,СВЦЭМ!$A$34:$A$777,$A52,СВЦЭМ!$B$34:$B$777,Y$47)+'СЕТ СН'!$G$9+СВЦЭМ!$D$10+'СЕТ СН'!$G$5-'СЕТ СН'!$G$17</f>
        <v>4786.4015963100001</v>
      </c>
    </row>
    <row r="53" spans="1:25" ht="15.75" x14ac:dyDescent="0.2">
      <c r="A53" s="36">
        <f t="shared" si="1"/>
        <v>43226</v>
      </c>
      <c r="B53" s="37">
        <f>SUMIFS(СВЦЭМ!$C$34:$C$777,СВЦЭМ!$A$34:$A$777,$A53,СВЦЭМ!$B$34:$B$777,B$47)+'СЕТ СН'!$G$9+СВЦЭМ!$D$10+'СЕТ СН'!$G$5-'СЕТ СН'!$G$17</f>
        <v>4822.7705371900001</v>
      </c>
      <c r="C53" s="37">
        <f>SUMIFS(СВЦЭМ!$C$34:$C$777,СВЦЭМ!$A$34:$A$777,$A53,СВЦЭМ!$B$34:$B$777,C$47)+'СЕТ СН'!$G$9+СВЦЭМ!$D$10+'СЕТ СН'!$G$5-'СЕТ СН'!$G$17</f>
        <v>4872.0496321199998</v>
      </c>
      <c r="D53" s="37">
        <f>SUMIFS(СВЦЭМ!$C$34:$C$777,СВЦЭМ!$A$34:$A$777,$A53,СВЦЭМ!$B$34:$B$777,D$47)+'СЕТ СН'!$G$9+СВЦЭМ!$D$10+'СЕТ СН'!$G$5-'СЕТ СН'!$G$17</f>
        <v>4890.3889798199998</v>
      </c>
      <c r="E53" s="37">
        <f>SUMIFS(СВЦЭМ!$C$34:$C$777,СВЦЭМ!$A$34:$A$777,$A53,СВЦЭМ!$B$34:$B$777,E$47)+'СЕТ СН'!$G$9+СВЦЭМ!$D$10+'СЕТ СН'!$G$5-'СЕТ СН'!$G$17</f>
        <v>4903.4014593399997</v>
      </c>
      <c r="F53" s="37">
        <f>SUMIFS(СВЦЭМ!$C$34:$C$777,СВЦЭМ!$A$34:$A$777,$A53,СВЦЭМ!$B$34:$B$777,F$47)+'СЕТ СН'!$G$9+СВЦЭМ!$D$10+'СЕТ СН'!$G$5-'СЕТ СН'!$G$17</f>
        <v>4901.1984341799998</v>
      </c>
      <c r="G53" s="37">
        <f>SUMIFS(СВЦЭМ!$C$34:$C$777,СВЦЭМ!$A$34:$A$777,$A53,СВЦЭМ!$B$34:$B$777,G$47)+'СЕТ СН'!$G$9+СВЦЭМ!$D$10+'СЕТ СН'!$G$5-'СЕТ СН'!$G$17</f>
        <v>4904.9274918800002</v>
      </c>
      <c r="H53" s="37">
        <f>SUMIFS(СВЦЭМ!$C$34:$C$777,СВЦЭМ!$A$34:$A$777,$A53,СВЦЭМ!$B$34:$B$777,H$47)+'СЕТ СН'!$G$9+СВЦЭМ!$D$10+'СЕТ СН'!$G$5-'СЕТ СН'!$G$17</f>
        <v>4835.48945172</v>
      </c>
      <c r="I53" s="37">
        <f>SUMIFS(СВЦЭМ!$C$34:$C$777,СВЦЭМ!$A$34:$A$777,$A53,СВЦЭМ!$B$34:$B$777,I$47)+'СЕТ СН'!$G$9+СВЦЭМ!$D$10+'СЕТ СН'!$G$5-'СЕТ СН'!$G$17</f>
        <v>4715.0851384099997</v>
      </c>
      <c r="J53" s="37">
        <f>SUMIFS(СВЦЭМ!$C$34:$C$777,СВЦЭМ!$A$34:$A$777,$A53,СВЦЭМ!$B$34:$B$777,J$47)+'СЕТ СН'!$G$9+СВЦЭМ!$D$10+'СЕТ СН'!$G$5-'СЕТ СН'!$G$17</f>
        <v>4606.7334350499996</v>
      </c>
      <c r="K53" s="37">
        <f>SUMIFS(СВЦЭМ!$C$34:$C$777,СВЦЭМ!$A$34:$A$777,$A53,СВЦЭМ!$B$34:$B$777,K$47)+'СЕТ СН'!$G$9+СВЦЭМ!$D$10+'СЕТ СН'!$G$5-'СЕТ СН'!$G$17</f>
        <v>4573.9981651399994</v>
      </c>
      <c r="L53" s="37">
        <f>SUMIFS(СВЦЭМ!$C$34:$C$777,СВЦЭМ!$A$34:$A$777,$A53,СВЦЭМ!$B$34:$B$777,L$47)+'СЕТ СН'!$G$9+СВЦЭМ!$D$10+'СЕТ СН'!$G$5-'СЕТ СН'!$G$17</f>
        <v>4557.6705637599998</v>
      </c>
      <c r="M53" s="37">
        <f>SUMIFS(СВЦЭМ!$C$34:$C$777,СВЦЭМ!$A$34:$A$777,$A53,СВЦЭМ!$B$34:$B$777,M$47)+'СЕТ СН'!$G$9+СВЦЭМ!$D$10+'СЕТ СН'!$G$5-'СЕТ СН'!$G$17</f>
        <v>4533.33862288</v>
      </c>
      <c r="N53" s="37">
        <f>SUMIFS(СВЦЭМ!$C$34:$C$777,СВЦЭМ!$A$34:$A$777,$A53,СВЦЭМ!$B$34:$B$777,N$47)+'СЕТ СН'!$G$9+СВЦЭМ!$D$10+'СЕТ СН'!$G$5-'СЕТ СН'!$G$17</f>
        <v>4581.7973019399997</v>
      </c>
      <c r="O53" s="37">
        <f>SUMIFS(СВЦЭМ!$C$34:$C$777,СВЦЭМ!$A$34:$A$777,$A53,СВЦЭМ!$B$34:$B$777,O$47)+'СЕТ СН'!$G$9+СВЦЭМ!$D$10+'СЕТ СН'!$G$5-'СЕТ СН'!$G$17</f>
        <v>4582.5521185899997</v>
      </c>
      <c r="P53" s="37">
        <f>SUMIFS(СВЦЭМ!$C$34:$C$777,СВЦЭМ!$A$34:$A$777,$A53,СВЦЭМ!$B$34:$B$777,P$47)+'СЕТ СН'!$G$9+СВЦЭМ!$D$10+'СЕТ СН'!$G$5-'СЕТ СН'!$G$17</f>
        <v>4576.19513035</v>
      </c>
      <c r="Q53" s="37">
        <f>SUMIFS(СВЦЭМ!$C$34:$C$777,СВЦЭМ!$A$34:$A$777,$A53,СВЦЭМ!$B$34:$B$777,Q$47)+'СЕТ СН'!$G$9+СВЦЭМ!$D$10+'СЕТ СН'!$G$5-'СЕТ СН'!$G$17</f>
        <v>4578.54148842</v>
      </c>
      <c r="R53" s="37">
        <f>SUMIFS(СВЦЭМ!$C$34:$C$777,СВЦЭМ!$A$34:$A$777,$A53,СВЦЭМ!$B$34:$B$777,R$47)+'СЕТ СН'!$G$9+СВЦЭМ!$D$10+'СЕТ СН'!$G$5-'СЕТ СН'!$G$17</f>
        <v>4587.7261655900002</v>
      </c>
      <c r="S53" s="37">
        <f>SUMIFS(СВЦЭМ!$C$34:$C$777,СВЦЭМ!$A$34:$A$777,$A53,СВЦЭМ!$B$34:$B$777,S$47)+'СЕТ СН'!$G$9+СВЦЭМ!$D$10+'СЕТ СН'!$G$5-'СЕТ СН'!$G$17</f>
        <v>4589.78616005</v>
      </c>
      <c r="T53" s="37">
        <f>SUMIFS(СВЦЭМ!$C$34:$C$777,СВЦЭМ!$A$34:$A$777,$A53,СВЦЭМ!$B$34:$B$777,T$47)+'СЕТ СН'!$G$9+СВЦЭМ!$D$10+'СЕТ СН'!$G$5-'СЕТ СН'!$G$17</f>
        <v>4582.1311100900002</v>
      </c>
      <c r="U53" s="37">
        <f>SUMIFS(СВЦЭМ!$C$34:$C$777,СВЦЭМ!$A$34:$A$777,$A53,СВЦЭМ!$B$34:$B$777,U$47)+'СЕТ СН'!$G$9+СВЦЭМ!$D$10+'СЕТ СН'!$G$5-'СЕТ СН'!$G$17</f>
        <v>4574.6545435600001</v>
      </c>
      <c r="V53" s="37">
        <f>SUMIFS(СВЦЭМ!$C$34:$C$777,СВЦЭМ!$A$34:$A$777,$A53,СВЦЭМ!$B$34:$B$777,V$47)+'СЕТ СН'!$G$9+СВЦЭМ!$D$10+'СЕТ СН'!$G$5-'СЕТ СН'!$G$17</f>
        <v>4541.08291947</v>
      </c>
      <c r="W53" s="37">
        <f>SUMIFS(СВЦЭМ!$C$34:$C$777,СВЦЭМ!$A$34:$A$777,$A53,СВЦЭМ!$B$34:$B$777,W$47)+'СЕТ СН'!$G$9+СВЦЭМ!$D$10+'СЕТ СН'!$G$5-'СЕТ СН'!$G$17</f>
        <v>4576.49464059</v>
      </c>
      <c r="X53" s="37">
        <f>SUMIFS(СВЦЭМ!$C$34:$C$777,СВЦЭМ!$A$34:$A$777,$A53,СВЦЭМ!$B$34:$B$777,X$47)+'СЕТ СН'!$G$9+СВЦЭМ!$D$10+'СЕТ СН'!$G$5-'СЕТ СН'!$G$17</f>
        <v>4676.5592678100002</v>
      </c>
      <c r="Y53" s="37">
        <f>SUMIFS(СВЦЭМ!$C$34:$C$777,СВЦЭМ!$A$34:$A$777,$A53,СВЦЭМ!$B$34:$B$777,Y$47)+'СЕТ СН'!$G$9+СВЦЭМ!$D$10+'СЕТ СН'!$G$5-'СЕТ СН'!$G$17</f>
        <v>4788.5146303299998</v>
      </c>
    </row>
    <row r="54" spans="1:25" ht="15.75" x14ac:dyDescent="0.2">
      <c r="A54" s="36">
        <f t="shared" si="1"/>
        <v>43227</v>
      </c>
      <c r="B54" s="37">
        <f>SUMIFS(СВЦЭМ!$C$34:$C$777,СВЦЭМ!$A$34:$A$777,$A54,СВЦЭМ!$B$34:$B$777,B$47)+'СЕТ СН'!$G$9+СВЦЭМ!$D$10+'СЕТ СН'!$G$5-'СЕТ СН'!$G$17</f>
        <v>4853.2399127299996</v>
      </c>
      <c r="C54" s="37">
        <f>SUMIFS(СВЦЭМ!$C$34:$C$777,СВЦЭМ!$A$34:$A$777,$A54,СВЦЭМ!$B$34:$B$777,C$47)+'СЕТ СН'!$G$9+СВЦЭМ!$D$10+'СЕТ СН'!$G$5-'СЕТ СН'!$G$17</f>
        <v>4908.0543850800004</v>
      </c>
      <c r="D54" s="37">
        <f>SUMIFS(СВЦЭМ!$C$34:$C$777,СВЦЭМ!$A$34:$A$777,$A54,СВЦЭМ!$B$34:$B$777,D$47)+'СЕТ СН'!$G$9+СВЦЭМ!$D$10+'СЕТ СН'!$G$5-'СЕТ СН'!$G$17</f>
        <v>4920.01122046</v>
      </c>
      <c r="E54" s="37">
        <f>SUMIFS(СВЦЭМ!$C$34:$C$777,СВЦЭМ!$A$34:$A$777,$A54,СВЦЭМ!$B$34:$B$777,E$47)+'СЕТ СН'!$G$9+СВЦЭМ!$D$10+'СЕТ СН'!$G$5-'СЕТ СН'!$G$17</f>
        <v>4913.8480215099999</v>
      </c>
      <c r="F54" s="37">
        <f>SUMIFS(СВЦЭМ!$C$34:$C$777,СВЦЭМ!$A$34:$A$777,$A54,СВЦЭМ!$B$34:$B$777,F$47)+'СЕТ СН'!$G$9+СВЦЭМ!$D$10+'СЕТ СН'!$G$5-'СЕТ СН'!$G$17</f>
        <v>4910.3462003599998</v>
      </c>
      <c r="G54" s="37">
        <f>SUMIFS(СВЦЭМ!$C$34:$C$777,СВЦЭМ!$A$34:$A$777,$A54,СВЦЭМ!$B$34:$B$777,G$47)+'СЕТ СН'!$G$9+СВЦЭМ!$D$10+'СЕТ СН'!$G$5-'СЕТ СН'!$G$17</f>
        <v>4922.15931636</v>
      </c>
      <c r="H54" s="37">
        <f>SUMIFS(СВЦЭМ!$C$34:$C$777,СВЦЭМ!$A$34:$A$777,$A54,СВЦЭМ!$B$34:$B$777,H$47)+'СЕТ СН'!$G$9+СВЦЭМ!$D$10+'СЕТ СН'!$G$5-'СЕТ СН'!$G$17</f>
        <v>4817.4634016599994</v>
      </c>
      <c r="I54" s="37">
        <f>SUMIFS(СВЦЭМ!$C$34:$C$777,СВЦЭМ!$A$34:$A$777,$A54,СВЦЭМ!$B$34:$B$777,I$47)+'СЕТ СН'!$G$9+СВЦЭМ!$D$10+'СЕТ СН'!$G$5-'СЕТ СН'!$G$17</f>
        <v>4714.0593423499995</v>
      </c>
      <c r="J54" s="37">
        <f>SUMIFS(СВЦЭМ!$C$34:$C$777,СВЦЭМ!$A$34:$A$777,$A54,СВЦЭМ!$B$34:$B$777,J$47)+'СЕТ СН'!$G$9+СВЦЭМ!$D$10+'СЕТ СН'!$G$5-'СЕТ СН'!$G$17</f>
        <v>4631.9264511199999</v>
      </c>
      <c r="K54" s="37">
        <f>SUMIFS(СВЦЭМ!$C$34:$C$777,СВЦЭМ!$A$34:$A$777,$A54,СВЦЭМ!$B$34:$B$777,K$47)+'СЕТ СН'!$G$9+СВЦЭМ!$D$10+'СЕТ СН'!$G$5-'СЕТ СН'!$G$17</f>
        <v>4605.4203499499999</v>
      </c>
      <c r="L54" s="37">
        <f>SUMIFS(СВЦЭМ!$C$34:$C$777,СВЦЭМ!$A$34:$A$777,$A54,СВЦЭМ!$B$34:$B$777,L$47)+'СЕТ СН'!$G$9+СВЦЭМ!$D$10+'СЕТ СН'!$G$5-'СЕТ СН'!$G$17</f>
        <v>4620.4799538699999</v>
      </c>
      <c r="M54" s="37">
        <f>SUMIFS(СВЦЭМ!$C$34:$C$777,СВЦЭМ!$A$34:$A$777,$A54,СВЦЭМ!$B$34:$B$777,M$47)+'СЕТ СН'!$G$9+СВЦЭМ!$D$10+'СЕТ СН'!$G$5-'СЕТ СН'!$G$17</f>
        <v>4623.3861692</v>
      </c>
      <c r="N54" s="37">
        <f>SUMIFS(СВЦЭМ!$C$34:$C$777,СВЦЭМ!$A$34:$A$777,$A54,СВЦЭМ!$B$34:$B$777,N$47)+'СЕТ СН'!$G$9+СВЦЭМ!$D$10+'СЕТ СН'!$G$5-'СЕТ СН'!$G$17</f>
        <v>4606.5504434300001</v>
      </c>
      <c r="O54" s="37">
        <f>SUMIFS(СВЦЭМ!$C$34:$C$777,СВЦЭМ!$A$34:$A$777,$A54,СВЦЭМ!$B$34:$B$777,O$47)+'СЕТ СН'!$G$9+СВЦЭМ!$D$10+'СЕТ СН'!$G$5-'СЕТ СН'!$G$17</f>
        <v>4607.8323678300003</v>
      </c>
      <c r="P54" s="37">
        <f>SUMIFS(СВЦЭМ!$C$34:$C$777,СВЦЭМ!$A$34:$A$777,$A54,СВЦЭМ!$B$34:$B$777,P$47)+'СЕТ СН'!$G$9+СВЦЭМ!$D$10+'СЕТ СН'!$G$5-'СЕТ СН'!$G$17</f>
        <v>4603.1501294199998</v>
      </c>
      <c r="Q54" s="37">
        <f>SUMIFS(СВЦЭМ!$C$34:$C$777,СВЦЭМ!$A$34:$A$777,$A54,СВЦЭМ!$B$34:$B$777,Q$47)+'СЕТ СН'!$G$9+СВЦЭМ!$D$10+'СЕТ СН'!$G$5-'СЕТ СН'!$G$17</f>
        <v>4601.4021730000004</v>
      </c>
      <c r="R54" s="37">
        <f>SUMIFS(СВЦЭМ!$C$34:$C$777,СВЦЭМ!$A$34:$A$777,$A54,СВЦЭМ!$B$34:$B$777,R$47)+'СЕТ СН'!$G$9+СВЦЭМ!$D$10+'СЕТ СН'!$G$5-'СЕТ СН'!$G$17</f>
        <v>4604.1999378199998</v>
      </c>
      <c r="S54" s="37">
        <f>SUMIFS(СВЦЭМ!$C$34:$C$777,СВЦЭМ!$A$34:$A$777,$A54,СВЦЭМ!$B$34:$B$777,S$47)+'СЕТ СН'!$G$9+СВЦЭМ!$D$10+'СЕТ СН'!$G$5-'СЕТ СН'!$G$17</f>
        <v>4611.9431050200001</v>
      </c>
      <c r="T54" s="37">
        <f>SUMIFS(СВЦЭМ!$C$34:$C$777,СВЦЭМ!$A$34:$A$777,$A54,СВЦЭМ!$B$34:$B$777,T$47)+'СЕТ СН'!$G$9+СВЦЭМ!$D$10+'СЕТ СН'!$G$5-'СЕТ СН'!$G$17</f>
        <v>4615.6084922199998</v>
      </c>
      <c r="U54" s="37">
        <f>SUMIFS(СВЦЭМ!$C$34:$C$777,СВЦЭМ!$A$34:$A$777,$A54,СВЦЭМ!$B$34:$B$777,U$47)+'СЕТ СН'!$G$9+СВЦЭМ!$D$10+'СЕТ СН'!$G$5-'СЕТ СН'!$G$17</f>
        <v>4619.6710399000003</v>
      </c>
      <c r="V54" s="37">
        <f>SUMIFS(СВЦЭМ!$C$34:$C$777,СВЦЭМ!$A$34:$A$777,$A54,СВЦЭМ!$B$34:$B$777,V$47)+'СЕТ СН'!$G$9+СВЦЭМ!$D$10+'СЕТ СН'!$G$5-'СЕТ СН'!$G$17</f>
        <v>4623.91398037</v>
      </c>
      <c r="W54" s="37">
        <f>SUMIFS(СВЦЭМ!$C$34:$C$777,СВЦЭМ!$A$34:$A$777,$A54,СВЦЭМ!$B$34:$B$777,W$47)+'СЕТ СН'!$G$9+СВЦЭМ!$D$10+'СЕТ СН'!$G$5-'СЕТ СН'!$G$17</f>
        <v>4613.9139275999996</v>
      </c>
      <c r="X54" s="37">
        <f>SUMIFS(СВЦЭМ!$C$34:$C$777,СВЦЭМ!$A$34:$A$777,$A54,СВЦЭМ!$B$34:$B$777,X$47)+'СЕТ СН'!$G$9+СВЦЭМ!$D$10+'СЕТ СН'!$G$5-'СЕТ СН'!$G$17</f>
        <v>4732.27033949</v>
      </c>
      <c r="Y54" s="37">
        <f>SUMIFS(СВЦЭМ!$C$34:$C$777,СВЦЭМ!$A$34:$A$777,$A54,СВЦЭМ!$B$34:$B$777,Y$47)+'СЕТ СН'!$G$9+СВЦЭМ!$D$10+'СЕТ СН'!$G$5-'СЕТ СН'!$G$17</f>
        <v>4850.9983409400002</v>
      </c>
    </row>
    <row r="55" spans="1:25" ht="15.75" x14ac:dyDescent="0.2">
      <c r="A55" s="36">
        <f t="shared" si="1"/>
        <v>43228</v>
      </c>
      <c r="B55" s="37">
        <f>SUMIFS(СВЦЭМ!$C$34:$C$777,СВЦЭМ!$A$34:$A$777,$A55,СВЦЭМ!$B$34:$B$777,B$47)+'СЕТ СН'!$G$9+СВЦЭМ!$D$10+'СЕТ СН'!$G$5-'СЕТ СН'!$G$17</f>
        <v>4886.9816595499997</v>
      </c>
      <c r="C55" s="37">
        <f>SUMIFS(СВЦЭМ!$C$34:$C$777,СВЦЭМ!$A$34:$A$777,$A55,СВЦЭМ!$B$34:$B$777,C$47)+'СЕТ СН'!$G$9+СВЦЭМ!$D$10+'СЕТ СН'!$G$5-'СЕТ СН'!$G$17</f>
        <v>4931.9849266399997</v>
      </c>
      <c r="D55" s="37">
        <f>SUMIFS(СВЦЭМ!$C$34:$C$777,СВЦЭМ!$A$34:$A$777,$A55,СВЦЭМ!$B$34:$B$777,D$47)+'СЕТ СН'!$G$9+СВЦЭМ!$D$10+'СЕТ СН'!$G$5-'СЕТ СН'!$G$17</f>
        <v>4961.6431522499997</v>
      </c>
      <c r="E55" s="37">
        <f>SUMIFS(СВЦЭМ!$C$34:$C$777,СВЦЭМ!$A$34:$A$777,$A55,СВЦЭМ!$B$34:$B$777,E$47)+'СЕТ СН'!$G$9+СВЦЭМ!$D$10+'СЕТ СН'!$G$5-'СЕТ СН'!$G$17</f>
        <v>4974.3424938899998</v>
      </c>
      <c r="F55" s="37">
        <f>SUMIFS(СВЦЭМ!$C$34:$C$777,СВЦЭМ!$A$34:$A$777,$A55,СВЦЭМ!$B$34:$B$777,F$47)+'СЕТ СН'!$G$9+СВЦЭМ!$D$10+'СЕТ СН'!$G$5-'СЕТ СН'!$G$17</f>
        <v>4994.1021925000005</v>
      </c>
      <c r="G55" s="37">
        <f>SUMIFS(СВЦЭМ!$C$34:$C$777,СВЦЭМ!$A$34:$A$777,$A55,СВЦЭМ!$B$34:$B$777,G$47)+'СЕТ СН'!$G$9+СВЦЭМ!$D$10+'СЕТ СН'!$G$5-'СЕТ СН'!$G$17</f>
        <v>4964.4344451300003</v>
      </c>
      <c r="H55" s="37">
        <f>SUMIFS(СВЦЭМ!$C$34:$C$777,СВЦЭМ!$A$34:$A$777,$A55,СВЦЭМ!$B$34:$B$777,H$47)+'СЕТ СН'!$G$9+СВЦЭМ!$D$10+'СЕТ СН'!$G$5-'СЕТ СН'!$G$17</f>
        <v>4839.4075954700002</v>
      </c>
      <c r="I55" s="37">
        <f>SUMIFS(СВЦЭМ!$C$34:$C$777,СВЦЭМ!$A$34:$A$777,$A55,СВЦЭМ!$B$34:$B$777,I$47)+'СЕТ СН'!$G$9+СВЦЭМ!$D$10+'СЕТ СН'!$G$5-'СЕТ СН'!$G$17</f>
        <v>4703.6877677699995</v>
      </c>
      <c r="J55" s="37">
        <f>SUMIFS(СВЦЭМ!$C$34:$C$777,СВЦЭМ!$A$34:$A$777,$A55,СВЦЭМ!$B$34:$B$777,J$47)+'СЕТ СН'!$G$9+СВЦЭМ!$D$10+'СЕТ СН'!$G$5-'СЕТ СН'!$G$17</f>
        <v>4615.15969124</v>
      </c>
      <c r="K55" s="37">
        <f>SUMIFS(СВЦЭМ!$C$34:$C$777,СВЦЭМ!$A$34:$A$777,$A55,СВЦЭМ!$B$34:$B$777,K$47)+'СЕТ СН'!$G$9+СВЦЭМ!$D$10+'СЕТ СН'!$G$5-'СЕТ СН'!$G$17</f>
        <v>4580.2420325200001</v>
      </c>
      <c r="L55" s="37">
        <f>SUMIFS(СВЦЭМ!$C$34:$C$777,СВЦЭМ!$A$34:$A$777,$A55,СВЦЭМ!$B$34:$B$777,L$47)+'СЕТ СН'!$G$9+СВЦЭМ!$D$10+'СЕТ СН'!$G$5-'СЕТ СН'!$G$17</f>
        <v>4566.0894920600003</v>
      </c>
      <c r="M55" s="37">
        <f>SUMIFS(СВЦЭМ!$C$34:$C$777,СВЦЭМ!$A$34:$A$777,$A55,СВЦЭМ!$B$34:$B$777,M$47)+'СЕТ СН'!$G$9+СВЦЭМ!$D$10+'СЕТ СН'!$G$5-'СЕТ СН'!$G$17</f>
        <v>4562.5640851899998</v>
      </c>
      <c r="N55" s="37">
        <f>SUMIFS(СВЦЭМ!$C$34:$C$777,СВЦЭМ!$A$34:$A$777,$A55,СВЦЭМ!$B$34:$B$777,N$47)+'СЕТ СН'!$G$9+СВЦЭМ!$D$10+'СЕТ СН'!$G$5-'СЕТ СН'!$G$17</f>
        <v>4550.7937804800004</v>
      </c>
      <c r="O55" s="37">
        <f>SUMIFS(СВЦЭМ!$C$34:$C$777,СВЦЭМ!$A$34:$A$777,$A55,СВЦЭМ!$B$34:$B$777,O$47)+'СЕТ СН'!$G$9+СВЦЭМ!$D$10+'СЕТ СН'!$G$5-'СЕТ СН'!$G$17</f>
        <v>4553.4932058100003</v>
      </c>
      <c r="P55" s="37">
        <f>SUMIFS(СВЦЭМ!$C$34:$C$777,СВЦЭМ!$A$34:$A$777,$A55,СВЦЭМ!$B$34:$B$777,P$47)+'СЕТ СН'!$G$9+СВЦЭМ!$D$10+'СЕТ СН'!$G$5-'СЕТ СН'!$G$17</f>
        <v>4594.5781044899995</v>
      </c>
      <c r="Q55" s="37">
        <f>SUMIFS(СВЦЭМ!$C$34:$C$777,СВЦЭМ!$A$34:$A$777,$A55,СВЦЭМ!$B$34:$B$777,Q$47)+'СЕТ СН'!$G$9+СВЦЭМ!$D$10+'СЕТ СН'!$G$5-'СЕТ СН'!$G$17</f>
        <v>4594.8905375799995</v>
      </c>
      <c r="R55" s="37">
        <f>SUMIFS(СВЦЭМ!$C$34:$C$777,СВЦЭМ!$A$34:$A$777,$A55,СВЦЭМ!$B$34:$B$777,R$47)+'СЕТ СН'!$G$9+СВЦЭМ!$D$10+'СЕТ СН'!$G$5-'СЕТ СН'!$G$17</f>
        <v>4589.0688162200004</v>
      </c>
      <c r="S55" s="37">
        <f>SUMIFS(СВЦЭМ!$C$34:$C$777,СВЦЭМ!$A$34:$A$777,$A55,СВЦЭМ!$B$34:$B$777,S$47)+'СЕТ СН'!$G$9+СВЦЭМ!$D$10+'СЕТ СН'!$G$5-'СЕТ СН'!$G$17</f>
        <v>4559.0600886900002</v>
      </c>
      <c r="T55" s="37">
        <f>SUMIFS(СВЦЭМ!$C$34:$C$777,СВЦЭМ!$A$34:$A$777,$A55,СВЦЭМ!$B$34:$B$777,T$47)+'СЕТ СН'!$G$9+СВЦЭМ!$D$10+'СЕТ СН'!$G$5-'СЕТ СН'!$G$17</f>
        <v>4542.4639880300001</v>
      </c>
      <c r="U55" s="37">
        <f>SUMIFS(СВЦЭМ!$C$34:$C$777,СВЦЭМ!$A$34:$A$777,$A55,СВЦЭМ!$B$34:$B$777,U$47)+'СЕТ СН'!$G$9+СВЦЭМ!$D$10+'СЕТ СН'!$G$5-'СЕТ СН'!$G$17</f>
        <v>4554.7271939399998</v>
      </c>
      <c r="V55" s="37">
        <f>SUMIFS(СВЦЭМ!$C$34:$C$777,СВЦЭМ!$A$34:$A$777,$A55,СВЦЭМ!$B$34:$B$777,V$47)+'СЕТ СН'!$G$9+СВЦЭМ!$D$10+'СЕТ СН'!$G$5-'СЕТ СН'!$G$17</f>
        <v>4566.8388960100001</v>
      </c>
      <c r="W55" s="37">
        <f>SUMIFS(СВЦЭМ!$C$34:$C$777,СВЦЭМ!$A$34:$A$777,$A55,СВЦЭМ!$B$34:$B$777,W$47)+'СЕТ СН'!$G$9+СВЦЭМ!$D$10+'СЕТ СН'!$G$5-'СЕТ СН'!$G$17</f>
        <v>4603.8824568</v>
      </c>
      <c r="X55" s="37">
        <f>SUMIFS(СВЦЭМ!$C$34:$C$777,СВЦЭМ!$A$34:$A$777,$A55,СВЦЭМ!$B$34:$B$777,X$47)+'СЕТ СН'!$G$9+СВЦЭМ!$D$10+'СЕТ СН'!$G$5-'СЕТ СН'!$G$17</f>
        <v>4695.2870825600003</v>
      </c>
      <c r="Y55" s="37">
        <f>SUMIFS(СВЦЭМ!$C$34:$C$777,СВЦЭМ!$A$34:$A$777,$A55,СВЦЭМ!$B$34:$B$777,Y$47)+'СЕТ СН'!$G$9+СВЦЭМ!$D$10+'СЕТ СН'!$G$5-'СЕТ СН'!$G$17</f>
        <v>4809.55963152</v>
      </c>
    </row>
    <row r="56" spans="1:25" ht="15.75" x14ac:dyDescent="0.2">
      <c r="A56" s="36">
        <f t="shared" si="1"/>
        <v>43229</v>
      </c>
      <c r="B56" s="37">
        <f>SUMIFS(СВЦЭМ!$C$34:$C$777,СВЦЭМ!$A$34:$A$777,$A56,СВЦЭМ!$B$34:$B$777,B$47)+'СЕТ СН'!$G$9+СВЦЭМ!$D$10+'СЕТ СН'!$G$5-'СЕТ СН'!$G$17</f>
        <v>4913.7122164800003</v>
      </c>
      <c r="C56" s="37">
        <f>SUMIFS(СВЦЭМ!$C$34:$C$777,СВЦЭМ!$A$34:$A$777,$A56,СВЦЭМ!$B$34:$B$777,C$47)+'СЕТ СН'!$G$9+СВЦЭМ!$D$10+'СЕТ СН'!$G$5-'СЕТ СН'!$G$17</f>
        <v>4962.8823345399996</v>
      </c>
      <c r="D56" s="37">
        <f>SUMIFS(СВЦЭМ!$C$34:$C$777,СВЦЭМ!$A$34:$A$777,$A56,СВЦЭМ!$B$34:$B$777,D$47)+'СЕТ СН'!$G$9+СВЦЭМ!$D$10+'СЕТ СН'!$G$5-'СЕТ СН'!$G$17</f>
        <v>5004.0920864399995</v>
      </c>
      <c r="E56" s="37">
        <f>SUMIFS(СВЦЭМ!$C$34:$C$777,СВЦЭМ!$A$34:$A$777,$A56,СВЦЭМ!$B$34:$B$777,E$47)+'СЕТ СН'!$G$9+СВЦЭМ!$D$10+'СЕТ СН'!$G$5-'СЕТ СН'!$G$17</f>
        <v>5020.5142261599995</v>
      </c>
      <c r="F56" s="37">
        <f>SUMIFS(СВЦЭМ!$C$34:$C$777,СВЦЭМ!$A$34:$A$777,$A56,СВЦЭМ!$B$34:$B$777,F$47)+'СЕТ СН'!$G$9+СВЦЭМ!$D$10+'СЕТ СН'!$G$5-'СЕТ СН'!$G$17</f>
        <v>5025.6575565499998</v>
      </c>
      <c r="G56" s="37">
        <f>SUMIFS(СВЦЭМ!$C$34:$C$777,СВЦЭМ!$A$34:$A$777,$A56,СВЦЭМ!$B$34:$B$777,G$47)+'СЕТ СН'!$G$9+СВЦЭМ!$D$10+'СЕТ СН'!$G$5-'СЕТ СН'!$G$17</f>
        <v>5020.3154842700005</v>
      </c>
      <c r="H56" s="37">
        <f>SUMIFS(СВЦЭМ!$C$34:$C$777,СВЦЭМ!$A$34:$A$777,$A56,СВЦЭМ!$B$34:$B$777,H$47)+'СЕТ СН'!$G$9+СВЦЭМ!$D$10+'СЕТ СН'!$G$5-'СЕТ СН'!$G$17</f>
        <v>4917.8718644</v>
      </c>
      <c r="I56" s="37">
        <f>SUMIFS(СВЦЭМ!$C$34:$C$777,СВЦЭМ!$A$34:$A$777,$A56,СВЦЭМ!$B$34:$B$777,I$47)+'СЕТ СН'!$G$9+СВЦЭМ!$D$10+'СЕТ СН'!$G$5-'СЕТ СН'!$G$17</f>
        <v>4789.8881101299994</v>
      </c>
      <c r="J56" s="37">
        <f>SUMIFS(СВЦЭМ!$C$34:$C$777,СВЦЭМ!$A$34:$A$777,$A56,СВЦЭМ!$B$34:$B$777,J$47)+'СЕТ СН'!$G$9+СВЦЭМ!$D$10+'СЕТ СН'!$G$5-'СЕТ СН'!$G$17</f>
        <v>4656.5102082699996</v>
      </c>
      <c r="K56" s="37">
        <f>SUMIFS(СВЦЭМ!$C$34:$C$777,СВЦЭМ!$A$34:$A$777,$A56,СВЦЭМ!$B$34:$B$777,K$47)+'СЕТ СН'!$G$9+СВЦЭМ!$D$10+'СЕТ СН'!$G$5-'СЕТ СН'!$G$17</f>
        <v>4591.2806119899997</v>
      </c>
      <c r="L56" s="37">
        <f>SUMIFS(СВЦЭМ!$C$34:$C$777,СВЦЭМ!$A$34:$A$777,$A56,СВЦЭМ!$B$34:$B$777,L$47)+'СЕТ СН'!$G$9+СВЦЭМ!$D$10+'СЕТ СН'!$G$5-'СЕТ СН'!$G$17</f>
        <v>4586.1163543900002</v>
      </c>
      <c r="M56" s="37">
        <f>SUMIFS(СВЦЭМ!$C$34:$C$777,СВЦЭМ!$A$34:$A$777,$A56,СВЦЭМ!$B$34:$B$777,M$47)+'СЕТ СН'!$G$9+СВЦЭМ!$D$10+'СЕТ СН'!$G$5-'СЕТ СН'!$G$17</f>
        <v>4584.3398720799996</v>
      </c>
      <c r="N56" s="37">
        <f>SUMIFS(СВЦЭМ!$C$34:$C$777,СВЦЭМ!$A$34:$A$777,$A56,СВЦЭМ!$B$34:$B$777,N$47)+'СЕТ СН'!$G$9+СВЦЭМ!$D$10+'СЕТ СН'!$G$5-'СЕТ СН'!$G$17</f>
        <v>4584.5899137699998</v>
      </c>
      <c r="O56" s="37">
        <f>SUMIFS(СВЦЭМ!$C$34:$C$777,СВЦЭМ!$A$34:$A$777,$A56,СВЦЭМ!$B$34:$B$777,O$47)+'СЕТ СН'!$G$9+СВЦЭМ!$D$10+'СЕТ СН'!$G$5-'СЕТ СН'!$G$17</f>
        <v>4584.4200037099999</v>
      </c>
      <c r="P56" s="37">
        <f>SUMIFS(СВЦЭМ!$C$34:$C$777,СВЦЭМ!$A$34:$A$777,$A56,СВЦЭМ!$B$34:$B$777,P$47)+'СЕТ СН'!$G$9+СВЦЭМ!$D$10+'СЕТ СН'!$G$5-'СЕТ СН'!$G$17</f>
        <v>4596.4222250599996</v>
      </c>
      <c r="Q56" s="37">
        <f>SUMIFS(СВЦЭМ!$C$34:$C$777,СВЦЭМ!$A$34:$A$777,$A56,СВЦЭМ!$B$34:$B$777,Q$47)+'СЕТ СН'!$G$9+СВЦЭМ!$D$10+'СЕТ СН'!$G$5-'СЕТ СН'!$G$17</f>
        <v>4594.6631378900001</v>
      </c>
      <c r="R56" s="37">
        <f>SUMIFS(СВЦЭМ!$C$34:$C$777,СВЦЭМ!$A$34:$A$777,$A56,СВЦЭМ!$B$34:$B$777,R$47)+'СЕТ СН'!$G$9+СВЦЭМ!$D$10+'СЕТ СН'!$G$5-'СЕТ СН'!$G$17</f>
        <v>4601.3641830400002</v>
      </c>
      <c r="S56" s="37">
        <f>SUMIFS(СВЦЭМ!$C$34:$C$777,СВЦЭМ!$A$34:$A$777,$A56,СВЦЭМ!$B$34:$B$777,S$47)+'СЕТ СН'!$G$9+СВЦЭМ!$D$10+'СЕТ СН'!$G$5-'СЕТ СН'!$G$17</f>
        <v>4595.00698139</v>
      </c>
      <c r="T56" s="37">
        <f>SUMIFS(СВЦЭМ!$C$34:$C$777,СВЦЭМ!$A$34:$A$777,$A56,СВЦЭМ!$B$34:$B$777,T$47)+'СЕТ СН'!$G$9+СВЦЭМ!$D$10+'СЕТ СН'!$G$5-'СЕТ СН'!$G$17</f>
        <v>4590.9120623199997</v>
      </c>
      <c r="U56" s="37">
        <f>SUMIFS(СВЦЭМ!$C$34:$C$777,СВЦЭМ!$A$34:$A$777,$A56,СВЦЭМ!$B$34:$B$777,U$47)+'СЕТ СН'!$G$9+СВЦЭМ!$D$10+'СЕТ СН'!$G$5-'СЕТ СН'!$G$17</f>
        <v>4586.8816187800003</v>
      </c>
      <c r="V56" s="37">
        <f>SUMIFS(СВЦЭМ!$C$34:$C$777,СВЦЭМ!$A$34:$A$777,$A56,СВЦЭМ!$B$34:$B$777,V$47)+'СЕТ СН'!$G$9+СВЦЭМ!$D$10+'СЕТ СН'!$G$5-'СЕТ СН'!$G$17</f>
        <v>4583.7697015100002</v>
      </c>
      <c r="W56" s="37">
        <f>SUMIFS(СВЦЭМ!$C$34:$C$777,СВЦЭМ!$A$34:$A$777,$A56,СВЦЭМ!$B$34:$B$777,W$47)+'СЕТ СН'!$G$9+СВЦЭМ!$D$10+'СЕТ СН'!$G$5-'СЕТ СН'!$G$17</f>
        <v>4629.6103038000001</v>
      </c>
      <c r="X56" s="37">
        <f>SUMIFS(СВЦЭМ!$C$34:$C$777,СВЦЭМ!$A$34:$A$777,$A56,СВЦЭМ!$B$34:$B$777,X$47)+'СЕТ СН'!$G$9+СВЦЭМ!$D$10+'СЕТ СН'!$G$5-'СЕТ СН'!$G$17</f>
        <v>4726.4923325</v>
      </c>
      <c r="Y56" s="37">
        <f>SUMIFS(СВЦЭМ!$C$34:$C$777,СВЦЭМ!$A$34:$A$777,$A56,СВЦЭМ!$B$34:$B$777,Y$47)+'СЕТ СН'!$G$9+СВЦЭМ!$D$10+'СЕТ СН'!$G$5-'СЕТ СН'!$G$17</f>
        <v>4843.1323370199998</v>
      </c>
    </row>
    <row r="57" spans="1:25" ht="15.75" x14ac:dyDescent="0.2">
      <c r="A57" s="36">
        <f t="shared" si="1"/>
        <v>43230</v>
      </c>
      <c r="B57" s="37">
        <f>SUMIFS(СВЦЭМ!$C$34:$C$777,СВЦЭМ!$A$34:$A$777,$A57,СВЦЭМ!$B$34:$B$777,B$47)+'СЕТ СН'!$G$9+СВЦЭМ!$D$10+'СЕТ СН'!$G$5-'СЕТ СН'!$G$17</f>
        <v>4893.9294306900001</v>
      </c>
      <c r="C57" s="37">
        <f>SUMIFS(СВЦЭМ!$C$34:$C$777,СВЦЭМ!$A$34:$A$777,$A57,СВЦЭМ!$B$34:$B$777,C$47)+'СЕТ СН'!$G$9+СВЦЭМ!$D$10+'СЕТ СН'!$G$5-'СЕТ СН'!$G$17</f>
        <v>4944.8441009399994</v>
      </c>
      <c r="D57" s="37">
        <f>SUMIFS(СВЦЭМ!$C$34:$C$777,СВЦЭМ!$A$34:$A$777,$A57,СВЦЭМ!$B$34:$B$777,D$47)+'СЕТ СН'!$G$9+СВЦЭМ!$D$10+'СЕТ СН'!$G$5-'СЕТ СН'!$G$17</f>
        <v>4976.8426256099992</v>
      </c>
      <c r="E57" s="37">
        <f>SUMIFS(СВЦЭМ!$C$34:$C$777,СВЦЭМ!$A$34:$A$777,$A57,СВЦЭМ!$B$34:$B$777,E$47)+'СЕТ СН'!$G$9+СВЦЭМ!$D$10+'СЕТ СН'!$G$5-'СЕТ СН'!$G$17</f>
        <v>5000.8484769200004</v>
      </c>
      <c r="F57" s="37">
        <f>SUMIFS(СВЦЭМ!$C$34:$C$777,СВЦЭМ!$A$34:$A$777,$A57,СВЦЭМ!$B$34:$B$777,F$47)+'СЕТ СН'!$G$9+СВЦЭМ!$D$10+'СЕТ СН'!$G$5-'СЕТ СН'!$G$17</f>
        <v>4984.2162079600002</v>
      </c>
      <c r="G57" s="37">
        <f>SUMIFS(СВЦЭМ!$C$34:$C$777,СВЦЭМ!$A$34:$A$777,$A57,СВЦЭМ!$B$34:$B$777,G$47)+'СЕТ СН'!$G$9+СВЦЭМ!$D$10+'СЕТ СН'!$G$5-'СЕТ СН'!$G$17</f>
        <v>4968.5131936500002</v>
      </c>
      <c r="H57" s="37">
        <f>SUMIFS(СВЦЭМ!$C$34:$C$777,СВЦЭМ!$A$34:$A$777,$A57,СВЦЭМ!$B$34:$B$777,H$47)+'СЕТ СН'!$G$9+СВЦЭМ!$D$10+'СЕТ СН'!$G$5-'СЕТ СН'!$G$17</f>
        <v>4880.9976595600001</v>
      </c>
      <c r="I57" s="37">
        <f>SUMIFS(СВЦЭМ!$C$34:$C$777,СВЦЭМ!$A$34:$A$777,$A57,СВЦЭМ!$B$34:$B$777,I$47)+'СЕТ СН'!$G$9+СВЦЭМ!$D$10+'СЕТ СН'!$G$5-'СЕТ СН'!$G$17</f>
        <v>4747.63326168</v>
      </c>
      <c r="J57" s="37">
        <f>SUMIFS(СВЦЭМ!$C$34:$C$777,СВЦЭМ!$A$34:$A$777,$A57,СВЦЭМ!$B$34:$B$777,J$47)+'СЕТ СН'!$G$9+СВЦЭМ!$D$10+'СЕТ СН'!$G$5-'СЕТ СН'!$G$17</f>
        <v>4646.8611914599996</v>
      </c>
      <c r="K57" s="37">
        <f>SUMIFS(СВЦЭМ!$C$34:$C$777,СВЦЭМ!$A$34:$A$777,$A57,СВЦЭМ!$B$34:$B$777,K$47)+'СЕТ СН'!$G$9+СВЦЭМ!$D$10+'СЕТ СН'!$G$5-'СЕТ СН'!$G$17</f>
        <v>4618.0540896000002</v>
      </c>
      <c r="L57" s="37">
        <f>SUMIFS(СВЦЭМ!$C$34:$C$777,СВЦЭМ!$A$34:$A$777,$A57,СВЦЭМ!$B$34:$B$777,L$47)+'СЕТ СН'!$G$9+СВЦЭМ!$D$10+'СЕТ СН'!$G$5-'СЕТ СН'!$G$17</f>
        <v>4626.2786629100001</v>
      </c>
      <c r="M57" s="37">
        <f>SUMIFS(СВЦЭМ!$C$34:$C$777,СВЦЭМ!$A$34:$A$777,$A57,СВЦЭМ!$B$34:$B$777,M$47)+'СЕТ СН'!$G$9+СВЦЭМ!$D$10+'СЕТ СН'!$G$5-'СЕТ СН'!$G$17</f>
        <v>4632.4855090800002</v>
      </c>
      <c r="N57" s="37">
        <f>SUMIFS(СВЦЭМ!$C$34:$C$777,СВЦЭМ!$A$34:$A$777,$A57,СВЦЭМ!$B$34:$B$777,N$47)+'СЕТ СН'!$G$9+СВЦЭМ!$D$10+'СЕТ СН'!$G$5-'СЕТ СН'!$G$17</f>
        <v>4641.7585264099998</v>
      </c>
      <c r="O57" s="37">
        <f>SUMIFS(СВЦЭМ!$C$34:$C$777,СВЦЭМ!$A$34:$A$777,$A57,СВЦЭМ!$B$34:$B$777,O$47)+'СЕТ СН'!$G$9+СВЦЭМ!$D$10+'СЕТ СН'!$G$5-'СЕТ СН'!$G$17</f>
        <v>4637.06068555</v>
      </c>
      <c r="P57" s="37">
        <f>SUMIFS(СВЦЭМ!$C$34:$C$777,СВЦЭМ!$A$34:$A$777,$A57,СВЦЭМ!$B$34:$B$777,P$47)+'СЕТ СН'!$G$9+СВЦЭМ!$D$10+'СЕТ СН'!$G$5-'СЕТ СН'!$G$17</f>
        <v>4639.8889280599997</v>
      </c>
      <c r="Q57" s="37">
        <f>SUMIFS(СВЦЭМ!$C$34:$C$777,СВЦЭМ!$A$34:$A$777,$A57,СВЦЭМ!$B$34:$B$777,Q$47)+'СЕТ СН'!$G$9+СВЦЭМ!$D$10+'СЕТ СН'!$G$5-'СЕТ СН'!$G$17</f>
        <v>4621.3641953799997</v>
      </c>
      <c r="R57" s="37">
        <f>SUMIFS(СВЦЭМ!$C$34:$C$777,СВЦЭМ!$A$34:$A$777,$A57,СВЦЭМ!$B$34:$B$777,R$47)+'СЕТ СН'!$G$9+СВЦЭМ!$D$10+'СЕТ СН'!$G$5-'СЕТ СН'!$G$17</f>
        <v>4635.6441774200002</v>
      </c>
      <c r="S57" s="37">
        <f>SUMIFS(СВЦЭМ!$C$34:$C$777,СВЦЭМ!$A$34:$A$777,$A57,СВЦЭМ!$B$34:$B$777,S$47)+'СЕТ СН'!$G$9+СВЦЭМ!$D$10+'СЕТ СН'!$G$5-'СЕТ СН'!$G$17</f>
        <v>4638.1039552000002</v>
      </c>
      <c r="T57" s="37">
        <f>SUMIFS(СВЦЭМ!$C$34:$C$777,СВЦЭМ!$A$34:$A$777,$A57,СВЦЭМ!$B$34:$B$777,T$47)+'СЕТ СН'!$G$9+СВЦЭМ!$D$10+'СЕТ СН'!$G$5-'СЕТ СН'!$G$17</f>
        <v>4640.41164579</v>
      </c>
      <c r="U57" s="37">
        <f>SUMIFS(СВЦЭМ!$C$34:$C$777,СВЦЭМ!$A$34:$A$777,$A57,СВЦЭМ!$B$34:$B$777,U$47)+'СЕТ СН'!$G$9+СВЦЭМ!$D$10+'СЕТ СН'!$G$5-'СЕТ СН'!$G$17</f>
        <v>4625.37485827</v>
      </c>
      <c r="V57" s="37">
        <f>SUMIFS(СВЦЭМ!$C$34:$C$777,СВЦЭМ!$A$34:$A$777,$A57,СВЦЭМ!$B$34:$B$777,V$47)+'СЕТ СН'!$G$9+СВЦЭМ!$D$10+'СЕТ СН'!$G$5-'СЕТ СН'!$G$17</f>
        <v>4599.5441858200002</v>
      </c>
      <c r="W57" s="37">
        <f>SUMIFS(СВЦЭМ!$C$34:$C$777,СВЦЭМ!$A$34:$A$777,$A57,СВЦЭМ!$B$34:$B$777,W$47)+'СЕТ СН'!$G$9+СВЦЭМ!$D$10+'СЕТ СН'!$G$5-'СЕТ СН'!$G$17</f>
        <v>4668.3495205099998</v>
      </c>
      <c r="X57" s="37">
        <f>SUMIFS(СВЦЭМ!$C$34:$C$777,СВЦЭМ!$A$34:$A$777,$A57,СВЦЭМ!$B$34:$B$777,X$47)+'СЕТ СН'!$G$9+СВЦЭМ!$D$10+'СЕТ СН'!$G$5-'СЕТ СН'!$G$17</f>
        <v>4778.9446756099996</v>
      </c>
      <c r="Y57" s="37">
        <f>SUMIFS(СВЦЭМ!$C$34:$C$777,СВЦЭМ!$A$34:$A$777,$A57,СВЦЭМ!$B$34:$B$777,Y$47)+'СЕТ СН'!$G$9+СВЦЭМ!$D$10+'СЕТ СН'!$G$5-'СЕТ СН'!$G$17</f>
        <v>4909.2007307099993</v>
      </c>
    </row>
    <row r="58" spans="1:25" ht="15.75" x14ac:dyDescent="0.2">
      <c r="A58" s="36">
        <f t="shared" si="1"/>
        <v>43231</v>
      </c>
      <c r="B58" s="37">
        <f>SUMIFS(СВЦЭМ!$C$34:$C$777,СВЦЭМ!$A$34:$A$777,$A58,СВЦЭМ!$B$34:$B$777,B$47)+'СЕТ СН'!$G$9+СВЦЭМ!$D$10+'СЕТ СН'!$G$5-'СЕТ СН'!$G$17</f>
        <v>4896.3425774899997</v>
      </c>
      <c r="C58" s="37">
        <f>SUMIFS(СВЦЭМ!$C$34:$C$777,СВЦЭМ!$A$34:$A$777,$A58,СВЦЭМ!$B$34:$B$777,C$47)+'СЕТ СН'!$G$9+СВЦЭМ!$D$10+'СЕТ СН'!$G$5-'СЕТ СН'!$G$17</f>
        <v>4956.3911727100003</v>
      </c>
      <c r="D58" s="37">
        <f>SUMIFS(СВЦЭМ!$C$34:$C$777,СВЦЭМ!$A$34:$A$777,$A58,СВЦЭМ!$B$34:$B$777,D$47)+'СЕТ СН'!$G$9+СВЦЭМ!$D$10+'СЕТ СН'!$G$5-'СЕТ СН'!$G$17</f>
        <v>4995.9167448099997</v>
      </c>
      <c r="E58" s="37">
        <f>SUMIFS(СВЦЭМ!$C$34:$C$777,СВЦЭМ!$A$34:$A$777,$A58,СВЦЭМ!$B$34:$B$777,E$47)+'СЕТ СН'!$G$9+СВЦЭМ!$D$10+'СЕТ СН'!$G$5-'СЕТ СН'!$G$17</f>
        <v>5016.1868530600004</v>
      </c>
      <c r="F58" s="37">
        <f>SUMIFS(СВЦЭМ!$C$34:$C$777,СВЦЭМ!$A$34:$A$777,$A58,СВЦЭМ!$B$34:$B$777,F$47)+'СЕТ СН'!$G$9+СВЦЭМ!$D$10+'СЕТ СН'!$G$5-'СЕТ СН'!$G$17</f>
        <v>5007.5972134399999</v>
      </c>
      <c r="G58" s="37">
        <f>SUMIFS(СВЦЭМ!$C$34:$C$777,СВЦЭМ!$A$34:$A$777,$A58,СВЦЭМ!$B$34:$B$777,G$47)+'СЕТ СН'!$G$9+СВЦЭМ!$D$10+'СЕТ СН'!$G$5-'СЕТ СН'!$G$17</f>
        <v>4992.2274976099998</v>
      </c>
      <c r="H58" s="37">
        <f>SUMIFS(СВЦЭМ!$C$34:$C$777,СВЦЭМ!$A$34:$A$777,$A58,СВЦЭМ!$B$34:$B$777,H$47)+'СЕТ СН'!$G$9+СВЦЭМ!$D$10+'СЕТ СН'!$G$5-'СЕТ СН'!$G$17</f>
        <v>4871.4396568800003</v>
      </c>
      <c r="I58" s="37">
        <f>SUMIFS(СВЦЭМ!$C$34:$C$777,СВЦЭМ!$A$34:$A$777,$A58,СВЦЭМ!$B$34:$B$777,I$47)+'СЕТ СН'!$G$9+СВЦЭМ!$D$10+'СЕТ СН'!$G$5-'СЕТ СН'!$G$17</f>
        <v>4728.6218994999999</v>
      </c>
      <c r="J58" s="37">
        <f>SUMIFS(СВЦЭМ!$C$34:$C$777,СВЦЭМ!$A$34:$A$777,$A58,СВЦЭМ!$B$34:$B$777,J$47)+'СЕТ СН'!$G$9+СВЦЭМ!$D$10+'СЕТ СН'!$G$5-'СЕТ СН'!$G$17</f>
        <v>4635.8249093899994</v>
      </c>
      <c r="K58" s="37">
        <f>SUMIFS(СВЦЭМ!$C$34:$C$777,СВЦЭМ!$A$34:$A$777,$A58,СВЦЭМ!$B$34:$B$777,K$47)+'СЕТ СН'!$G$9+СВЦЭМ!$D$10+'СЕТ СН'!$G$5-'СЕТ СН'!$G$17</f>
        <v>4593.7977023799995</v>
      </c>
      <c r="L58" s="37">
        <f>SUMIFS(СВЦЭМ!$C$34:$C$777,СВЦЭМ!$A$34:$A$777,$A58,СВЦЭМ!$B$34:$B$777,L$47)+'СЕТ СН'!$G$9+СВЦЭМ!$D$10+'СЕТ СН'!$G$5-'СЕТ СН'!$G$17</f>
        <v>4606.3636451100001</v>
      </c>
      <c r="M58" s="37">
        <f>SUMIFS(СВЦЭМ!$C$34:$C$777,СВЦЭМ!$A$34:$A$777,$A58,СВЦЭМ!$B$34:$B$777,M$47)+'СЕТ СН'!$G$9+СВЦЭМ!$D$10+'СЕТ СН'!$G$5-'СЕТ СН'!$G$17</f>
        <v>4620.58972197</v>
      </c>
      <c r="N58" s="37">
        <f>SUMIFS(СВЦЭМ!$C$34:$C$777,СВЦЭМ!$A$34:$A$777,$A58,СВЦЭМ!$B$34:$B$777,N$47)+'СЕТ СН'!$G$9+СВЦЭМ!$D$10+'СЕТ СН'!$G$5-'СЕТ СН'!$G$17</f>
        <v>4623.23577269</v>
      </c>
      <c r="O58" s="37">
        <f>SUMIFS(СВЦЭМ!$C$34:$C$777,СВЦЭМ!$A$34:$A$777,$A58,СВЦЭМ!$B$34:$B$777,O$47)+'СЕТ СН'!$G$9+СВЦЭМ!$D$10+'СЕТ СН'!$G$5-'СЕТ СН'!$G$17</f>
        <v>4629.8878444700003</v>
      </c>
      <c r="P58" s="37">
        <f>SUMIFS(СВЦЭМ!$C$34:$C$777,СВЦЭМ!$A$34:$A$777,$A58,СВЦЭМ!$B$34:$B$777,P$47)+'СЕТ СН'!$G$9+СВЦЭМ!$D$10+'СЕТ СН'!$G$5-'СЕТ СН'!$G$17</f>
        <v>4628.4537104700003</v>
      </c>
      <c r="Q58" s="37">
        <f>SUMIFS(СВЦЭМ!$C$34:$C$777,СВЦЭМ!$A$34:$A$777,$A58,СВЦЭМ!$B$34:$B$777,Q$47)+'СЕТ СН'!$G$9+СВЦЭМ!$D$10+'СЕТ СН'!$G$5-'СЕТ СН'!$G$17</f>
        <v>4623.9363838600002</v>
      </c>
      <c r="R58" s="37">
        <f>SUMIFS(СВЦЭМ!$C$34:$C$777,СВЦЭМ!$A$34:$A$777,$A58,СВЦЭМ!$B$34:$B$777,R$47)+'СЕТ СН'!$G$9+СВЦЭМ!$D$10+'СЕТ СН'!$G$5-'СЕТ СН'!$G$17</f>
        <v>4614.0321969699999</v>
      </c>
      <c r="S58" s="37">
        <f>SUMIFS(СВЦЭМ!$C$34:$C$777,СВЦЭМ!$A$34:$A$777,$A58,СВЦЭМ!$B$34:$B$777,S$47)+'СЕТ СН'!$G$9+СВЦЭМ!$D$10+'СЕТ СН'!$G$5-'СЕТ СН'!$G$17</f>
        <v>4619.0287091</v>
      </c>
      <c r="T58" s="37">
        <f>SUMIFS(СВЦЭМ!$C$34:$C$777,СВЦЭМ!$A$34:$A$777,$A58,СВЦЭМ!$B$34:$B$777,T$47)+'СЕТ СН'!$G$9+СВЦЭМ!$D$10+'СЕТ СН'!$G$5-'СЕТ СН'!$G$17</f>
        <v>4620.8956944299998</v>
      </c>
      <c r="U58" s="37">
        <f>SUMIFS(СВЦЭМ!$C$34:$C$777,СВЦЭМ!$A$34:$A$777,$A58,СВЦЭМ!$B$34:$B$777,U$47)+'СЕТ СН'!$G$9+СВЦЭМ!$D$10+'СЕТ СН'!$G$5-'СЕТ СН'!$G$17</f>
        <v>4613.53623797</v>
      </c>
      <c r="V58" s="37">
        <f>SUMIFS(СВЦЭМ!$C$34:$C$777,СВЦЭМ!$A$34:$A$777,$A58,СВЦЭМ!$B$34:$B$777,V$47)+'СЕТ СН'!$G$9+СВЦЭМ!$D$10+'СЕТ СН'!$G$5-'СЕТ СН'!$G$17</f>
        <v>4589.2401881200003</v>
      </c>
      <c r="W58" s="37">
        <f>SUMIFS(СВЦЭМ!$C$34:$C$777,СВЦЭМ!$A$34:$A$777,$A58,СВЦЭМ!$B$34:$B$777,W$47)+'СЕТ СН'!$G$9+СВЦЭМ!$D$10+'СЕТ СН'!$G$5-'СЕТ СН'!$G$17</f>
        <v>4638.4800808199998</v>
      </c>
      <c r="X58" s="37">
        <f>SUMIFS(СВЦЭМ!$C$34:$C$777,СВЦЭМ!$A$34:$A$777,$A58,СВЦЭМ!$B$34:$B$777,X$47)+'СЕТ СН'!$G$9+СВЦЭМ!$D$10+'СЕТ СН'!$G$5-'СЕТ СН'!$G$17</f>
        <v>4754.7874870899996</v>
      </c>
      <c r="Y58" s="37">
        <f>SUMIFS(СВЦЭМ!$C$34:$C$777,СВЦЭМ!$A$34:$A$777,$A58,СВЦЭМ!$B$34:$B$777,Y$47)+'СЕТ СН'!$G$9+СВЦЭМ!$D$10+'СЕТ СН'!$G$5-'СЕТ СН'!$G$17</f>
        <v>4888.4388136799998</v>
      </c>
    </row>
    <row r="59" spans="1:25" ht="15.75" x14ac:dyDescent="0.2">
      <c r="A59" s="36">
        <f t="shared" si="1"/>
        <v>43232</v>
      </c>
      <c r="B59" s="37">
        <f>SUMIFS(СВЦЭМ!$C$34:$C$777,СВЦЭМ!$A$34:$A$777,$A59,СВЦЭМ!$B$34:$B$777,B$47)+'СЕТ СН'!$G$9+СВЦЭМ!$D$10+'СЕТ СН'!$G$5-'СЕТ СН'!$G$17</f>
        <v>4803.2478183599997</v>
      </c>
      <c r="C59" s="37">
        <f>SUMIFS(СВЦЭМ!$C$34:$C$777,СВЦЭМ!$A$34:$A$777,$A59,СВЦЭМ!$B$34:$B$777,C$47)+'СЕТ СН'!$G$9+СВЦЭМ!$D$10+'СЕТ СН'!$G$5-'СЕТ СН'!$G$17</f>
        <v>4863.1755684999998</v>
      </c>
      <c r="D59" s="37">
        <f>SUMIFS(СВЦЭМ!$C$34:$C$777,СВЦЭМ!$A$34:$A$777,$A59,СВЦЭМ!$B$34:$B$777,D$47)+'СЕТ СН'!$G$9+СВЦЭМ!$D$10+'СЕТ СН'!$G$5-'СЕТ СН'!$G$17</f>
        <v>4852.2930361199997</v>
      </c>
      <c r="E59" s="37">
        <f>SUMIFS(СВЦЭМ!$C$34:$C$777,СВЦЭМ!$A$34:$A$777,$A59,СВЦЭМ!$B$34:$B$777,E$47)+'СЕТ СН'!$G$9+СВЦЭМ!$D$10+'СЕТ СН'!$G$5-'СЕТ СН'!$G$17</f>
        <v>4844.0203884100001</v>
      </c>
      <c r="F59" s="37">
        <f>SUMIFS(СВЦЭМ!$C$34:$C$777,СВЦЭМ!$A$34:$A$777,$A59,СВЦЭМ!$B$34:$B$777,F$47)+'СЕТ СН'!$G$9+СВЦЭМ!$D$10+'СЕТ СН'!$G$5-'СЕТ СН'!$G$17</f>
        <v>4852.8544987300002</v>
      </c>
      <c r="G59" s="37">
        <f>SUMIFS(СВЦЭМ!$C$34:$C$777,СВЦЭМ!$A$34:$A$777,$A59,СВЦЭМ!$B$34:$B$777,G$47)+'СЕТ СН'!$G$9+СВЦЭМ!$D$10+'СЕТ СН'!$G$5-'СЕТ СН'!$G$17</f>
        <v>4850.2160403500002</v>
      </c>
      <c r="H59" s="37">
        <f>SUMIFS(СВЦЭМ!$C$34:$C$777,СВЦЭМ!$A$34:$A$777,$A59,СВЦЭМ!$B$34:$B$777,H$47)+'СЕТ СН'!$G$9+СВЦЭМ!$D$10+'СЕТ СН'!$G$5-'СЕТ СН'!$G$17</f>
        <v>4809.5942221999994</v>
      </c>
      <c r="I59" s="37">
        <f>SUMIFS(СВЦЭМ!$C$34:$C$777,СВЦЭМ!$A$34:$A$777,$A59,СВЦЭМ!$B$34:$B$777,I$47)+'СЕТ СН'!$G$9+СВЦЭМ!$D$10+'СЕТ СН'!$G$5-'СЕТ СН'!$G$17</f>
        <v>4746.9137372599998</v>
      </c>
      <c r="J59" s="37">
        <f>SUMIFS(СВЦЭМ!$C$34:$C$777,СВЦЭМ!$A$34:$A$777,$A59,СВЦЭМ!$B$34:$B$777,J$47)+'СЕТ СН'!$G$9+СВЦЭМ!$D$10+'СЕТ СН'!$G$5-'СЕТ СН'!$G$17</f>
        <v>4708.74956122</v>
      </c>
      <c r="K59" s="37">
        <f>SUMIFS(СВЦЭМ!$C$34:$C$777,СВЦЭМ!$A$34:$A$777,$A59,СВЦЭМ!$B$34:$B$777,K$47)+'СЕТ СН'!$G$9+СВЦЭМ!$D$10+'СЕТ СН'!$G$5-'СЕТ СН'!$G$17</f>
        <v>4694.17564692</v>
      </c>
      <c r="L59" s="37">
        <f>SUMIFS(СВЦЭМ!$C$34:$C$777,СВЦЭМ!$A$34:$A$777,$A59,СВЦЭМ!$B$34:$B$777,L$47)+'СЕТ СН'!$G$9+СВЦЭМ!$D$10+'СЕТ СН'!$G$5-'СЕТ СН'!$G$17</f>
        <v>4689.0374959800001</v>
      </c>
      <c r="M59" s="37">
        <f>SUMIFS(СВЦЭМ!$C$34:$C$777,СВЦЭМ!$A$34:$A$777,$A59,СВЦЭМ!$B$34:$B$777,M$47)+'СЕТ СН'!$G$9+СВЦЭМ!$D$10+'СЕТ СН'!$G$5-'СЕТ СН'!$G$17</f>
        <v>4691.5301114200001</v>
      </c>
      <c r="N59" s="37">
        <f>SUMIFS(СВЦЭМ!$C$34:$C$777,СВЦЭМ!$A$34:$A$777,$A59,СВЦЭМ!$B$34:$B$777,N$47)+'СЕТ СН'!$G$9+СВЦЭМ!$D$10+'СЕТ СН'!$G$5-'СЕТ СН'!$G$17</f>
        <v>4690.59137044</v>
      </c>
      <c r="O59" s="37">
        <f>SUMIFS(СВЦЭМ!$C$34:$C$777,СВЦЭМ!$A$34:$A$777,$A59,СВЦЭМ!$B$34:$B$777,O$47)+'СЕТ СН'!$G$9+СВЦЭМ!$D$10+'СЕТ СН'!$G$5-'СЕТ СН'!$G$17</f>
        <v>4700.4910271199997</v>
      </c>
      <c r="P59" s="37">
        <f>SUMIFS(СВЦЭМ!$C$34:$C$777,СВЦЭМ!$A$34:$A$777,$A59,СВЦЭМ!$B$34:$B$777,P$47)+'СЕТ СН'!$G$9+СВЦЭМ!$D$10+'СЕТ СН'!$G$5-'СЕТ СН'!$G$17</f>
        <v>4716.3576831800001</v>
      </c>
      <c r="Q59" s="37">
        <f>SUMIFS(СВЦЭМ!$C$34:$C$777,СВЦЭМ!$A$34:$A$777,$A59,СВЦЭМ!$B$34:$B$777,Q$47)+'СЕТ СН'!$G$9+СВЦЭМ!$D$10+'СЕТ СН'!$G$5-'СЕТ СН'!$G$17</f>
        <v>4713.9131582299997</v>
      </c>
      <c r="R59" s="37">
        <f>SUMIFS(СВЦЭМ!$C$34:$C$777,СВЦЭМ!$A$34:$A$777,$A59,СВЦЭМ!$B$34:$B$777,R$47)+'СЕТ СН'!$G$9+СВЦЭМ!$D$10+'СЕТ СН'!$G$5-'СЕТ СН'!$G$17</f>
        <v>4719.65070027</v>
      </c>
      <c r="S59" s="37">
        <f>SUMIFS(СВЦЭМ!$C$34:$C$777,СВЦЭМ!$A$34:$A$777,$A59,СВЦЭМ!$B$34:$B$777,S$47)+'СЕТ СН'!$G$9+СВЦЭМ!$D$10+'СЕТ СН'!$G$5-'СЕТ СН'!$G$17</f>
        <v>4715.8950608799996</v>
      </c>
      <c r="T59" s="37">
        <f>SUMIFS(СВЦЭМ!$C$34:$C$777,СВЦЭМ!$A$34:$A$777,$A59,СВЦЭМ!$B$34:$B$777,T$47)+'СЕТ СН'!$G$9+СВЦЭМ!$D$10+'СЕТ СН'!$G$5-'СЕТ СН'!$G$17</f>
        <v>4709.9243641699995</v>
      </c>
      <c r="U59" s="37">
        <f>SUMIFS(СВЦЭМ!$C$34:$C$777,СВЦЭМ!$A$34:$A$777,$A59,СВЦЭМ!$B$34:$B$777,U$47)+'СЕТ СН'!$G$9+СВЦЭМ!$D$10+'СЕТ СН'!$G$5-'СЕТ СН'!$G$17</f>
        <v>4699.0385183299995</v>
      </c>
      <c r="V59" s="37">
        <f>SUMIFS(СВЦЭМ!$C$34:$C$777,СВЦЭМ!$A$34:$A$777,$A59,СВЦЭМ!$B$34:$B$777,V$47)+'СЕТ СН'!$G$9+СВЦЭМ!$D$10+'СЕТ СН'!$G$5-'СЕТ СН'!$G$17</f>
        <v>4671.3412429500004</v>
      </c>
      <c r="W59" s="37">
        <f>SUMIFS(СВЦЭМ!$C$34:$C$777,СВЦЭМ!$A$34:$A$777,$A59,СВЦЭМ!$B$34:$B$777,W$47)+'СЕТ СН'!$G$9+СВЦЭМ!$D$10+'СЕТ СН'!$G$5-'СЕТ СН'!$G$17</f>
        <v>4651.6092075500001</v>
      </c>
      <c r="X59" s="37">
        <f>SUMIFS(СВЦЭМ!$C$34:$C$777,СВЦЭМ!$A$34:$A$777,$A59,СВЦЭМ!$B$34:$B$777,X$47)+'СЕТ СН'!$G$9+СВЦЭМ!$D$10+'СЕТ СН'!$G$5-'СЕТ СН'!$G$17</f>
        <v>4663.0547104300003</v>
      </c>
      <c r="Y59" s="37">
        <f>SUMIFS(СВЦЭМ!$C$34:$C$777,СВЦЭМ!$A$34:$A$777,$A59,СВЦЭМ!$B$34:$B$777,Y$47)+'СЕТ СН'!$G$9+СВЦЭМ!$D$10+'СЕТ СН'!$G$5-'СЕТ СН'!$G$17</f>
        <v>4697.28935086</v>
      </c>
    </row>
    <row r="60" spans="1:25" ht="15.75" x14ac:dyDescent="0.2">
      <c r="A60" s="36">
        <f t="shared" si="1"/>
        <v>43233</v>
      </c>
      <c r="B60" s="37">
        <f>SUMIFS(СВЦЭМ!$C$34:$C$777,СВЦЭМ!$A$34:$A$777,$A60,СВЦЭМ!$B$34:$B$777,B$47)+'СЕТ СН'!$G$9+СВЦЭМ!$D$10+'СЕТ СН'!$G$5-'СЕТ СН'!$G$17</f>
        <v>4708.8456751499998</v>
      </c>
      <c r="C60" s="37">
        <f>SUMIFS(СВЦЭМ!$C$34:$C$777,СВЦЭМ!$A$34:$A$777,$A60,СВЦЭМ!$B$34:$B$777,C$47)+'СЕТ СН'!$G$9+СВЦЭМ!$D$10+'СЕТ СН'!$G$5-'СЕТ СН'!$G$17</f>
        <v>4758.4447888599998</v>
      </c>
      <c r="D60" s="37">
        <f>SUMIFS(СВЦЭМ!$C$34:$C$777,СВЦЭМ!$A$34:$A$777,$A60,СВЦЭМ!$B$34:$B$777,D$47)+'СЕТ СН'!$G$9+СВЦЭМ!$D$10+'СЕТ СН'!$G$5-'СЕТ СН'!$G$17</f>
        <v>4790.45848209</v>
      </c>
      <c r="E60" s="37">
        <f>SUMIFS(СВЦЭМ!$C$34:$C$777,СВЦЭМ!$A$34:$A$777,$A60,СВЦЭМ!$B$34:$B$777,E$47)+'СЕТ СН'!$G$9+СВЦЭМ!$D$10+'СЕТ СН'!$G$5-'СЕТ СН'!$G$17</f>
        <v>4815.8241954799996</v>
      </c>
      <c r="F60" s="37">
        <f>SUMIFS(СВЦЭМ!$C$34:$C$777,СВЦЭМ!$A$34:$A$777,$A60,СВЦЭМ!$B$34:$B$777,F$47)+'СЕТ СН'!$G$9+СВЦЭМ!$D$10+'СЕТ СН'!$G$5-'СЕТ СН'!$G$17</f>
        <v>4835.7372370699995</v>
      </c>
      <c r="G60" s="37">
        <f>SUMIFS(СВЦЭМ!$C$34:$C$777,СВЦЭМ!$A$34:$A$777,$A60,СВЦЭМ!$B$34:$B$777,G$47)+'СЕТ СН'!$G$9+СВЦЭМ!$D$10+'СЕТ СН'!$G$5-'СЕТ СН'!$G$17</f>
        <v>4811.9875899799999</v>
      </c>
      <c r="H60" s="37">
        <f>SUMIFS(СВЦЭМ!$C$34:$C$777,СВЦЭМ!$A$34:$A$777,$A60,СВЦЭМ!$B$34:$B$777,H$47)+'СЕТ СН'!$G$9+СВЦЭМ!$D$10+'СЕТ СН'!$G$5-'СЕТ СН'!$G$17</f>
        <v>4784.5875214200005</v>
      </c>
      <c r="I60" s="37">
        <f>SUMIFS(СВЦЭМ!$C$34:$C$777,СВЦЭМ!$A$34:$A$777,$A60,СВЦЭМ!$B$34:$B$777,I$47)+'СЕТ СН'!$G$9+СВЦЭМ!$D$10+'СЕТ СН'!$G$5-'СЕТ СН'!$G$17</f>
        <v>4750.4866968899996</v>
      </c>
      <c r="J60" s="37">
        <f>SUMIFS(СВЦЭМ!$C$34:$C$777,СВЦЭМ!$A$34:$A$777,$A60,СВЦЭМ!$B$34:$B$777,J$47)+'СЕТ СН'!$G$9+СВЦЭМ!$D$10+'СЕТ СН'!$G$5-'СЕТ СН'!$G$17</f>
        <v>4683.0189034100003</v>
      </c>
      <c r="K60" s="37">
        <f>SUMIFS(СВЦЭМ!$C$34:$C$777,СВЦЭМ!$A$34:$A$777,$A60,СВЦЭМ!$B$34:$B$777,K$47)+'СЕТ СН'!$G$9+СВЦЭМ!$D$10+'СЕТ СН'!$G$5-'СЕТ СН'!$G$17</f>
        <v>4631.1960185199996</v>
      </c>
      <c r="L60" s="37">
        <f>SUMIFS(СВЦЭМ!$C$34:$C$777,СВЦЭМ!$A$34:$A$777,$A60,СВЦЭМ!$B$34:$B$777,L$47)+'СЕТ СН'!$G$9+СВЦЭМ!$D$10+'СЕТ СН'!$G$5-'СЕТ СН'!$G$17</f>
        <v>4606.4834623400002</v>
      </c>
      <c r="M60" s="37">
        <f>SUMIFS(СВЦЭМ!$C$34:$C$777,СВЦЭМ!$A$34:$A$777,$A60,СВЦЭМ!$B$34:$B$777,M$47)+'СЕТ СН'!$G$9+СВЦЭМ!$D$10+'СЕТ СН'!$G$5-'СЕТ СН'!$G$17</f>
        <v>4645.4792492899996</v>
      </c>
      <c r="N60" s="37">
        <f>SUMIFS(СВЦЭМ!$C$34:$C$777,СВЦЭМ!$A$34:$A$777,$A60,СВЦЭМ!$B$34:$B$777,N$47)+'СЕТ СН'!$G$9+СВЦЭМ!$D$10+'СЕТ СН'!$G$5-'СЕТ СН'!$G$17</f>
        <v>4644.1313836999998</v>
      </c>
      <c r="O60" s="37">
        <f>SUMIFS(СВЦЭМ!$C$34:$C$777,СВЦЭМ!$A$34:$A$777,$A60,СВЦЭМ!$B$34:$B$777,O$47)+'СЕТ СН'!$G$9+СВЦЭМ!$D$10+'СЕТ СН'!$G$5-'СЕТ СН'!$G$17</f>
        <v>4652.1979981900004</v>
      </c>
      <c r="P60" s="37">
        <f>SUMIFS(СВЦЭМ!$C$34:$C$777,СВЦЭМ!$A$34:$A$777,$A60,СВЦЭМ!$B$34:$B$777,P$47)+'СЕТ СН'!$G$9+СВЦЭМ!$D$10+'СЕТ СН'!$G$5-'СЕТ СН'!$G$17</f>
        <v>4676.2958835099998</v>
      </c>
      <c r="Q60" s="37">
        <f>SUMIFS(СВЦЭМ!$C$34:$C$777,СВЦЭМ!$A$34:$A$777,$A60,СВЦЭМ!$B$34:$B$777,Q$47)+'СЕТ СН'!$G$9+СВЦЭМ!$D$10+'СЕТ СН'!$G$5-'СЕТ СН'!$G$17</f>
        <v>4682.8070140199998</v>
      </c>
      <c r="R60" s="37">
        <f>SUMIFS(СВЦЭМ!$C$34:$C$777,СВЦЭМ!$A$34:$A$777,$A60,СВЦЭМ!$B$34:$B$777,R$47)+'СЕТ СН'!$G$9+СВЦЭМ!$D$10+'СЕТ СН'!$G$5-'СЕТ СН'!$G$17</f>
        <v>4694.03834259</v>
      </c>
      <c r="S60" s="37">
        <f>SUMIFS(СВЦЭМ!$C$34:$C$777,СВЦЭМ!$A$34:$A$777,$A60,СВЦЭМ!$B$34:$B$777,S$47)+'СЕТ СН'!$G$9+СВЦЭМ!$D$10+'СЕТ СН'!$G$5-'СЕТ СН'!$G$17</f>
        <v>4668.7477914600004</v>
      </c>
      <c r="T60" s="37">
        <f>SUMIFS(СВЦЭМ!$C$34:$C$777,СВЦЭМ!$A$34:$A$777,$A60,СВЦЭМ!$B$34:$B$777,T$47)+'СЕТ СН'!$G$9+СВЦЭМ!$D$10+'СЕТ СН'!$G$5-'СЕТ СН'!$G$17</f>
        <v>4651.9979428200004</v>
      </c>
      <c r="U60" s="37">
        <f>SUMIFS(СВЦЭМ!$C$34:$C$777,СВЦЭМ!$A$34:$A$777,$A60,СВЦЭМ!$B$34:$B$777,U$47)+'СЕТ СН'!$G$9+СВЦЭМ!$D$10+'СЕТ СН'!$G$5-'СЕТ СН'!$G$17</f>
        <v>4652.03336915</v>
      </c>
      <c r="V60" s="37">
        <f>SUMIFS(СВЦЭМ!$C$34:$C$777,СВЦЭМ!$A$34:$A$777,$A60,СВЦЭМ!$B$34:$B$777,V$47)+'СЕТ СН'!$G$9+СВЦЭМ!$D$10+'СЕТ СН'!$G$5-'СЕТ СН'!$G$17</f>
        <v>4621.3832756599995</v>
      </c>
      <c r="W60" s="37">
        <f>SUMIFS(СВЦЭМ!$C$34:$C$777,СВЦЭМ!$A$34:$A$777,$A60,СВЦЭМ!$B$34:$B$777,W$47)+'СЕТ СН'!$G$9+СВЦЭМ!$D$10+'СЕТ СН'!$G$5-'СЕТ СН'!$G$17</f>
        <v>4602.4021377500003</v>
      </c>
      <c r="X60" s="37">
        <f>SUMIFS(СВЦЭМ!$C$34:$C$777,СВЦЭМ!$A$34:$A$777,$A60,СВЦЭМ!$B$34:$B$777,X$47)+'СЕТ СН'!$G$9+СВЦЭМ!$D$10+'СЕТ СН'!$G$5-'СЕТ СН'!$G$17</f>
        <v>4597.5820839799999</v>
      </c>
      <c r="Y60" s="37">
        <f>SUMIFS(СВЦЭМ!$C$34:$C$777,СВЦЭМ!$A$34:$A$777,$A60,СВЦЭМ!$B$34:$B$777,Y$47)+'СЕТ СН'!$G$9+СВЦЭМ!$D$10+'СЕТ СН'!$G$5-'СЕТ СН'!$G$17</f>
        <v>4653.6275312400003</v>
      </c>
    </row>
    <row r="61" spans="1:25" ht="15.75" x14ac:dyDescent="0.2">
      <c r="A61" s="36">
        <f t="shared" si="1"/>
        <v>43234</v>
      </c>
      <c r="B61" s="37">
        <f>SUMIFS(СВЦЭМ!$C$34:$C$777,СВЦЭМ!$A$34:$A$777,$A61,СВЦЭМ!$B$34:$B$777,B$47)+'СЕТ СН'!$G$9+СВЦЭМ!$D$10+'СЕТ СН'!$G$5-'СЕТ СН'!$G$17</f>
        <v>4714.7792145599997</v>
      </c>
      <c r="C61" s="37">
        <f>SUMIFS(СВЦЭМ!$C$34:$C$777,СВЦЭМ!$A$34:$A$777,$A61,СВЦЭМ!$B$34:$B$777,C$47)+'СЕТ СН'!$G$9+СВЦЭМ!$D$10+'СЕТ СН'!$G$5-'СЕТ СН'!$G$17</f>
        <v>4768.8817611699997</v>
      </c>
      <c r="D61" s="37">
        <f>SUMIFS(СВЦЭМ!$C$34:$C$777,СВЦЭМ!$A$34:$A$777,$A61,СВЦЭМ!$B$34:$B$777,D$47)+'СЕТ СН'!$G$9+СВЦЭМ!$D$10+'СЕТ СН'!$G$5-'СЕТ СН'!$G$17</f>
        <v>4794.2879932799997</v>
      </c>
      <c r="E61" s="37">
        <f>SUMIFS(СВЦЭМ!$C$34:$C$777,СВЦЭМ!$A$34:$A$777,$A61,СВЦЭМ!$B$34:$B$777,E$47)+'СЕТ СН'!$G$9+СВЦЭМ!$D$10+'СЕТ СН'!$G$5-'СЕТ СН'!$G$17</f>
        <v>4811.7605012900003</v>
      </c>
      <c r="F61" s="37">
        <f>SUMIFS(СВЦЭМ!$C$34:$C$777,СВЦЭМ!$A$34:$A$777,$A61,СВЦЭМ!$B$34:$B$777,F$47)+'СЕТ СН'!$G$9+СВЦЭМ!$D$10+'СЕТ СН'!$G$5-'СЕТ СН'!$G$17</f>
        <v>4828.5840801100003</v>
      </c>
      <c r="G61" s="37">
        <f>SUMIFS(СВЦЭМ!$C$34:$C$777,СВЦЭМ!$A$34:$A$777,$A61,СВЦЭМ!$B$34:$B$777,G$47)+'СЕТ СН'!$G$9+СВЦЭМ!$D$10+'СЕТ СН'!$G$5-'СЕТ СН'!$G$17</f>
        <v>4795.8085658700002</v>
      </c>
      <c r="H61" s="37">
        <f>SUMIFS(СВЦЭМ!$C$34:$C$777,СВЦЭМ!$A$34:$A$777,$A61,СВЦЭМ!$B$34:$B$777,H$47)+'СЕТ СН'!$G$9+СВЦЭМ!$D$10+'СЕТ СН'!$G$5-'СЕТ СН'!$G$17</f>
        <v>4728.9876757100001</v>
      </c>
      <c r="I61" s="37">
        <f>SUMIFS(СВЦЭМ!$C$34:$C$777,СВЦЭМ!$A$34:$A$777,$A61,СВЦЭМ!$B$34:$B$777,I$47)+'СЕТ СН'!$G$9+СВЦЭМ!$D$10+'СЕТ СН'!$G$5-'СЕТ СН'!$G$17</f>
        <v>4677.3822552700003</v>
      </c>
      <c r="J61" s="37">
        <f>SUMIFS(СВЦЭМ!$C$34:$C$777,СВЦЭМ!$A$34:$A$777,$A61,СВЦЭМ!$B$34:$B$777,J$47)+'СЕТ СН'!$G$9+СВЦЭМ!$D$10+'СЕТ СН'!$G$5-'СЕТ СН'!$G$17</f>
        <v>4637.1969940500003</v>
      </c>
      <c r="K61" s="37">
        <f>SUMIFS(СВЦЭМ!$C$34:$C$777,СВЦЭМ!$A$34:$A$777,$A61,СВЦЭМ!$B$34:$B$777,K$47)+'СЕТ СН'!$G$9+СВЦЭМ!$D$10+'СЕТ СН'!$G$5-'СЕТ СН'!$G$17</f>
        <v>4604.7037263100001</v>
      </c>
      <c r="L61" s="37">
        <f>SUMIFS(СВЦЭМ!$C$34:$C$777,СВЦЭМ!$A$34:$A$777,$A61,СВЦЭМ!$B$34:$B$777,L$47)+'СЕТ СН'!$G$9+СВЦЭМ!$D$10+'СЕТ СН'!$G$5-'СЕТ СН'!$G$17</f>
        <v>4597.3071161799999</v>
      </c>
      <c r="M61" s="37">
        <f>SUMIFS(СВЦЭМ!$C$34:$C$777,СВЦЭМ!$A$34:$A$777,$A61,СВЦЭМ!$B$34:$B$777,M$47)+'СЕТ СН'!$G$9+СВЦЭМ!$D$10+'СЕТ СН'!$G$5-'СЕТ СН'!$G$17</f>
        <v>4598.3361625799998</v>
      </c>
      <c r="N61" s="37">
        <f>SUMIFS(СВЦЭМ!$C$34:$C$777,СВЦЭМ!$A$34:$A$777,$A61,СВЦЭМ!$B$34:$B$777,N$47)+'СЕТ СН'!$G$9+СВЦЭМ!$D$10+'СЕТ СН'!$G$5-'СЕТ СН'!$G$17</f>
        <v>4640.3703243299997</v>
      </c>
      <c r="O61" s="37">
        <f>SUMIFS(СВЦЭМ!$C$34:$C$777,СВЦЭМ!$A$34:$A$777,$A61,СВЦЭМ!$B$34:$B$777,O$47)+'СЕТ СН'!$G$9+СВЦЭМ!$D$10+'СЕТ СН'!$G$5-'СЕТ СН'!$G$17</f>
        <v>4647.3692148099999</v>
      </c>
      <c r="P61" s="37">
        <f>SUMIFS(СВЦЭМ!$C$34:$C$777,СВЦЭМ!$A$34:$A$777,$A61,СВЦЭМ!$B$34:$B$777,P$47)+'СЕТ СН'!$G$9+СВЦЭМ!$D$10+'СЕТ СН'!$G$5-'СЕТ СН'!$G$17</f>
        <v>4658.4751514199997</v>
      </c>
      <c r="Q61" s="37">
        <f>SUMIFS(СВЦЭМ!$C$34:$C$777,СВЦЭМ!$A$34:$A$777,$A61,СВЦЭМ!$B$34:$B$777,Q$47)+'СЕТ СН'!$G$9+СВЦЭМ!$D$10+'СЕТ СН'!$G$5-'СЕТ СН'!$G$17</f>
        <v>4668.9079339899999</v>
      </c>
      <c r="R61" s="37">
        <f>SUMIFS(СВЦЭМ!$C$34:$C$777,СВЦЭМ!$A$34:$A$777,$A61,СВЦЭМ!$B$34:$B$777,R$47)+'СЕТ СН'!$G$9+СВЦЭМ!$D$10+'СЕТ СН'!$G$5-'СЕТ СН'!$G$17</f>
        <v>4678.04194981</v>
      </c>
      <c r="S61" s="37">
        <f>SUMIFS(СВЦЭМ!$C$34:$C$777,СВЦЭМ!$A$34:$A$777,$A61,СВЦЭМ!$B$34:$B$777,S$47)+'СЕТ СН'!$G$9+СВЦЭМ!$D$10+'СЕТ СН'!$G$5-'СЕТ СН'!$G$17</f>
        <v>4661.9211145999998</v>
      </c>
      <c r="T61" s="37">
        <f>SUMIFS(СВЦЭМ!$C$34:$C$777,СВЦЭМ!$A$34:$A$777,$A61,СВЦЭМ!$B$34:$B$777,T$47)+'СЕТ СН'!$G$9+СВЦЭМ!$D$10+'СЕТ СН'!$G$5-'СЕТ СН'!$G$17</f>
        <v>4638.1926829000004</v>
      </c>
      <c r="U61" s="37">
        <f>SUMIFS(СВЦЭМ!$C$34:$C$777,СВЦЭМ!$A$34:$A$777,$A61,СВЦЭМ!$B$34:$B$777,U$47)+'СЕТ СН'!$G$9+СВЦЭМ!$D$10+'СЕТ СН'!$G$5-'СЕТ СН'!$G$17</f>
        <v>4619.3181473900004</v>
      </c>
      <c r="V61" s="37">
        <f>SUMIFS(СВЦЭМ!$C$34:$C$777,СВЦЭМ!$A$34:$A$777,$A61,СВЦЭМ!$B$34:$B$777,V$47)+'СЕТ СН'!$G$9+СВЦЭМ!$D$10+'СЕТ СН'!$G$5-'СЕТ СН'!$G$17</f>
        <v>4604.0869576999994</v>
      </c>
      <c r="W61" s="37">
        <f>SUMIFS(СВЦЭМ!$C$34:$C$777,СВЦЭМ!$A$34:$A$777,$A61,СВЦЭМ!$B$34:$B$777,W$47)+'СЕТ СН'!$G$9+СВЦЭМ!$D$10+'СЕТ СН'!$G$5-'СЕТ СН'!$G$17</f>
        <v>4589.2684902700003</v>
      </c>
      <c r="X61" s="37">
        <f>SUMIFS(СВЦЭМ!$C$34:$C$777,СВЦЭМ!$A$34:$A$777,$A61,СВЦЭМ!$B$34:$B$777,X$47)+'СЕТ СН'!$G$9+СВЦЭМ!$D$10+'СЕТ СН'!$G$5-'СЕТ СН'!$G$17</f>
        <v>4579.9478769099996</v>
      </c>
      <c r="Y61" s="37">
        <f>SUMIFS(СВЦЭМ!$C$34:$C$777,СВЦЭМ!$A$34:$A$777,$A61,СВЦЭМ!$B$34:$B$777,Y$47)+'СЕТ СН'!$G$9+СВЦЭМ!$D$10+'СЕТ СН'!$G$5-'СЕТ СН'!$G$17</f>
        <v>4655.9319177799998</v>
      </c>
    </row>
    <row r="62" spans="1:25" ht="15.75" x14ac:dyDescent="0.2">
      <c r="A62" s="36">
        <f t="shared" si="1"/>
        <v>43235</v>
      </c>
      <c r="B62" s="37">
        <f>SUMIFS(СВЦЭМ!$C$34:$C$777,СВЦЭМ!$A$34:$A$777,$A62,СВЦЭМ!$B$34:$B$777,B$47)+'СЕТ СН'!$G$9+СВЦЭМ!$D$10+'СЕТ СН'!$G$5-'СЕТ СН'!$G$17</f>
        <v>4719.6480556400002</v>
      </c>
      <c r="C62" s="37">
        <f>SUMIFS(СВЦЭМ!$C$34:$C$777,СВЦЭМ!$A$34:$A$777,$A62,СВЦЭМ!$B$34:$B$777,C$47)+'СЕТ СН'!$G$9+СВЦЭМ!$D$10+'СЕТ СН'!$G$5-'СЕТ СН'!$G$17</f>
        <v>4766.4077737899997</v>
      </c>
      <c r="D62" s="37">
        <f>SUMIFS(СВЦЭМ!$C$34:$C$777,СВЦЭМ!$A$34:$A$777,$A62,СВЦЭМ!$B$34:$B$777,D$47)+'СЕТ СН'!$G$9+СВЦЭМ!$D$10+'СЕТ СН'!$G$5-'СЕТ СН'!$G$17</f>
        <v>4796.3908389600001</v>
      </c>
      <c r="E62" s="37">
        <f>SUMIFS(СВЦЭМ!$C$34:$C$777,СВЦЭМ!$A$34:$A$777,$A62,СВЦЭМ!$B$34:$B$777,E$47)+'СЕТ СН'!$G$9+СВЦЭМ!$D$10+'СЕТ СН'!$G$5-'СЕТ СН'!$G$17</f>
        <v>4805.7742564399996</v>
      </c>
      <c r="F62" s="37">
        <f>SUMIFS(СВЦЭМ!$C$34:$C$777,СВЦЭМ!$A$34:$A$777,$A62,СВЦЭМ!$B$34:$B$777,F$47)+'СЕТ СН'!$G$9+СВЦЭМ!$D$10+'СЕТ СН'!$G$5-'СЕТ СН'!$G$17</f>
        <v>4819.3893796600005</v>
      </c>
      <c r="G62" s="37">
        <f>SUMIFS(СВЦЭМ!$C$34:$C$777,СВЦЭМ!$A$34:$A$777,$A62,СВЦЭМ!$B$34:$B$777,G$47)+'СЕТ СН'!$G$9+СВЦЭМ!$D$10+'СЕТ СН'!$G$5-'СЕТ СН'!$G$17</f>
        <v>4801.2630763699999</v>
      </c>
      <c r="H62" s="37">
        <f>SUMIFS(СВЦЭМ!$C$34:$C$777,СВЦЭМ!$A$34:$A$777,$A62,СВЦЭМ!$B$34:$B$777,H$47)+'СЕТ СН'!$G$9+СВЦЭМ!$D$10+'СЕТ СН'!$G$5-'СЕТ СН'!$G$17</f>
        <v>4724.3463681100002</v>
      </c>
      <c r="I62" s="37">
        <f>SUMIFS(СВЦЭМ!$C$34:$C$777,СВЦЭМ!$A$34:$A$777,$A62,СВЦЭМ!$B$34:$B$777,I$47)+'СЕТ СН'!$G$9+СВЦЭМ!$D$10+'СЕТ СН'!$G$5-'СЕТ СН'!$G$17</f>
        <v>4670.9690526899994</v>
      </c>
      <c r="J62" s="37">
        <f>SUMIFS(СВЦЭМ!$C$34:$C$777,СВЦЭМ!$A$34:$A$777,$A62,СВЦЭМ!$B$34:$B$777,J$47)+'СЕТ СН'!$G$9+СВЦЭМ!$D$10+'СЕТ СН'!$G$5-'СЕТ СН'!$G$17</f>
        <v>4646.0468690300004</v>
      </c>
      <c r="K62" s="37">
        <f>SUMIFS(СВЦЭМ!$C$34:$C$777,СВЦЭМ!$A$34:$A$777,$A62,СВЦЭМ!$B$34:$B$777,K$47)+'СЕТ СН'!$G$9+СВЦЭМ!$D$10+'СЕТ СН'!$G$5-'СЕТ СН'!$G$17</f>
        <v>4619.3041455000002</v>
      </c>
      <c r="L62" s="37">
        <f>SUMIFS(СВЦЭМ!$C$34:$C$777,СВЦЭМ!$A$34:$A$777,$A62,СВЦЭМ!$B$34:$B$777,L$47)+'СЕТ СН'!$G$9+СВЦЭМ!$D$10+'СЕТ СН'!$G$5-'СЕТ СН'!$G$17</f>
        <v>4614.7344906099997</v>
      </c>
      <c r="M62" s="37">
        <f>SUMIFS(СВЦЭМ!$C$34:$C$777,СВЦЭМ!$A$34:$A$777,$A62,СВЦЭМ!$B$34:$B$777,M$47)+'СЕТ СН'!$G$9+СВЦЭМ!$D$10+'СЕТ СН'!$G$5-'СЕТ СН'!$G$17</f>
        <v>4636.7898069599996</v>
      </c>
      <c r="N62" s="37">
        <f>SUMIFS(СВЦЭМ!$C$34:$C$777,СВЦЭМ!$A$34:$A$777,$A62,СВЦЭМ!$B$34:$B$777,N$47)+'СЕТ СН'!$G$9+СВЦЭМ!$D$10+'СЕТ СН'!$G$5-'СЕТ СН'!$G$17</f>
        <v>4652.5102268499995</v>
      </c>
      <c r="O62" s="37">
        <f>SUMIFS(СВЦЭМ!$C$34:$C$777,СВЦЭМ!$A$34:$A$777,$A62,СВЦЭМ!$B$34:$B$777,O$47)+'СЕТ СН'!$G$9+СВЦЭМ!$D$10+'СЕТ СН'!$G$5-'СЕТ СН'!$G$17</f>
        <v>4656.2710406599999</v>
      </c>
      <c r="P62" s="37">
        <f>SUMIFS(СВЦЭМ!$C$34:$C$777,СВЦЭМ!$A$34:$A$777,$A62,СВЦЭМ!$B$34:$B$777,P$47)+'СЕТ СН'!$G$9+СВЦЭМ!$D$10+'СЕТ СН'!$G$5-'СЕТ СН'!$G$17</f>
        <v>4679.1216181700001</v>
      </c>
      <c r="Q62" s="37">
        <f>SUMIFS(СВЦЭМ!$C$34:$C$777,СВЦЭМ!$A$34:$A$777,$A62,СВЦЭМ!$B$34:$B$777,Q$47)+'СЕТ СН'!$G$9+СВЦЭМ!$D$10+'СЕТ СН'!$G$5-'СЕТ СН'!$G$17</f>
        <v>4679.5580432999996</v>
      </c>
      <c r="R62" s="37">
        <f>SUMIFS(СВЦЭМ!$C$34:$C$777,СВЦЭМ!$A$34:$A$777,$A62,СВЦЭМ!$B$34:$B$777,R$47)+'СЕТ СН'!$G$9+СВЦЭМ!$D$10+'СЕТ СН'!$G$5-'СЕТ СН'!$G$17</f>
        <v>4683.1446211499997</v>
      </c>
      <c r="S62" s="37">
        <f>SUMIFS(СВЦЭМ!$C$34:$C$777,СВЦЭМ!$A$34:$A$777,$A62,СВЦЭМ!$B$34:$B$777,S$47)+'СЕТ СН'!$G$9+СВЦЭМ!$D$10+'СЕТ СН'!$G$5-'СЕТ СН'!$G$17</f>
        <v>4674.0137303199999</v>
      </c>
      <c r="T62" s="37">
        <f>SUMIFS(СВЦЭМ!$C$34:$C$777,СВЦЭМ!$A$34:$A$777,$A62,СВЦЭМ!$B$34:$B$777,T$47)+'СЕТ СН'!$G$9+СВЦЭМ!$D$10+'СЕТ СН'!$G$5-'СЕТ СН'!$G$17</f>
        <v>4663.3364459000004</v>
      </c>
      <c r="U62" s="37">
        <f>SUMIFS(СВЦЭМ!$C$34:$C$777,СВЦЭМ!$A$34:$A$777,$A62,СВЦЭМ!$B$34:$B$777,U$47)+'СЕТ СН'!$G$9+СВЦЭМ!$D$10+'СЕТ СН'!$G$5-'СЕТ СН'!$G$17</f>
        <v>4653.4385386399999</v>
      </c>
      <c r="V62" s="37">
        <f>SUMIFS(СВЦЭМ!$C$34:$C$777,СВЦЭМ!$A$34:$A$777,$A62,СВЦЭМ!$B$34:$B$777,V$47)+'СЕТ СН'!$G$9+СВЦЭМ!$D$10+'СЕТ СН'!$G$5-'СЕТ СН'!$G$17</f>
        <v>4622.9303682199998</v>
      </c>
      <c r="W62" s="37">
        <f>SUMIFS(СВЦЭМ!$C$34:$C$777,СВЦЭМ!$A$34:$A$777,$A62,СВЦЭМ!$B$34:$B$777,W$47)+'СЕТ СН'!$G$9+СВЦЭМ!$D$10+'СЕТ СН'!$G$5-'СЕТ СН'!$G$17</f>
        <v>4586.0360529299996</v>
      </c>
      <c r="X62" s="37">
        <f>SUMIFS(СВЦЭМ!$C$34:$C$777,СВЦЭМ!$A$34:$A$777,$A62,СВЦЭМ!$B$34:$B$777,X$47)+'СЕТ СН'!$G$9+СВЦЭМ!$D$10+'СЕТ СН'!$G$5-'СЕТ СН'!$G$17</f>
        <v>4608.27753785</v>
      </c>
      <c r="Y62" s="37">
        <f>SUMIFS(СВЦЭМ!$C$34:$C$777,СВЦЭМ!$A$34:$A$777,$A62,СВЦЭМ!$B$34:$B$777,Y$47)+'СЕТ СН'!$G$9+СВЦЭМ!$D$10+'СЕТ СН'!$G$5-'СЕТ СН'!$G$17</f>
        <v>4670.0208185600004</v>
      </c>
    </row>
    <row r="63" spans="1:25" ht="15.75" x14ac:dyDescent="0.2">
      <c r="A63" s="36">
        <f t="shared" si="1"/>
        <v>43236</v>
      </c>
      <c r="B63" s="37">
        <f>SUMIFS(СВЦЭМ!$C$34:$C$777,СВЦЭМ!$A$34:$A$777,$A63,СВЦЭМ!$B$34:$B$777,B$47)+'СЕТ СН'!$G$9+СВЦЭМ!$D$10+'СЕТ СН'!$G$5-'СЕТ СН'!$G$17</f>
        <v>4742.2879052500002</v>
      </c>
      <c r="C63" s="37">
        <f>SUMIFS(СВЦЭМ!$C$34:$C$777,СВЦЭМ!$A$34:$A$777,$A63,СВЦЭМ!$B$34:$B$777,C$47)+'СЕТ СН'!$G$9+СВЦЭМ!$D$10+'СЕТ СН'!$G$5-'СЕТ СН'!$G$17</f>
        <v>4779.82112934</v>
      </c>
      <c r="D63" s="37">
        <f>SUMIFS(СВЦЭМ!$C$34:$C$777,СВЦЭМ!$A$34:$A$777,$A63,СВЦЭМ!$B$34:$B$777,D$47)+'СЕТ СН'!$G$9+СВЦЭМ!$D$10+'СЕТ СН'!$G$5-'СЕТ СН'!$G$17</f>
        <v>4829.3663785799999</v>
      </c>
      <c r="E63" s="37">
        <f>SUMIFS(СВЦЭМ!$C$34:$C$777,СВЦЭМ!$A$34:$A$777,$A63,СВЦЭМ!$B$34:$B$777,E$47)+'СЕТ СН'!$G$9+СВЦЭМ!$D$10+'СЕТ СН'!$G$5-'СЕТ СН'!$G$17</f>
        <v>4836.6350649699998</v>
      </c>
      <c r="F63" s="37">
        <f>SUMIFS(СВЦЭМ!$C$34:$C$777,СВЦЭМ!$A$34:$A$777,$A63,СВЦЭМ!$B$34:$B$777,F$47)+'СЕТ СН'!$G$9+СВЦЭМ!$D$10+'СЕТ СН'!$G$5-'СЕТ СН'!$G$17</f>
        <v>4833.8795261100004</v>
      </c>
      <c r="G63" s="37">
        <f>SUMIFS(СВЦЭМ!$C$34:$C$777,СВЦЭМ!$A$34:$A$777,$A63,СВЦЭМ!$B$34:$B$777,G$47)+'СЕТ СН'!$G$9+СВЦЭМ!$D$10+'СЕТ СН'!$G$5-'СЕТ СН'!$G$17</f>
        <v>4813.1147096900004</v>
      </c>
      <c r="H63" s="37">
        <f>SUMIFS(СВЦЭМ!$C$34:$C$777,СВЦЭМ!$A$34:$A$777,$A63,СВЦЭМ!$B$34:$B$777,H$47)+'СЕТ СН'!$G$9+СВЦЭМ!$D$10+'СЕТ СН'!$G$5-'СЕТ СН'!$G$17</f>
        <v>4750.4959578199996</v>
      </c>
      <c r="I63" s="37">
        <f>SUMIFS(СВЦЭМ!$C$34:$C$777,СВЦЭМ!$A$34:$A$777,$A63,СВЦЭМ!$B$34:$B$777,I$47)+'СЕТ СН'!$G$9+СВЦЭМ!$D$10+'СЕТ СН'!$G$5-'СЕТ СН'!$G$17</f>
        <v>4675.8949183900004</v>
      </c>
      <c r="J63" s="37">
        <f>SUMIFS(СВЦЭМ!$C$34:$C$777,СВЦЭМ!$A$34:$A$777,$A63,СВЦЭМ!$B$34:$B$777,J$47)+'СЕТ СН'!$G$9+СВЦЭМ!$D$10+'СЕТ СН'!$G$5-'СЕТ СН'!$G$17</f>
        <v>4646.0254724799997</v>
      </c>
      <c r="K63" s="37">
        <f>SUMIFS(СВЦЭМ!$C$34:$C$777,СВЦЭМ!$A$34:$A$777,$A63,СВЦЭМ!$B$34:$B$777,K$47)+'СЕТ СН'!$G$9+СВЦЭМ!$D$10+'СЕТ СН'!$G$5-'СЕТ СН'!$G$17</f>
        <v>4627.4327372199996</v>
      </c>
      <c r="L63" s="37">
        <f>SUMIFS(СВЦЭМ!$C$34:$C$777,СВЦЭМ!$A$34:$A$777,$A63,СВЦЭМ!$B$34:$B$777,L$47)+'СЕТ СН'!$G$9+СВЦЭМ!$D$10+'СЕТ СН'!$G$5-'СЕТ СН'!$G$17</f>
        <v>4612.8034576199998</v>
      </c>
      <c r="M63" s="37">
        <f>SUMIFS(СВЦЭМ!$C$34:$C$777,СВЦЭМ!$A$34:$A$777,$A63,СВЦЭМ!$B$34:$B$777,M$47)+'СЕТ СН'!$G$9+СВЦЭМ!$D$10+'СЕТ СН'!$G$5-'СЕТ СН'!$G$17</f>
        <v>4638.5187977400001</v>
      </c>
      <c r="N63" s="37">
        <f>SUMIFS(СВЦЭМ!$C$34:$C$777,СВЦЭМ!$A$34:$A$777,$A63,СВЦЭМ!$B$34:$B$777,N$47)+'СЕТ СН'!$G$9+СВЦЭМ!$D$10+'СЕТ СН'!$G$5-'СЕТ СН'!$G$17</f>
        <v>4657.9865365200003</v>
      </c>
      <c r="O63" s="37">
        <f>SUMIFS(СВЦЭМ!$C$34:$C$777,СВЦЭМ!$A$34:$A$777,$A63,СВЦЭМ!$B$34:$B$777,O$47)+'СЕТ СН'!$G$9+СВЦЭМ!$D$10+'СЕТ СН'!$G$5-'СЕТ СН'!$G$17</f>
        <v>4655.2755152700001</v>
      </c>
      <c r="P63" s="37">
        <f>SUMIFS(СВЦЭМ!$C$34:$C$777,СВЦЭМ!$A$34:$A$777,$A63,СВЦЭМ!$B$34:$B$777,P$47)+'СЕТ СН'!$G$9+СВЦЭМ!$D$10+'СЕТ СН'!$G$5-'СЕТ СН'!$G$17</f>
        <v>4661.9431410099996</v>
      </c>
      <c r="Q63" s="37">
        <f>SUMIFS(СВЦЭМ!$C$34:$C$777,СВЦЭМ!$A$34:$A$777,$A63,СВЦЭМ!$B$34:$B$777,Q$47)+'СЕТ СН'!$G$9+СВЦЭМ!$D$10+'СЕТ СН'!$G$5-'СЕТ СН'!$G$17</f>
        <v>4659.6975265499996</v>
      </c>
      <c r="R63" s="37">
        <f>SUMIFS(СВЦЭМ!$C$34:$C$777,СВЦЭМ!$A$34:$A$777,$A63,СВЦЭМ!$B$34:$B$777,R$47)+'СЕТ СН'!$G$9+СВЦЭМ!$D$10+'СЕТ СН'!$G$5-'СЕТ СН'!$G$17</f>
        <v>4667.2501108599999</v>
      </c>
      <c r="S63" s="37">
        <f>SUMIFS(СВЦЭМ!$C$34:$C$777,СВЦЭМ!$A$34:$A$777,$A63,СВЦЭМ!$B$34:$B$777,S$47)+'СЕТ СН'!$G$9+СВЦЭМ!$D$10+'СЕТ СН'!$G$5-'СЕТ СН'!$G$17</f>
        <v>4665.7451745999997</v>
      </c>
      <c r="T63" s="37">
        <f>SUMIFS(СВЦЭМ!$C$34:$C$777,СВЦЭМ!$A$34:$A$777,$A63,СВЦЭМ!$B$34:$B$777,T$47)+'СЕТ СН'!$G$9+СВЦЭМ!$D$10+'СЕТ СН'!$G$5-'СЕТ СН'!$G$17</f>
        <v>4658.0236767799997</v>
      </c>
      <c r="U63" s="37">
        <f>SUMIFS(СВЦЭМ!$C$34:$C$777,СВЦЭМ!$A$34:$A$777,$A63,СВЦЭМ!$B$34:$B$777,U$47)+'СЕТ СН'!$G$9+СВЦЭМ!$D$10+'СЕТ СН'!$G$5-'СЕТ СН'!$G$17</f>
        <v>4657.5278974299999</v>
      </c>
      <c r="V63" s="37">
        <f>SUMIFS(СВЦЭМ!$C$34:$C$777,СВЦЭМ!$A$34:$A$777,$A63,СВЦЭМ!$B$34:$B$777,V$47)+'СЕТ СН'!$G$9+СВЦЭМ!$D$10+'СЕТ СН'!$G$5-'СЕТ СН'!$G$17</f>
        <v>4614.15534587</v>
      </c>
      <c r="W63" s="37">
        <f>SUMIFS(СВЦЭМ!$C$34:$C$777,СВЦЭМ!$A$34:$A$777,$A63,СВЦЭМ!$B$34:$B$777,W$47)+'СЕТ СН'!$G$9+СВЦЭМ!$D$10+'СЕТ СН'!$G$5-'СЕТ СН'!$G$17</f>
        <v>4607.3523832999999</v>
      </c>
      <c r="X63" s="37">
        <f>SUMIFS(СВЦЭМ!$C$34:$C$777,СВЦЭМ!$A$34:$A$777,$A63,СВЦЭМ!$B$34:$B$777,X$47)+'СЕТ СН'!$G$9+СВЦЭМ!$D$10+'СЕТ СН'!$G$5-'СЕТ СН'!$G$17</f>
        <v>4608.5118652499996</v>
      </c>
      <c r="Y63" s="37">
        <f>SUMIFS(СВЦЭМ!$C$34:$C$777,СВЦЭМ!$A$34:$A$777,$A63,СВЦЭМ!$B$34:$B$777,Y$47)+'СЕТ СН'!$G$9+СВЦЭМ!$D$10+'СЕТ СН'!$G$5-'СЕТ СН'!$G$17</f>
        <v>4681.5961177899999</v>
      </c>
    </row>
    <row r="64" spans="1:25" ht="15.75" x14ac:dyDescent="0.2">
      <c r="A64" s="36">
        <f t="shared" si="1"/>
        <v>43237</v>
      </c>
      <c r="B64" s="37">
        <f>SUMIFS(СВЦЭМ!$C$34:$C$777,СВЦЭМ!$A$34:$A$777,$A64,СВЦЭМ!$B$34:$B$777,B$47)+'СЕТ СН'!$G$9+СВЦЭМ!$D$10+'СЕТ СН'!$G$5-'СЕТ СН'!$G$17</f>
        <v>4742.4186356399996</v>
      </c>
      <c r="C64" s="37">
        <f>SUMIFS(СВЦЭМ!$C$34:$C$777,СВЦЭМ!$A$34:$A$777,$A64,СВЦЭМ!$B$34:$B$777,C$47)+'СЕТ СН'!$G$9+СВЦЭМ!$D$10+'СЕТ СН'!$G$5-'СЕТ СН'!$G$17</f>
        <v>4786.1336434499999</v>
      </c>
      <c r="D64" s="37">
        <f>SUMIFS(СВЦЭМ!$C$34:$C$777,СВЦЭМ!$A$34:$A$777,$A64,СВЦЭМ!$B$34:$B$777,D$47)+'СЕТ СН'!$G$9+СВЦЭМ!$D$10+'СЕТ СН'!$G$5-'СЕТ СН'!$G$17</f>
        <v>4820.9255926200003</v>
      </c>
      <c r="E64" s="37">
        <f>SUMIFS(СВЦЭМ!$C$34:$C$777,СВЦЭМ!$A$34:$A$777,$A64,СВЦЭМ!$B$34:$B$777,E$47)+'СЕТ СН'!$G$9+СВЦЭМ!$D$10+'СЕТ СН'!$G$5-'СЕТ СН'!$G$17</f>
        <v>4832.5830854300002</v>
      </c>
      <c r="F64" s="37">
        <f>SUMIFS(СВЦЭМ!$C$34:$C$777,СВЦЭМ!$A$34:$A$777,$A64,СВЦЭМ!$B$34:$B$777,F$47)+'СЕТ СН'!$G$9+СВЦЭМ!$D$10+'СЕТ СН'!$G$5-'СЕТ СН'!$G$17</f>
        <v>4836.4285280000004</v>
      </c>
      <c r="G64" s="37">
        <f>SUMIFS(СВЦЭМ!$C$34:$C$777,СВЦЭМ!$A$34:$A$777,$A64,СВЦЭМ!$B$34:$B$777,G$47)+'СЕТ СН'!$G$9+СВЦЭМ!$D$10+'СЕТ СН'!$G$5-'СЕТ СН'!$G$17</f>
        <v>4822.3398819200002</v>
      </c>
      <c r="H64" s="37">
        <f>SUMIFS(СВЦЭМ!$C$34:$C$777,СВЦЭМ!$A$34:$A$777,$A64,СВЦЭМ!$B$34:$B$777,H$47)+'СЕТ СН'!$G$9+СВЦЭМ!$D$10+'СЕТ СН'!$G$5-'СЕТ СН'!$G$17</f>
        <v>4765.0361350599997</v>
      </c>
      <c r="I64" s="37">
        <f>SUMIFS(СВЦЭМ!$C$34:$C$777,СВЦЭМ!$A$34:$A$777,$A64,СВЦЭМ!$B$34:$B$777,I$47)+'СЕТ СН'!$G$9+СВЦЭМ!$D$10+'СЕТ СН'!$G$5-'СЕТ СН'!$G$17</f>
        <v>4679.9786980400004</v>
      </c>
      <c r="J64" s="37">
        <f>SUMIFS(СВЦЭМ!$C$34:$C$777,СВЦЭМ!$A$34:$A$777,$A64,СВЦЭМ!$B$34:$B$777,J$47)+'СЕТ СН'!$G$9+СВЦЭМ!$D$10+'СЕТ СН'!$G$5-'СЕТ СН'!$G$17</f>
        <v>4630.8823826199996</v>
      </c>
      <c r="K64" s="37">
        <f>SUMIFS(СВЦЭМ!$C$34:$C$777,СВЦЭМ!$A$34:$A$777,$A64,СВЦЭМ!$B$34:$B$777,K$47)+'СЕТ СН'!$G$9+СВЦЭМ!$D$10+'СЕТ СН'!$G$5-'СЕТ СН'!$G$17</f>
        <v>4611.6215027600001</v>
      </c>
      <c r="L64" s="37">
        <f>SUMIFS(СВЦЭМ!$C$34:$C$777,СВЦЭМ!$A$34:$A$777,$A64,СВЦЭМ!$B$34:$B$777,L$47)+'СЕТ СН'!$G$9+СВЦЭМ!$D$10+'СЕТ СН'!$G$5-'СЕТ СН'!$G$17</f>
        <v>4602.5190522299999</v>
      </c>
      <c r="M64" s="37">
        <f>SUMIFS(СВЦЭМ!$C$34:$C$777,СВЦЭМ!$A$34:$A$777,$A64,СВЦЭМ!$B$34:$B$777,M$47)+'СЕТ СН'!$G$9+СВЦЭМ!$D$10+'СЕТ СН'!$G$5-'СЕТ СН'!$G$17</f>
        <v>4603.3754566500002</v>
      </c>
      <c r="N64" s="37">
        <f>SUMIFS(СВЦЭМ!$C$34:$C$777,СВЦЭМ!$A$34:$A$777,$A64,СВЦЭМ!$B$34:$B$777,N$47)+'СЕТ СН'!$G$9+СВЦЭМ!$D$10+'СЕТ СН'!$G$5-'СЕТ СН'!$G$17</f>
        <v>4644.1879208499995</v>
      </c>
      <c r="O64" s="37">
        <f>SUMIFS(СВЦЭМ!$C$34:$C$777,СВЦЭМ!$A$34:$A$777,$A64,СВЦЭМ!$B$34:$B$777,O$47)+'СЕТ СН'!$G$9+СВЦЭМ!$D$10+'СЕТ СН'!$G$5-'СЕТ СН'!$G$17</f>
        <v>4652.4702132100001</v>
      </c>
      <c r="P64" s="37">
        <f>SUMIFS(СВЦЭМ!$C$34:$C$777,СВЦЭМ!$A$34:$A$777,$A64,СВЦЭМ!$B$34:$B$777,P$47)+'СЕТ СН'!$G$9+СВЦЭМ!$D$10+'СЕТ СН'!$G$5-'СЕТ СН'!$G$17</f>
        <v>4671.1898055000001</v>
      </c>
      <c r="Q64" s="37">
        <f>SUMIFS(СВЦЭМ!$C$34:$C$777,СВЦЭМ!$A$34:$A$777,$A64,СВЦЭМ!$B$34:$B$777,Q$47)+'СЕТ СН'!$G$9+СВЦЭМ!$D$10+'СЕТ СН'!$G$5-'СЕТ СН'!$G$17</f>
        <v>4676.3886547000002</v>
      </c>
      <c r="R64" s="37">
        <f>SUMIFS(СВЦЭМ!$C$34:$C$777,СВЦЭМ!$A$34:$A$777,$A64,СВЦЭМ!$B$34:$B$777,R$47)+'СЕТ СН'!$G$9+СВЦЭМ!$D$10+'СЕТ СН'!$G$5-'СЕТ СН'!$G$17</f>
        <v>4676.3890652</v>
      </c>
      <c r="S64" s="37">
        <f>SUMIFS(СВЦЭМ!$C$34:$C$777,СВЦЭМ!$A$34:$A$777,$A64,СВЦЭМ!$B$34:$B$777,S$47)+'СЕТ СН'!$G$9+СВЦЭМ!$D$10+'СЕТ СН'!$G$5-'СЕТ СН'!$G$17</f>
        <v>4676.4194424999996</v>
      </c>
      <c r="T64" s="37">
        <f>SUMIFS(СВЦЭМ!$C$34:$C$777,СВЦЭМ!$A$34:$A$777,$A64,СВЦЭМ!$B$34:$B$777,T$47)+'СЕТ СН'!$G$9+СВЦЭМ!$D$10+'СЕТ СН'!$G$5-'СЕТ СН'!$G$17</f>
        <v>4658.6070707299996</v>
      </c>
      <c r="U64" s="37">
        <f>SUMIFS(СВЦЭМ!$C$34:$C$777,СВЦЭМ!$A$34:$A$777,$A64,СВЦЭМ!$B$34:$B$777,U$47)+'СЕТ СН'!$G$9+СВЦЭМ!$D$10+'СЕТ СН'!$G$5-'СЕТ СН'!$G$17</f>
        <v>4640.15938542</v>
      </c>
      <c r="V64" s="37">
        <f>SUMIFS(СВЦЭМ!$C$34:$C$777,СВЦЭМ!$A$34:$A$777,$A64,СВЦЭМ!$B$34:$B$777,V$47)+'СЕТ СН'!$G$9+СВЦЭМ!$D$10+'СЕТ СН'!$G$5-'СЕТ СН'!$G$17</f>
        <v>4622.2847013700002</v>
      </c>
      <c r="W64" s="37">
        <f>SUMIFS(СВЦЭМ!$C$34:$C$777,СВЦЭМ!$A$34:$A$777,$A64,СВЦЭМ!$B$34:$B$777,W$47)+'СЕТ СН'!$G$9+СВЦЭМ!$D$10+'СЕТ СН'!$G$5-'СЕТ СН'!$G$17</f>
        <v>4590.8156586200002</v>
      </c>
      <c r="X64" s="37">
        <f>SUMIFS(СВЦЭМ!$C$34:$C$777,СВЦЭМ!$A$34:$A$777,$A64,СВЦЭМ!$B$34:$B$777,X$47)+'СЕТ СН'!$G$9+СВЦЭМ!$D$10+'СЕТ СН'!$G$5-'СЕТ СН'!$G$17</f>
        <v>4617.6459239699998</v>
      </c>
      <c r="Y64" s="37">
        <f>SUMIFS(СВЦЭМ!$C$34:$C$777,СВЦЭМ!$A$34:$A$777,$A64,СВЦЭМ!$B$34:$B$777,Y$47)+'СЕТ СН'!$G$9+СВЦЭМ!$D$10+'СЕТ СН'!$G$5-'СЕТ СН'!$G$17</f>
        <v>4677.8249451800002</v>
      </c>
    </row>
    <row r="65" spans="1:27" ht="15.75" x14ac:dyDescent="0.2">
      <c r="A65" s="36">
        <f t="shared" si="1"/>
        <v>43238</v>
      </c>
      <c r="B65" s="37">
        <f>SUMIFS(СВЦЭМ!$C$34:$C$777,СВЦЭМ!$A$34:$A$777,$A65,СВЦЭМ!$B$34:$B$777,B$47)+'СЕТ СН'!$G$9+СВЦЭМ!$D$10+'СЕТ СН'!$G$5-'СЕТ СН'!$G$17</f>
        <v>4773.8596579999994</v>
      </c>
      <c r="C65" s="37">
        <f>SUMIFS(СВЦЭМ!$C$34:$C$777,СВЦЭМ!$A$34:$A$777,$A65,СВЦЭМ!$B$34:$B$777,C$47)+'СЕТ СН'!$G$9+СВЦЭМ!$D$10+'СЕТ СН'!$G$5-'СЕТ СН'!$G$17</f>
        <v>4816.8541852099997</v>
      </c>
      <c r="D65" s="37">
        <f>SUMIFS(СВЦЭМ!$C$34:$C$777,СВЦЭМ!$A$34:$A$777,$A65,СВЦЭМ!$B$34:$B$777,D$47)+'СЕТ СН'!$G$9+СВЦЭМ!$D$10+'СЕТ СН'!$G$5-'СЕТ СН'!$G$17</f>
        <v>4828.5515656099997</v>
      </c>
      <c r="E65" s="37">
        <f>SUMIFS(СВЦЭМ!$C$34:$C$777,СВЦЭМ!$A$34:$A$777,$A65,СВЦЭМ!$B$34:$B$777,E$47)+'СЕТ СН'!$G$9+СВЦЭМ!$D$10+'СЕТ СН'!$G$5-'СЕТ СН'!$G$17</f>
        <v>4828.0836620800001</v>
      </c>
      <c r="F65" s="37">
        <f>SUMIFS(СВЦЭМ!$C$34:$C$777,СВЦЭМ!$A$34:$A$777,$A65,СВЦЭМ!$B$34:$B$777,F$47)+'СЕТ СН'!$G$9+СВЦЭМ!$D$10+'СЕТ СН'!$G$5-'СЕТ СН'!$G$17</f>
        <v>4828.3431871599996</v>
      </c>
      <c r="G65" s="37">
        <f>SUMIFS(СВЦЭМ!$C$34:$C$777,СВЦЭМ!$A$34:$A$777,$A65,СВЦЭМ!$B$34:$B$777,G$47)+'СЕТ СН'!$G$9+СВЦЭМ!$D$10+'СЕТ СН'!$G$5-'СЕТ СН'!$G$17</f>
        <v>4835.4215375099993</v>
      </c>
      <c r="H65" s="37">
        <f>SUMIFS(СВЦЭМ!$C$34:$C$777,СВЦЭМ!$A$34:$A$777,$A65,СВЦЭМ!$B$34:$B$777,H$47)+'СЕТ СН'!$G$9+СВЦЭМ!$D$10+'СЕТ СН'!$G$5-'СЕТ СН'!$G$17</f>
        <v>4792.9161262399994</v>
      </c>
      <c r="I65" s="37">
        <f>SUMIFS(СВЦЭМ!$C$34:$C$777,СВЦЭМ!$A$34:$A$777,$A65,СВЦЭМ!$B$34:$B$777,I$47)+'СЕТ СН'!$G$9+СВЦЭМ!$D$10+'СЕТ СН'!$G$5-'СЕТ СН'!$G$17</f>
        <v>4715.8788221899995</v>
      </c>
      <c r="J65" s="37">
        <f>SUMIFS(СВЦЭМ!$C$34:$C$777,СВЦЭМ!$A$34:$A$777,$A65,СВЦЭМ!$B$34:$B$777,J$47)+'СЕТ СН'!$G$9+СВЦЭМ!$D$10+'СЕТ СН'!$G$5-'СЕТ СН'!$G$17</f>
        <v>4679.7808290100002</v>
      </c>
      <c r="K65" s="37">
        <f>SUMIFS(СВЦЭМ!$C$34:$C$777,СВЦЭМ!$A$34:$A$777,$A65,СВЦЭМ!$B$34:$B$777,K$47)+'СЕТ СН'!$G$9+СВЦЭМ!$D$10+'СЕТ СН'!$G$5-'СЕТ СН'!$G$17</f>
        <v>4663.8595055200003</v>
      </c>
      <c r="L65" s="37">
        <f>SUMIFS(СВЦЭМ!$C$34:$C$777,СВЦЭМ!$A$34:$A$777,$A65,СВЦЭМ!$B$34:$B$777,L$47)+'СЕТ СН'!$G$9+СВЦЭМ!$D$10+'СЕТ СН'!$G$5-'СЕТ СН'!$G$17</f>
        <v>4654.3009405699995</v>
      </c>
      <c r="M65" s="37">
        <f>SUMIFS(СВЦЭМ!$C$34:$C$777,СВЦЭМ!$A$34:$A$777,$A65,СВЦЭМ!$B$34:$B$777,M$47)+'СЕТ СН'!$G$9+СВЦЭМ!$D$10+'СЕТ СН'!$G$5-'СЕТ СН'!$G$17</f>
        <v>4662.1171959100002</v>
      </c>
      <c r="N65" s="37">
        <f>SUMIFS(СВЦЭМ!$C$34:$C$777,СВЦЭМ!$A$34:$A$777,$A65,СВЦЭМ!$B$34:$B$777,N$47)+'СЕТ СН'!$G$9+СВЦЭМ!$D$10+'СЕТ СН'!$G$5-'СЕТ СН'!$G$17</f>
        <v>4688.0963981300001</v>
      </c>
      <c r="O65" s="37">
        <f>SUMIFS(СВЦЭМ!$C$34:$C$777,СВЦЭМ!$A$34:$A$777,$A65,СВЦЭМ!$B$34:$B$777,O$47)+'СЕТ СН'!$G$9+СВЦЭМ!$D$10+'СЕТ СН'!$G$5-'СЕТ СН'!$G$17</f>
        <v>4678.9310302699996</v>
      </c>
      <c r="P65" s="37">
        <f>SUMIFS(СВЦЭМ!$C$34:$C$777,СВЦЭМ!$A$34:$A$777,$A65,СВЦЭМ!$B$34:$B$777,P$47)+'СЕТ СН'!$G$9+СВЦЭМ!$D$10+'СЕТ СН'!$G$5-'СЕТ СН'!$G$17</f>
        <v>4689.2036969399996</v>
      </c>
      <c r="Q65" s="37">
        <f>SUMIFS(СВЦЭМ!$C$34:$C$777,СВЦЭМ!$A$34:$A$777,$A65,СВЦЭМ!$B$34:$B$777,Q$47)+'СЕТ СН'!$G$9+СВЦЭМ!$D$10+'СЕТ СН'!$G$5-'СЕТ СН'!$G$17</f>
        <v>4696.9914251399996</v>
      </c>
      <c r="R65" s="37">
        <f>SUMIFS(СВЦЭМ!$C$34:$C$777,СВЦЭМ!$A$34:$A$777,$A65,СВЦЭМ!$B$34:$B$777,R$47)+'СЕТ СН'!$G$9+СВЦЭМ!$D$10+'СЕТ СН'!$G$5-'СЕТ СН'!$G$17</f>
        <v>4707.9234580900002</v>
      </c>
      <c r="S65" s="37">
        <f>SUMIFS(СВЦЭМ!$C$34:$C$777,СВЦЭМ!$A$34:$A$777,$A65,СВЦЭМ!$B$34:$B$777,S$47)+'СЕТ СН'!$G$9+СВЦЭМ!$D$10+'СЕТ СН'!$G$5-'СЕТ СН'!$G$17</f>
        <v>4695.0631154499997</v>
      </c>
      <c r="T65" s="37">
        <f>SUMIFS(СВЦЭМ!$C$34:$C$777,СВЦЭМ!$A$34:$A$777,$A65,СВЦЭМ!$B$34:$B$777,T$47)+'СЕТ СН'!$G$9+СВЦЭМ!$D$10+'СЕТ СН'!$G$5-'СЕТ СН'!$G$17</f>
        <v>4678.3921812400004</v>
      </c>
      <c r="U65" s="37">
        <f>SUMIFS(СВЦЭМ!$C$34:$C$777,СВЦЭМ!$A$34:$A$777,$A65,СВЦЭМ!$B$34:$B$777,U$47)+'СЕТ СН'!$G$9+СВЦЭМ!$D$10+'СЕТ СН'!$G$5-'СЕТ СН'!$G$17</f>
        <v>4720.0770177599998</v>
      </c>
      <c r="V65" s="37">
        <f>SUMIFS(СВЦЭМ!$C$34:$C$777,СВЦЭМ!$A$34:$A$777,$A65,СВЦЭМ!$B$34:$B$777,V$47)+'СЕТ СН'!$G$9+СВЦЭМ!$D$10+'СЕТ СН'!$G$5-'СЕТ СН'!$G$17</f>
        <v>4686.5975833800003</v>
      </c>
      <c r="W65" s="37">
        <f>SUMIFS(СВЦЭМ!$C$34:$C$777,СВЦЭМ!$A$34:$A$777,$A65,СВЦЭМ!$B$34:$B$777,W$47)+'СЕТ СН'!$G$9+СВЦЭМ!$D$10+'СЕТ СН'!$G$5-'СЕТ СН'!$G$17</f>
        <v>4667.4403338299999</v>
      </c>
      <c r="X65" s="37">
        <f>SUMIFS(СВЦЭМ!$C$34:$C$777,СВЦЭМ!$A$34:$A$777,$A65,СВЦЭМ!$B$34:$B$777,X$47)+'СЕТ СН'!$G$9+СВЦЭМ!$D$10+'СЕТ СН'!$G$5-'СЕТ СН'!$G$17</f>
        <v>4699.5648521900002</v>
      </c>
      <c r="Y65" s="37">
        <f>SUMIFS(СВЦЭМ!$C$34:$C$777,СВЦЭМ!$A$34:$A$777,$A65,СВЦЭМ!$B$34:$B$777,Y$47)+'СЕТ СН'!$G$9+СВЦЭМ!$D$10+'СЕТ СН'!$G$5-'СЕТ СН'!$G$17</f>
        <v>4763.1495552599999</v>
      </c>
    </row>
    <row r="66" spans="1:27" ht="15.75" x14ac:dyDescent="0.2">
      <c r="A66" s="36">
        <f t="shared" si="1"/>
        <v>43239</v>
      </c>
      <c r="B66" s="37">
        <f>SUMIFS(СВЦЭМ!$C$34:$C$777,СВЦЭМ!$A$34:$A$777,$A66,СВЦЭМ!$B$34:$B$777,B$47)+'СЕТ СН'!$G$9+СВЦЭМ!$D$10+'СЕТ СН'!$G$5-'СЕТ СН'!$G$17</f>
        <v>4723.4817834200003</v>
      </c>
      <c r="C66" s="37">
        <f>SUMIFS(СВЦЭМ!$C$34:$C$777,СВЦЭМ!$A$34:$A$777,$A66,СВЦЭМ!$B$34:$B$777,C$47)+'СЕТ СН'!$G$9+СВЦЭМ!$D$10+'СЕТ СН'!$G$5-'СЕТ СН'!$G$17</f>
        <v>4735.13748708</v>
      </c>
      <c r="D66" s="37">
        <f>SUMIFS(СВЦЭМ!$C$34:$C$777,СВЦЭМ!$A$34:$A$777,$A66,СВЦЭМ!$B$34:$B$777,D$47)+'СЕТ СН'!$G$9+СВЦЭМ!$D$10+'СЕТ СН'!$G$5-'СЕТ СН'!$G$17</f>
        <v>4722.6627018999998</v>
      </c>
      <c r="E66" s="37">
        <f>SUMIFS(СВЦЭМ!$C$34:$C$777,СВЦЭМ!$A$34:$A$777,$A66,СВЦЭМ!$B$34:$B$777,E$47)+'СЕТ СН'!$G$9+СВЦЭМ!$D$10+'СЕТ СН'!$G$5-'СЕТ СН'!$G$17</f>
        <v>4739.6241202599995</v>
      </c>
      <c r="F66" s="37">
        <f>SUMIFS(СВЦЭМ!$C$34:$C$777,СВЦЭМ!$A$34:$A$777,$A66,СВЦЭМ!$B$34:$B$777,F$47)+'СЕТ СН'!$G$9+СВЦЭМ!$D$10+'СЕТ СН'!$G$5-'СЕТ СН'!$G$17</f>
        <v>4766.1064694199995</v>
      </c>
      <c r="G66" s="37">
        <f>SUMIFS(СВЦЭМ!$C$34:$C$777,СВЦЭМ!$A$34:$A$777,$A66,СВЦЭМ!$B$34:$B$777,G$47)+'СЕТ СН'!$G$9+СВЦЭМ!$D$10+'СЕТ СН'!$G$5-'СЕТ СН'!$G$17</f>
        <v>4780.1621424900004</v>
      </c>
      <c r="H66" s="37">
        <f>SUMIFS(СВЦЭМ!$C$34:$C$777,СВЦЭМ!$A$34:$A$777,$A66,СВЦЭМ!$B$34:$B$777,H$47)+'СЕТ СН'!$G$9+СВЦЭМ!$D$10+'СЕТ СН'!$G$5-'СЕТ СН'!$G$17</f>
        <v>4770.4438610199995</v>
      </c>
      <c r="I66" s="37">
        <f>SUMIFS(СВЦЭМ!$C$34:$C$777,СВЦЭМ!$A$34:$A$777,$A66,СВЦЭМ!$B$34:$B$777,I$47)+'СЕТ СН'!$G$9+СВЦЭМ!$D$10+'СЕТ СН'!$G$5-'СЕТ СН'!$G$17</f>
        <v>4714.8000200999995</v>
      </c>
      <c r="J66" s="37">
        <f>SUMIFS(СВЦЭМ!$C$34:$C$777,СВЦЭМ!$A$34:$A$777,$A66,СВЦЭМ!$B$34:$B$777,J$47)+'СЕТ СН'!$G$9+СВЦЭМ!$D$10+'СЕТ СН'!$G$5-'СЕТ СН'!$G$17</f>
        <v>4642.5387511099998</v>
      </c>
      <c r="K66" s="37">
        <f>SUMIFS(СВЦЭМ!$C$34:$C$777,СВЦЭМ!$A$34:$A$777,$A66,СВЦЭМ!$B$34:$B$777,K$47)+'СЕТ СН'!$G$9+СВЦЭМ!$D$10+'СЕТ СН'!$G$5-'СЕТ СН'!$G$17</f>
        <v>4615.5590363800002</v>
      </c>
      <c r="L66" s="37">
        <f>SUMIFS(СВЦЭМ!$C$34:$C$777,СВЦЭМ!$A$34:$A$777,$A66,СВЦЭМ!$B$34:$B$777,L$47)+'СЕТ СН'!$G$9+СВЦЭМ!$D$10+'СЕТ СН'!$G$5-'СЕТ СН'!$G$17</f>
        <v>4605.9573834900002</v>
      </c>
      <c r="M66" s="37">
        <f>SUMIFS(СВЦЭМ!$C$34:$C$777,СВЦЭМ!$A$34:$A$777,$A66,СВЦЭМ!$B$34:$B$777,M$47)+'СЕТ СН'!$G$9+СВЦЭМ!$D$10+'СЕТ СН'!$G$5-'СЕТ СН'!$G$17</f>
        <v>4602.9876682599997</v>
      </c>
      <c r="N66" s="37">
        <f>SUMIFS(СВЦЭМ!$C$34:$C$777,СВЦЭМ!$A$34:$A$777,$A66,СВЦЭМ!$B$34:$B$777,N$47)+'СЕТ СН'!$G$9+СВЦЭМ!$D$10+'СЕТ СН'!$G$5-'СЕТ СН'!$G$17</f>
        <v>4609.4110370199996</v>
      </c>
      <c r="O66" s="37">
        <f>SUMIFS(СВЦЭМ!$C$34:$C$777,СВЦЭМ!$A$34:$A$777,$A66,СВЦЭМ!$B$34:$B$777,O$47)+'СЕТ СН'!$G$9+СВЦЭМ!$D$10+'СЕТ СН'!$G$5-'СЕТ СН'!$G$17</f>
        <v>4634.2452580099998</v>
      </c>
      <c r="P66" s="37">
        <f>SUMIFS(СВЦЭМ!$C$34:$C$777,СВЦЭМ!$A$34:$A$777,$A66,СВЦЭМ!$B$34:$B$777,P$47)+'СЕТ СН'!$G$9+СВЦЭМ!$D$10+'СЕТ СН'!$G$5-'СЕТ СН'!$G$17</f>
        <v>4650.74528904</v>
      </c>
      <c r="Q66" s="37">
        <f>SUMIFS(СВЦЭМ!$C$34:$C$777,СВЦЭМ!$A$34:$A$777,$A66,СВЦЭМ!$B$34:$B$777,Q$47)+'СЕТ СН'!$G$9+СВЦЭМ!$D$10+'СЕТ СН'!$G$5-'СЕТ СН'!$G$17</f>
        <v>4650.6159528600001</v>
      </c>
      <c r="R66" s="37">
        <f>SUMIFS(СВЦЭМ!$C$34:$C$777,СВЦЭМ!$A$34:$A$777,$A66,СВЦЭМ!$B$34:$B$777,R$47)+'СЕТ СН'!$G$9+СВЦЭМ!$D$10+'СЕТ СН'!$G$5-'СЕТ СН'!$G$17</f>
        <v>4658.0815299799997</v>
      </c>
      <c r="S66" s="37">
        <f>SUMIFS(СВЦЭМ!$C$34:$C$777,СВЦЭМ!$A$34:$A$777,$A66,СВЦЭМ!$B$34:$B$777,S$47)+'СЕТ СН'!$G$9+СВЦЭМ!$D$10+'СЕТ СН'!$G$5-'СЕТ СН'!$G$17</f>
        <v>4640.9118598599998</v>
      </c>
      <c r="T66" s="37">
        <f>SUMIFS(СВЦЭМ!$C$34:$C$777,СВЦЭМ!$A$34:$A$777,$A66,СВЦЭМ!$B$34:$B$777,T$47)+'СЕТ СН'!$G$9+СВЦЭМ!$D$10+'СЕТ СН'!$G$5-'СЕТ СН'!$G$17</f>
        <v>4642.0162247799999</v>
      </c>
      <c r="U66" s="37">
        <f>SUMIFS(СВЦЭМ!$C$34:$C$777,СВЦЭМ!$A$34:$A$777,$A66,СВЦЭМ!$B$34:$B$777,U$47)+'СЕТ СН'!$G$9+СВЦЭМ!$D$10+'СЕТ СН'!$G$5-'СЕТ СН'!$G$17</f>
        <v>4621.8336433499999</v>
      </c>
      <c r="V66" s="37">
        <f>SUMIFS(СВЦЭМ!$C$34:$C$777,СВЦЭМ!$A$34:$A$777,$A66,СВЦЭМ!$B$34:$B$777,V$47)+'СЕТ СН'!$G$9+СВЦЭМ!$D$10+'СЕТ СН'!$G$5-'СЕТ СН'!$G$17</f>
        <v>4608.8888964300004</v>
      </c>
      <c r="W66" s="37">
        <f>SUMIFS(СВЦЭМ!$C$34:$C$777,СВЦЭМ!$A$34:$A$777,$A66,СВЦЭМ!$B$34:$B$777,W$47)+'СЕТ СН'!$G$9+СВЦЭМ!$D$10+'СЕТ СН'!$G$5-'СЕТ СН'!$G$17</f>
        <v>4574.1066532300001</v>
      </c>
      <c r="X66" s="37">
        <f>SUMIFS(СВЦЭМ!$C$34:$C$777,СВЦЭМ!$A$34:$A$777,$A66,СВЦЭМ!$B$34:$B$777,X$47)+'СЕТ СН'!$G$9+СВЦЭМ!$D$10+'СЕТ СН'!$G$5-'СЕТ СН'!$G$17</f>
        <v>4578.9774842299994</v>
      </c>
      <c r="Y66" s="37">
        <f>SUMIFS(СВЦЭМ!$C$34:$C$777,СВЦЭМ!$A$34:$A$777,$A66,СВЦЭМ!$B$34:$B$777,Y$47)+'СЕТ СН'!$G$9+СВЦЭМ!$D$10+'СЕТ СН'!$G$5-'СЕТ СН'!$G$17</f>
        <v>4653.7265443999995</v>
      </c>
    </row>
    <row r="67" spans="1:27" ht="15.75" x14ac:dyDescent="0.2">
      <c r="A67" s="36">
        <f t="shared" si="1"/>
        <v>43240</v>
      </c>
      <c r="B67" s="37">
        <f>SUMIFS(СВЦЭМ!$C$34:$C$777,СВЦЭМ!$A$34:$A$777,$A67,СВЦЭМ!$B$34:$B$777,B$47)+'СЕТ СН'!$G$9+СВЦЭМ!$D$10+'СЕТ СН'!$G$5-'СЕТ СН'!$G$17</f>
        <v>4709.1699002799996</v>
      </c>
      <c r="C67" s="37">
        <f>SUMIFS(СВЦЭМ!$C$34:$C$777,СВЦЭМ!$A$34:$A$777,$A67,СВЦЭМ!$B$34:$B$777,C$47)+'СЕТ СН'!$G$9+СВЦЭМ!$D$10+'СЕТ СН'!$G$5-'СЕТ СН'!$G$17</f>
        <v>4746.4350779799997</v>
      </c>
      <c r="D67" s="37">
        <f>SUMIFS(СВЦЭМ!$C$34:$C$777,СВЦЭМ!$A$34:$A$777,$A67,СВЦЭМ!$B$34:$B$777,D$47)+'СЕТ СН'!$G$9+СВЦЭМ!$D$10+'СЕТ СН'!$G$5-'СЕТ СН'!$G$17</f>
        <v>4781.3016970799999</v>
      </c>
      <c r="E67" s="37">
        <f>SUMIFS(СВЦЭМ!$C$34:$C$777,СВЦЭМ!$A$34:$A$777,$A67,СВЦЭМ!$B$34:$B$777,E$47)+'СЕТ СН'!$G$9+СВЦЭМ!$D$10+'СЕТ СН'!$G$5-'СЕТ СН'!$G$17</f>
        <v>4799.5579002499999</v>
      </c>
      <c r="F67" s="37">
        <f>SUMIFS(СВЦЭМ!$C$34:$C$777,СВЦЭМ!$A$34:$A$777,$A67,СВЦЭМ!$B$34:$B$777,F$47)+'СЕТ СН'!$G$9+СВЦЭМ!$D$10+'СЕТ СН'!$G$5-'СЕТ СН'!$G$17</f>
        <v>4822.0020586099999</v>
      </c>
      <c r="G67" s="37">
        <f>SUMIFS(СВЦЭМ!$C$34:$C$777,СВЦЭМ!$A$34:$A$777,$A67,СВЦЭМ!$B$34:$B$777,G$47)+'СЕТ СН'!$G$9+СВЦЭМ!$D$10+'СЕТ СН'!$G$5-'СЕТ СН'!$G$17</f>
        <v>4822.9669015700001</v>
      </c>
      <c r="H67" s="37">
        <f>SUMIFS(СВЦЭМ!$C$34:$C$777,СВЦЭМ!$A$34:$A$777,$A67,СВЦЭМ!$B$34:$B$777,H$47)+'СЕТ СН'!$G$9+СВЦЭМ!$D$10+'СЕТ СН'!$G$5-'СЕТ СН'!$G$17</f>
        <v>4803.3720573499995</v>
      </c>
      <c r="I67" s="37">
        <f>SUMIFS(СВЦЭМ!$C$34:$C$777,СВЦЭМ!$A$34:$A$777,$A67,СВЦЭМ!$B$34:$B$777,I$47)+'СЕТ СН'!$G$9+СВЦЭМ!$D$10+'СЕТ СН'!$G$5-'СЕТ СН'!$G$17</f>
        <v>4721.8400641999997</v>
      </c>
      <c r="J67" s="37">
        <f>SUMIFS(СВЦЭМ!$C$34:$C$777,СВЦЭМ!$A$34:$A$777,$A67,СВЦЭМ!$B$34:$B$777,J$47)+'СЕТ СН'!$G$9+СВЦЭМ!$D$10+'СЕТ СН'!$G$5-'СЕТ СН'!$G$17</f>
        <v>4654.0738874600002</v>
      </c>
      <c r="K67" s="37">
        <f>SUMIFS(СВЦЭМ!$C$34:$C$777,СВЦЭМ!$A$34:$A$777,$A67,СВЦЭМ!$B$34:$B$777,K$47)+'СЕТ СН'!$G$9+СВЦЭМ!$D$10+'СЕТ СН'!$G$5-'СЕТ СН'!$G$17</f>
        <v>4607.2809685499997</v>
      </c>
      <c r="L67" s="37">
        <f>SUMIFS(СВЦЭМ!$C$34:$C$777,СВЦЭМ!$A$34:$A$777,$A67,СВЦЭМ!$B$34:$B$777,L$47)+'СЕТ СН'!$G$9+СВЦЭМ!$D$10+'СЕТ СН'!$G$5-'СЕТ СН'!$G$17</f>
        <v>4623.2539109899999</v>
      </c>
      <c r="M67" s="37">
        <f>SUMIFS(СВЦЭМ!$C$34:$C$777,СВЦЭМ!$A$34:$A$777,$A67,СВЦЭМ!$B$34:$B$777,M$47)+'СЕТ СН'!$G$9+СВЦЭМ!$D$10+'СЕТ СН'!$G$5-'СЕТ СН'!$G$17</f>
        <v>4604.7132229899998</v>
      </c>
      <c r="N67" s="37">
        <f>SUMIFS(СВЦЭМ!$C$34:$C$777,СВЦЭМ!$A$34:$A$777,$A67,СВЦЭМ!$B$34:$B$777,N$47)+'СЕТ СН'!$G$9+СВЦЭМ!$D$10+'СЕТ СН'!$G$5-'СЕТ СН'!$G$17</f>
        <v>4609.79756929</v>
      </c>
      <c r="O67" s="37">
        <f>SUMIFS(СВЦЭМ!$C$34:$C$777,СВЦЭМ!$A$34:$A$777,$A67,СВЦЭМ!$B$34:$B$777,O$47)+'СЕТ СН'!$G$9+СВЦЭМ!$D$10+'СЕТ СН'!$G$5-'СЕТ СН'!$G$17</f>
        <v>4610.2448518000001</v>
      </c>
      <c r="P67" s="37">
        <f>SUMIFS(СВЦЭМ!$C$34:$C$777,СВЦЭМ!$A$34:$A$777,$A67,СВЦЭМ!$B$34:$B$777,P$47)+'СЕТ СН'!$G$9+СВЦЭМ!$D$10+'СЕТ СН'!$G$5-'СЕТ СН'!$G$17</f>
        <v>4638.80822008</v>
      </c>
      <c r="Q67" s="37">
        <f>SUMIFS(СВЦЭМ!$C$34:$C$777,СВЦЭМ!$A$34:$A$777,$A67,СВЦЭМ!$B$34:$B$777,Q$47)+'СЕТ СН'!$G$9+СВЦЭМ!$D$10+'СЕТ СН'!$G$5-'СЕТ СН'!$G$17</f>
        <v>4644.5886554999997</v>
      </c>
      <c r="R67" s="37">
        <f>SUMIFS(СВЦЭМ!$C$34:$C$777,СВЦЭМ!$A$34:$A$777,$A67,СВЦЭМ!$B$34:$B$777,R$47)+'СЕТ СН'!$G$9+СВЦЭМ!$D$10+'СЕТ СН'!$G$5-'СЕТ СН'!$G$17</f>
        <v>4642.1268852499998</v>
      </c>
      <c r="S67" s="37">
        <f>SUMIFS(СВЦЭМ!$C$34:$C$777,СВЦЭМ!$A$34:$A$777,$A67,СВЦЭМ!$B$34:$B$777,S$47)+'СЕТ СН'!$G$9+СВЦЭМ!$D$10+'СЕТ СН'!$G$5-'СЕТ СН'!$G$17</f>
        <v>4621.2283618399997</v>
      </c>
      <c r="T67" s="37">
        <f>SUMIFS(СВЦЭМ!$C$34:$C$777,СВЦЭМ!$A$34:$A$777,$A67,СВЦЭМ!$B$34:$B$777,T$47)+'СЕТ СН'!$G$9+СВЦЭМ!$D$10+'СЕТ СН'!$G$5-'СЕТ СН'!$G$17</f>
        <v>4607.1567005999996</v>
      </c>
      <c r="U67" s="37">
        <f>SUMIFS(СВЦЭМ!$C$34:$C$777,СВЦЭМ!$A$34:$A$777,$A67,СВЦЭМ!$B$34:$B$777,U$47)+'СЕТ СН'!$G$9+СВЦЭМ!$D$10+'СЕТ СН'!$G$5-'СЕТ СН'!$G$17</f>
        <v>4617.4421004699998</v>
      </c>
      <c r="V67" s="37">
        <f>SUMIFS(СВЦЭМ!$C$34:$C$777,СВЦЭМ!$A$34:$A$777,$A67,СВЦЭМ!$B$34:$B$777,V$47)+'СЕТ СН'!$G$9+СВЦЭМ!$D$10+'СЕТ СН'!$G$5-'СЕТ СН'!$G$17</f>
        <v>4572.4649864499997</v>
      </c>
      <c r="W67" s="37">
        <f>SUMIFS(СВЦЭМ!$C$34:$C$777,СВЦЭМ!$A$34:$A$777,$A67,СВЦЭМ!$B$34:$B$777,W$47)+'СЕТ СН'!$G$9+СВЦЭМ!$D$10+'СЕТ СН'!$G$5-'СЕТ СН'!$G$17</f>
        <v>4546.2080977300002</v>
      </c>
      <c r="X67" s="37">
        <f>SUMIFS(СВЦЭМ!$C$34:$C$777,СВЦЭМ!$A$34:$A$777,$A67,СВЦЭМ!$B$34:$B$777,X$47)+'СЕТ СН'!$G$9+СВЦЭМ!$D$10+'СЕТ СН'!$G$5-'СЕТ СН'!$G$17</f>
        <v>4562.4713865699996</v>
      </c>
      <c r="Y67" s="37">
        <f>SUMIFS(СВЦЭМ!$C$34:$C$777,СВЦЭМ!$A$34:$A$777,$A67,СВЦЭМ!$B$34:$B$777,Y$47)+'СЕТ СН'!$G$9+СВЦЭМ!$D$10+'СЕТ СН'!$G$5-'СЕТ СН'!$G$17</f>
        <v>4624.2577838699999</v>
      </c>
    </row>
    <row r="68" spans="1:27" ht="15.75" x14ac:dyDescent="0.2">
      <c r="A68" s="36">
        <f t="shared" si="1"/>
        <v>43241</v>
      </c>
      <c r="B68" s="37">
        <f>SUMIFS(СВЦЭМ!$C$34:$C$777,СВЦЭМ!$A$34:$A$777,$A68,СВЦЭМ!$B$34:$B$777,B$47)+'СЕТ СН'!$G$9+СВЦЭМ!$D$10+'СЕТ СН'!$G$5-'СЕТ СН'!$G$17</f>
        <v>4740.2642961000001</v>
      </c>
      <c r="C68" s="37">
        <f>SUMIFS(СВЦЭМ!$C$34:$C$777,СВЦЭМ!$A$34:$A$777,$A68,СВЦЭМ!$B$34:$B$777,C$47)+'СЕТ СН'!$G$9+СВЦЭМ!$D$10+'СЕТ СН'!$G$5-'СЕТ СН'!$G$17</f>
        <v>4814.9362162999996</v>
      </c>
      <c r="D68" s="37">
        <f>SUMIFS(СВЦЭМ!$C$34:$C$777,СВЦЭМ!$A$34:$A$777,$A68,СВЦЭМ!$B$34:$B$777,D$47)+'СЕТ СН'!$G$9+СВЦЭМ!$D$10+'СЕТ СН'!$G$5-'СЕТ СН'!$G$17</f>
        <v>4849.0035396599997</v>
      </c>
      <c r="E68" s="37">
        <f>SUMIFS(СВЦЭМ!$C$34:$C$777,СВЦЭМ!$A$34:$A$777,$A68,СВЦЭМ!$B$34:$B$777,E$47)+'СЕТ СН'!$G$9+СВЦЭМ!$D$10+'СЕТ СН'!$G$5-'СЕТ СН'!$G$17</f>
        <v>4858.69376646</v>
      </c>
      <c r="F68" s="37">
        <f>SUMIFS(СВЦЭМ!$C$34:$C$777,СВЦЭМ!$A$34:$A$777,$A68,СВЦЭМ!$B$34:$B$777,F$47)+'СЕТ СН'!$G$9+СВЦЭМ!$D$10+'СЕТ СН'!$G$5-'СЕТ СН'!$G$17</f>
        <v>4866.6109230599995</v>
      </c>
      <c r="G68" s="37">
        <f>SUMIFS(СВЦЭМ!$C$34:$C$777,СВЦЭМ!$A$34:$A$777,$A68,СВЦЭМ!$B$34:$B$777,G$47)+'СЕТ СН'!$G$9+СВЦЭМ!$D$10+'СЕТ СН'!$G$5-'СЕТ СН'!$G$17</f>
        <v>4853.2276418299998</v>
      </c>
      <c r="H68" s="37">
        <f>SUMIFS(СВЦЭМ!$C$34:$C$777,СВЦЭМ!$A$34:$A$777,$A68,СВЦЭМ!$B$34:$B$777,H$47)+'СЕТ СН'!$G$9+СВЦЭМ!$D$10+'СЕТ СН'!$G$5-'СЕТ СН'!$G$17</f>
        <v>4784.1985678199999</v>
      </c>
      <c r="I68" s="37">
        <f>SUMIFS(СВЦЭМ!$C$34:$C$777,СВЦЭМ!$A$34:$A$777,$A68,СВЦЭМ!$B$34:$B$777,I$47)+'СЕТ СН'!$G$9+СВЦЭМ!$D$10+'СЕТ СН'!$G$5-'СЕТ СН'!$G$17</f>
        <v>4694.0173415600002</v>
      </c>
      <c r="J68" s="37">
        <f>SUMIFS(СВЦЭМ!$C$34:$C$777,СВЦЭМ!$A$34:$A$777,$A68,СВЦЭМ!$B$34:$B$777,J$47)+'СЕТ СН'!$G$9+СВЦЭМ!$D$10+'СЕТ СН'!$G$5-'СЕТ СН'!$G$17</f>
        <v>4655.6896712400003</v>
      </c>
      <c r="K68" s="37">
        <f>SUMIFS(СВЦЭМ!$C$34:$C$777,СВЦЭМ!$A$34:$A$777,$A68,СВЦЭМ!$B$34:$B$777,K$47)+'СЕТ СН'!$G$9+СВЦЭМ!$D$10+'СЕТ СН'!$G$5-'СЕТ СН'!$G$17</f>
        <v>4627.6840675499998</v>
      </c>
      <c r="L68" s="37">
        <f>SUMIFS(СВЦЭМ!$C$34:$C$777,СВЦЭМ!$A$34:$A$777,$A68,СВЦЭМ!$B$34:$B$777,L$47)+'СЕТ СН'!$G$9+СВЦЭМ!$D$10+'СЕТ СН'!$G$5-'СЕТ СН'!$G$17</f>
        <v>4616.5796013600002</v>
      </c>
      <c r="M68" s="37">
        <f>SUMIFS(СВЦЭМ!$C$34:$C$777,СВЦЭМ!$A$34:$A$777,$A68,СВЦЭМ!$B$34:$B$777,M$47)+'СЕТ СН'!$G$9+СВЦЭМ!$D$10+'СЕТ СН'!$G$5-'СЕТ СН'!$G$17</f>
        <v>4629.2077002400001</v>
      </c>
      <c r="N68" s="37">
        <f>SUMIFS(СВЦЭМ!$C$34:$C$777,СВЦЭМ!$A$34:$A$777,$A68,СВЦЭМ!$B$34:$B$777,N$47)+'СЕТ СН'!$G$9+СВЦЭМ!$D$10+'СЕТ СН'!$G$5-'СЕТ СН'!$G$17</f>
        <v>4655.57072092</v>
      </c>
      <c r="O68" s="37">
        <f>SUMIFS(СВЦЭМ!$C$34:$C$777,СВЦЭМ!$A$34:$A$777,$A68,СВЦЭМ!$B$34:$B$777,O$47)+'СЕТ СН'!$G$9+СВЦЭМ!$D$10+'СЕТ СН'!$G$5-'СЕТ СН'!$G$17</f>
        <v>4632.9649513000004</v>
      </c>
      <c r="P68" s="37">
        <f>SUMIFS(СВЦЭМ!$C$34:$C$777,СВЦЭМ!$A$34:$A$777,$A68,СВЦЭМ!$B$34:$B$777,P$47)+'СЕТ СН'!$G$9+СВЦЭМ!$D$10+'СЕТ СН'!$G$5-'СЕТ СН'!$G$17</f>
        <v>4638.1665200199996</v>
      </c>
      <c r="Q68" s="37">
        <f>SUMIFS(СВЦЭМ!$C$34:$C$777,СВЦЭМ!$A$34:$A$777,$A68,СВЦЭМ!$B$34:$B$777,Q$47)+'СЕТ СН'!$G$9+СВЦЭМ!$D$10+'СЕТ СН'!$G$5-'СЕТ СН'!$G$17</f>
        <v>4652.5195898800002</v>
      </c>
      <c r="R68" s="37">
        <f>SUMIFS(СВЦЭМ!$C$34:$C$777,СВЦЭМ!$A$34:$A$777,$A68,СВЦЭМ!$B$34:$B$777,R$47)+'СЕТ СН'!$G$9+СВЦЭМ!$D$10+'СЕТ СН'!$G$5-'СЕТ СН'!$G$17</f>
        <v>4660.9339954500001</v>
      </c>
      <c r="S68" s="37">
        <f>SUMIFS(СВЦЭМ!$C$34:$C$777,СВЦЭМ!$A$34:$A$777,$A68,СВЦЭМ!$B$34:$B$777,S$47)+'СЕТ СН'!$G$9+СВЦЭМ!$D$10+'СЕТ СН'!$G$5-'СЕТ СН'!$G$17</f>
        <v>4648.6725336299996</v>
      </c>
      <c r="T68" s="37">
        <f>SUMIFS(СВЦЭМ!$C$34:$C$777,СВЦЭМ!$A$34:$A$777,$A68,СВЦЭМ!$B$34:$B$777,T$47)+'СЕТ СН'!$G$9+СВЦЭМ!$D$10+'СЕТ СН'!$G$5-'СЕТ СН'!$G$17</f>
        <v>4635.8385186799997</v>
      </c>
      <c r="U68" s="37">
        <f>SUMIFS(СВЦЭМ!$C$34:$C$777,СВЦЭМ!$A$34:$A$777,$A68,СВЦЭМ!$B$34:$B$777,U$47)+'СЕТ СН'!$G$9+СВЦЭМ!$D$10+'СЕТ СН'!$G$5-'СЕТ СН'!$G$17</f>
        <v>4675.9469395699998</v>
      </c>
      <c r="V68" s="37">
        <f>SUMIFS(СВЦЭМ!$C$34:$C$777,СВЦЭМ!$A$34:$A$777,$A68,СВЦЭМ!$B$34:$B$777,V$47)+'СЕТ СН'!$G$9+СВЦЭМ!$D$10+'СЕТ СН'!$G$5-'СЕТ СН'!$G$17</f>
        <v>4644.2515848900002</v>
      </c>
      <c r="W68" s="37">
        <f>SUMIFS(СВЦЭМ!$C$34:$C$777,СВЦЭМ!$A$34:$A$777,$A68,СВЦЭМ!$B$34:$B$777,W$47)+'СЕТ СН'!$G$9+СВЦЭМ!$D$10+'СЕТ СН'!$G$5-'СЕТ СН'!$G$17</f>
        <v>4614.3074390499996</v>
      </c>
      <c r="X68" s="37">
        <f>SUMIFS(СВЦЭМ!$C$34:$C$777,СВЦЭМ!$A$34:$A$777,$A68,СВЦЭМ!$B$34:$B$777,X$47)+'СЕТ СН'!$G$9+СВЦЭМ!$D$10+'СЕТ СН'!$G$5-'СЕТ СН'!$G$17</f>
        <v>4650.1998096400002</v>
      </c>
      <c r="Y68" s="37">
        <f>SUMIFS(СВЦЭМ!$C$34:$C$777,СВЦЭМ!$A$34:$A$777,$A68,СВЦЭМ!$B$34:$B$777,Y$47)+'СЕТ СН'!$G$9+СВЦЭМ!$D$10+'СЕТ СН'!$G$5-'СЕТ СН'!$G$17</f>
        <v>4733.6189411799996</v>
      </c>
    </row>
    <row r="69" spans="1:27" ht="15.75" x14ac:dyDescent="0.2">
      <c r="A69" s="36">
        <f t="shared" si="1"/>
        <v>43242</v>
      </c>
      <c r="B69" s="37">
        <f>SUMIFS(СВЦЭМ!$C$34:$C$777,СВЦЭМ!$A$34:$A$777,$A69,СВЦЭМ!$B$34:$B$777,B$47)+'СЕТ СН'!$G$9+СВЦЭМ!$D$10+'СЕТ СН'!$G$5-'СЕТ СН'!$G$17</f>
        <v>4699.7256735499996</v>
      </c>
      <c r="C69" s="37">
        <f>SUMIFS(СВЦЭМ!$C$34:$C$777,СВЦЭМ!$A$34:$A$777,$A69,СВЦЭМ!$B$34:$B$777,C$47)+'СЕТ СН'!$G$9+СВЦЭМ!$D$10+'СЕТ СН'!$G$5-'СЕТ СН'!$G$17</f>
        <v>4760.8583730099999</v>
      </c>
      <c r="D69" s="37">
        <f>SUMIFS(СВЦЭМ!$C$34:$C$777,СВЦЭМ!$A$34:$A$777,$A69,СВЦЭМ!$B$34:$B$777,D$47)+'СЕТ СН'!$G$9+СВЦЭМ!$D$10+'СЕТ СН'!$G$5-'СЕТ СН'!$G$17</f>
        <v>4789.6144360399994</v>
      </c>
      <c r="E69" s="37">
        <f>SUMIFS(СВЦЭМ!$C$34:$C$777,СВЦЭМ!$A$34:$A$777,$A69,СВЦЭМ!$B$34:$B$777,E$47)+'СЕТ СН'!$G$9+СВЦЭМ!$D$10+'СЕТ СН'!$G$5-'СЕТ СН'!$G$17</f>
        <v>4805.5554778000005</v>
      </c>
      <c r="F69" s="37">
        <f>SUMIFS(СВЦЭМ!$C$34:$C$777,СВЦЭМ!$A$34:$A$777,$A69,СВЦЭМ!$B$34:$B$777,F$47)+'СЕТ СН'!$G$9+СВЦЭМ!$D$10+'СЕТ СН'!$G$5-'СЕТ СН'!$G$17</f>
        <v>4815.8158504900002</v>
      </c>
      <c r="G69" s="37">
        <f>SUMIFS(СВЦЭМ!$C$34:$C$777,СВЦЭМ!$A$34:$A$777,$A69,СВЦЭМ!$B$34:$B$777,G$47)+'СЕТ СН'!$G$9+СВЦЭМ!$D$10+'СЕТ СН'!$G$5-'СЕТ СН'!$G$17</f>
        <v>4791.5774585599993</v>
      </c>
      <c r="H69" s="37">
        <f>SUMIFS(СВЦЭМ!$C$34:$C$777,СВЦЭМ!$A$34:$A$777,$A69,СВЦЭМ!$B$34:$B$777,H$47)+'СЕТ СН'!$G$9+СВЦЭМ!$D$10+'СЕТ СН'!$G$5-'СЕТ СН'!$G$17</f>
        <v>4711.0406907500001</v>
      </c>
      <c r="I69" s="37">
        <f>SUMIFS(СВЦЭМ!$C$34:$C$777,СВЦЭМ!$A$34:$A$777,$A69,СВЦЭМ!$B$34:$B$777,I$47)+'СЕТ СН'!$G$9+СВЦЭМ!$D$10+'СЕТ СН'!$G$5-'СЕТ СН'!$G$17</f>
        <v>4657.5543525200001</v>
      </c>
      <c r="J69" s="37">
        <f>SUMIFS(СВЦЭМ!$C$34:$C$777,СВЦЭМ!$A$34:$A$777,$A69,СВЦЭМ!$B$34:$B$777,J$47)+'СЕТ СН'!$G$9+СВЦЭМ!$D$10+'СЕТ СН'!$G$5-'СЕТ СН'!$G$17</f>
        <v>4639.6818723300003</v>
      </c>
      <c r="K69" s="37">
        <f>SUMIFS(СВЦЭМ!$C$34:$C$777,СВЦЭМ!$A$34:$A$777,$A69,СВЦЭМ!$B$34:$B$777,K$47)+'СЕТ СН'!$G$9+СВЦЭМ!$D$10+'СЕТ СН'!$G$5-'СЕТ СН'!$G$17</f>
        <v>4648.6176237899999</v>
      </c>
      <c r="L69" s="37">
        <f>SUMIFS(СВЦЭМ!$C$34:$C$777,СВЦЭМ!$A$34:$A$777,$A69,СВЦЭМ!$B$34:$B$777,L$47)+'СЕТ СН'!$G$9+СВЦЭМ!$D$10+'СЕТ СН'!$G$5-'СЕТ СН'!$G$17</f>
        <v>4649.9073256800002</v>
      </c>
      <c r="M69" s="37">
        <f>SUMIFS(СВЦЭМ!$C$34:$C$777,СВЦЭМ!$A$34:$A$777,$A69,СВЦЭМ!$B$34:$B$777,M$47)+'СЕТ СН'!$G$9+СВЦЭМ!$D$10+'СЕТ СН'!$G$5-'СЕТ СН'!$G$17</f>
        <v>4641.77929081</v>
      </c>
      <c r="N69" s="37">
        <f>SUMIFS(СВЦЭМ!$C$34:$C$777,СВЦЭМ!$A$34:$A$777,$A69,СВЦЭМ!$B$34:$B$777,N$47)+'СЕТ СН'!$G$9+СВЦЭМ!$D$10+'СЕТ СН'!$G$5-'СЕТ СН'!$G$17</f>
        <v>4638.8462859800002</v>
      </c>
      <c r="O69" s="37">
        <f>SUMIFS(СВЦЭМ!$C$34:$C$777,СВЦЭМ!$A$34:$A$777,$A69,СВЦЭМ!$B$34:$B$777,O$47)+'СЕТ СН'!$G$9+СВЦЭМ!$D$10+'СЕТ СН'!$G$5-'СЕТ СН'!$G$17</f>
        <v>4640.7945367900002</v>
      </c>
      <c r="P69" s="37">
        <f>SUMIFS(СВЦЭМ!$C$34:$C$777,СВЦЭМ!$A$34:$A$777,$A69,СВЦЭМ!$B$34:$B$777,P$47)+'СЕТ СН'!$G$9+СВЦЭМ!$D$10+'СЕТ СН'!$G$5-'СЕТ СН'!$G$17</f>
        <v>4640.7300496899998</v>
      </c>
      <c r="Q69" s="37">
        <f>SUMIFS(СВЦЭМ!$C$34:$C$777,СВЦЭМ!$A$34:$A$777,$A69,СВЦЭМ!$B$34:$B$777,Q$47)+'СЕТ СН'!$G$9+СВЦЭМ!$D$10+'СЕТ СН'!$G$5-'СЕТ СН'!$G$17</f>
        <v>4638.3578920999998</v>
      </c>
      <c r="R69" s="37">
        <f>SUMIFS(СВЦЭМ!$C$34:$C$777,СВЦЭМ!$A$34:$A$777,$A69,СВЦЭМ!$B$34:$B$777,R$47)+'СЕТ СН'!$G$9+СВЦЭМ!$D$10+'СЕТ СН'!$G$5-'СЕТ СН'!$G$17</f>
        <v>4641.1723907699998</v>
      </c>
      <c r="S69" s="37">
        <f>SUMIFS(СВЦЭМ!$C$34:$C$777,СВЦЭМ!$A$34:$A$777,$A69,СВЦЭМ!$B$34:$B$777,S$47)+'СЕТ СН'!$G$9+СВЦЭМ!$D$10+'СЕТ СН'!$G$5-'СЕТ СН'!$G$17</f>
        <v>4639.1899917600003</v>
      </c>
      <c r="T69" s="37">
        <f>SUMIFS(СВЦЭМ!$C$34:$C$777,СВЦЭМ!$A$34:$A$777,$A69,СВЦЭМ!$B$34:$B$777,T$47)+'СЕТ СН'!$G$9+СВЦЭМ!$D$10+'СЕТ СН'!$G$5-'СЕТ СН'!$G$17</f>
        <v>4646.7552847299994</v>
      </c>
      <c r="U69" s="37">
        <f>SUMIFS(СВЦЭМ!$C$34:$C$777,СВЦЭМ!$A$34:$A$777,$A69,СВЦЭМ!$B$34:$B$777,U$47)+'СЕТ СН'!$G$9+СВЦЭМ!$D$10+'СЕТ СН'!$G$5-'СЕТ СН'!$G$17</f>
        <v>4643.42501954</v>
      </c>
      <c r="V69" s="37">
        <f>SUMIFS(СВЦЭМ!$C$34:$C$777,СВЦЭМ!$A$34:$A$777,$A69,СВЦЭМ!$B$34:$B$777,V$47)+'СЕТ СН'!$G$9+СВЦЭМ!$D$10+'СЕТ СН'!$G$5-'СЕТ СН'!$G$17</f>
        <v>4610.2013392500003</v>
      </c>
      <c r="W69" s="37">
        <f>SUMIFS(СВЦЭМ!$C$34:$C$777,СВЦЭМ!$A$34:$A$777,$A69,СВЦЭМ!$B$34:$B$777,W$47)+'СЕТ СН'!$G$9+СВЦЭМ!$D$10+'СЕТ СН'!$G$5-'СЕТ СН'!$G$17</f>
        <v>4569.3702160499997</v>
      </c>
      <c r="X69" s="37">
        <f>SUMIFS(СВЦЭМ!$C$34:$C$777,СВЦЭМ!$A$34:$A$777,$A69,СВЦЭМ!$B$34:$B$777,X$47)+'СЕТ СН'!$G$9+СВЦЭМ!$D$10+'СЕТ СН'!$G$5-'СЕТ СН'!$G$17</f>
        <v>4599.1433971400002</v>
      </c>
      <c r="Y69" s="37">
        <f>SUMIFS(СВЦЭМ!$C$34:$C$777,СВЦЭМ!$A$34:$A$777,$A69,СВЦЭМ!$B$34:$B$777,Y$47)+'СЕТ СН'!$G$9+СВЦЭМ!$D$10+'СЕТ СН'!$G$5-'СЕТ СН'!$G$17</f>
        <v>4645.2671003300002</v>
      </c>
    </row>
    <row r="70" spans="1:27" ht="15.75" x14ac:dyDescent="0.2">
      <c r="A70" s="36">
        <f t="shared" si="1"/>
        <v>43243</v>
      </c>
      <c r="B70" s="37">
        <f>SUMIFS(СВЦЭМ!$C$34:$C$777,СВЦЭМ!$A$34:$A$777,$A70,СВЦЭМ!$B$34:$B$777,B$47)+'СЕТ СН'!$G$9+СВЦЭМ!$D$10+'СЕТ СН'!$G$5-'СЕТ СН'!$G$17</f>
        <v>4677.13535383</v>
      </c>
      <c r="C70" s="37">
        <f>SUMIFS(СВЦЭМ!$C$34:$C$777,СВЦЭМ!$A$34:$A$777,$A70,СВЦЭМ!$B$34:$B$777,C$47)+'СЕТ СН'!$G$9+СВЦЭМ!$D$10+'СЕТ СН'!$G$5-'СЕТ СН'!$G$17</f>
        <v>4745.0250165799998</v>
      </c>
      <c r="D70" s="37">
        <f>SUMIFS(СВЦЭМ!$C$34:$C$777,СВЦЭМ!$A$34:$A$777,$A70,СВЦЭМ!$B$34:$B$777,D$47)+'СЕТ СН'!$G$9+СВЦЭМ!$D$10+'СЕТ СН'!$G$5-'СЕТ СН'!$G$17</f>
        <v>4755.9524466000003</v>
      </c>
      <c r="E70" s="37">
        <f>SUMIFS(СВЦЭМ!$C$34:$C$777,СВЦЭМ!$A$34:$A$777,$A70,СВЦЭМ!$B$34:$B$777,E$47)+'СЕТ СН'!$G$9+СВЦЭМ!$D$10+'СЕТ СН'!$G$5-'СЕТ СН'!$G$17</f>
        <v>4760.1604739200002</v>
      </c>
      <c r="F70" s="37">
        <f>SUMIFS(СВЦЭМ!$C$34:$C$777,СВЦЭМ!$A$34:$A$777,$A70,СВЦЭМ!$B$34:$B$777,F$47)+'СЕТ СН'!$G$9+СВЦЭМ!$D$10+'СЕТ СН'!$G$5-'СЕТ СН'!$G$17</f>
        <v>4767.4166047199997</v>
      </c>
      <c r="G70" s="37">
        <f>SUMIFS(СВЦЭМ!$C$34:$C$777,СВЦЭМ!$A$34:$A$777,$A70,СВЦЭМ!$B$34:$B$777,G$47)+'СЕТ СН'!$G$9+СВЦЭМ!$D$10+'СЕТ СН'!$G$5-'СЕТ СН'!$G$17</f>
        <v>4762.6190227500001</v>
      </c>
      <c r="H70" s="37">
        <f>SUMIFS(СВЦЭМ!$C$34:$C$777,СВЦЭМ!$A$34:$A$777,$A70,СВЦЭМ!$B$34:$B$777,H$47)+'СЕТ СН'!$G$9+СВЦЭМ!$D$10+'СЕТ СН'!$G$5-'СЕТ СН'!$G$17</f>
        <v>4715.6279284000002</v>
      </c>
      <c r="I70" s="37">
        <f>SUMIFS(СВЦЭМ!$C$34:$C$777,СВЦЭМ!$A$34:$A$777,$A70,СВЦЭМ!$B$34:$B$777,I$47)+'СЕТ СН'!$G$9+СВЦЭМ!$D$10+'СЕТ СН'!$G$5-'СЕТ СН'!$G$17</f>
        <v>4660.6342549199999</v>
      </c>
      <c r="J70" s="37">
        <f>SUMIFS(СВЦЭМ!$C$34:$C$777,СВЦЭМ!$A$34:$A$777,$A70,СВЦЭМ!$B$34:$B$777,J$47)+'СЕТ СН'!$G$9+СВЦЭМ!$D$10+'СЕТ СН'!$G$5-'СЕТ СН'!$G$17</f>
        <v>4669.5918371199996</v>
      </c>
      <c r="K70" s="37">
        <f>SUMIFS(СВЦЭМ!$C$34:$C$777,СВЦЭМ!$A$34:$A$777,$A70,СВЦЭМ!$B$34:$B$777,K$47)+'СЕТ СН'!$G$9+СВЦЭМ!$D$10+'СЕТ СН'!$G$5-'СЕТ СН'!$G$17</f>
        <v>4681.9841175499996</v>
      </c>
      <c r="L70" s="37">
        <f>SUMIFS(СВЦЭМ!$C$34:$C$777,СВЦЭМ!$A$34:$A$777,$A70,СВЦЭМ!$B$34:$B$777,L$47)+'СЕТ СН'!$G$9+СВЦЭМ!$D$10+'СЕТ СН'!$G$5-'СЕТ СН'!$G$17</f>
        <v>4621.8586010700001</v>
      </c>
      <c r="M70" s="37">
        <f>SUMIFS(СВЦЭМ!$C$34:$C$777,СВЦЭМ!$A$34:$A$777,$A70,СВЦЭМ!$B$34:$B$777,M$47)+'СЕТ СН'!$G$9+СВЦЭМ!$D$10+'СЕТ СН'!$G$5-'СЕТ СН'!$G$17</f>
        <v>4614.25322633</v>
      </c>
      <c r="N70" s="37">
        <f>SUMIFS(СВЦЭМ!$C$34:$C$777,СВЦЭМ!$A$34:$A$777,$A70,СВЦЭМ!$B$34:$B$777,N$47)+'СЕТ СН'!$G$9+СВЦЭМ!$D$10+'СЕТ СН'!$G$5-'СЕТ СН'!$G$17</f>
        <v>4622.2184818300002</v>
      </c>
      <c r="O70" s="37">
        <f>SUMIFS(СВЦЭМ!$C$34:$C$777,СВЦЭМ!$A$34:$A$777,$A70,СВЦЭМ!$B$34:$B$777,O$47)+'СЕТ СН'!$G$9+СВЦЭМ!$D$10+'СЕТ СН'!$G$5-'СЕТ СН'!$G$17</f>
        <v>4610.3700855799998</v>
      </c>
      <c r="P70" s="37">
        <f>SUMIFS(СВЦЭМ!$C$34:$C$777,СВЦЭМ!$A$34:$A$777,$A70,СВЦЭМ!$B$34:$B$777,P$47)+'СЕТ СН'!$G$9+СВЦЭМ!$D$10+'СЕТ СН'!$G$5-'СЕТ СН'!$G$17</f>
        <v>4613.7110517499996</v>
      </c>
      <c r="Q70" s="37">
        <f>SUMIFS(СВЦЭМ!$C$34:$C$777,СВЦЭМ!$A$34:$A$777,$A70,СВЦЭМ!$B$34:$B$777,Q$47)+'СЕТ СН'!$G$9+СВЦЭМ!$D$10+'СЕТ СН'!$G$5-'СЕТ СН'!$G$17</f>
        <v>4610.5940343800003</v>
      </c>
      <c r="R70" s="37">
        <f>SUMIFS(СВЦЭМ!$C$34:$C$777,СВЦЭМ!$A$34:$A$777,$A70,СВЦЭМ!$B$34:$B$777,R$47)+'СЕТ СН'!$G$9+СВЦЭМ!$D$10+'СЕТ СН'!$G$5-'СЕТ СН'!$G$17</f>
        <v>4671.2387304799995</v>
      </c>
      <c r="S70" s="37">
        <f>SUMIFS(СВЦЭМ!$C$34:$C$777,СВЦЭМ!$A$34:$A$777,$A70,СВЦЭМ!$B$34:$B$777,S$47)+'СЕТ СН'!$G$9+СВЦЭМ!$D$10+'СЕТ СН'!$G$5-'СЕТ СН'!$G$17</f>
        <v>4676.9362099399996</v>
      </c>
      <c r="T70" s="37">
        <f>SUMIFS(СВЦЭМ!$C$34:$C$777,СВЦЭМ!$A$34:$A$777,$A70,СВЦЭМ!$B$34:$B$777,T$47)+'СЕТ СН'!$G$9+СВЦЭМ!$D$10+'СЕТ СН'!$G$5-'СЕТ СН'!$G$17</f>
        <v>4681.2785447599999</v>
      </c>
      <c r="U70" s="37">
        <f>SUMIFS(СВЦЭМ!$C$34:$C$777,СВЦЭМ!$A$34:$A$777,$A70,СВЦЭМ!$B$34:$B$777,U$47)+'СЕТ СН'!$G$9+СВЦЭМ!$D$10+'СЕТ СН'!$G$5-'СЕТ СН'!$G$17</f>
        <v>4681.0932613499999</v>
      </c>
      <c r="V70" s="37">
        <f>SUMIFS(СВЦЭМ!$C$34:$C$777,СВЦЭМ!$A$34:$A$777,$A70,СВЦЭМ!$B$34:$B$777,V$47)+'СЕТ СН'!$G$9+СВЦЭМ!$D$10+'СЕТ СН'!$G$5-'СЕТ СН'!$G$17</f>
        <v>4690.2243460899999</v>
      </c>
      <c r="W70" s="37">
        <f>SUMIFS(СВЦЭМ!$C$34:$C$777,СВЦЭМ!$A$34:$A$777,$A70,СВЦЭМ!$B$34:$B$777,W$47)+'СЕТ СН'!$G$9+СВЦЭМ!$D$10+'СЕТ СН'!$G$5-'СЕТ СН'!$G$17</f>
        <v>4649.0925955100001</v>
      </c>
      <c r="X70" s="37">
        <f>SUMIFS(СВЦЭМ!$C$34:$C$777,СВЦЭМ!$A$34:$A$777,$A70,СВЦЭМ!$B$34:$B$777,X$47)+'СЕТ СН'!$G$9+СВЦЭМ!$D$10+'СЕТ СН'!$G$5-'СЕТ СН'!$G$17</f>
        <v>4627.8078268700001</v>
      </c>
      <c r="Y70" s="37">
        <f>SUMIFS(СВЦЭМ!$C$34:$C$777,СВЦЭМ!$A$34:$A$777,$A70,СВЦЭМ!$B$34:$B$777,Y$47)+'СЕТ СН'!$G$9+СВЦЭМ!$D$10+'СЕТ СН'!$G$5-'СЕТ СН'!$G$17</f>
        <v>4604.3893870299999</v>
      </c>
    </row>
    <row r="71" spans="1:27" ht="15.75" x14ac:dyDescent="0.2">
      <c r="A71" s="36">
        <f t="shared" si="1"/>
        <v>43244</v>
      </c>
      <c r="B71" s="37">
        <f>SUMIFS(СВЦЭМ!$C$34:$C$777,СВЦЭМ!$A$34:$A$777,$A71,СВЦЭМ!$B$34:$B$777,B$47)+'СЕТ СН'!$G$9+СВЦЭМ!$D$10+'СЕТ СН'!$G$5-'СЕТ СН'!$G$17</f>
        <v>4776.6643985999999</v>
      </c>
      <c r="C71" s="37">
        <f>SUMIFS(СВЦЭМ!$C$34:$C$777,СВЦЭМ!$A$34:$A$777,$A71,СВЦЭМ!$B$34:$B$777,C$47)+'СЕТ СН'!$G$9+СВЦЭМ!$D$10+'СЕТ СН'!$G$5-'СЕТ СН'!$G$17</f>
        <v>4783.13938985</v>
      </c>
      <c r="D71" s="37">
        <f>SUMIFS(СВЦЭМ!$C$34:$C$777,СВЦЭМ!$A$34:$A$777,$A71,СВЦЭМ!$B$34:$B$777,D$47)+'СЕТ СН'!$G$9+СВЦЭМ!$D$10+'СЕТ СН'!$G$5-'СЕТ СН'!$G$17</f>
        <v>4812.5216771199994</v>
      </c>
      <c r="E71" s="37">
        <f>SUMIFS(СВЦЭМ!$C$34:$C$777,СВЦЭМ!$A$34:$A$777,$A71,СВЦЭМ!$B$34:$B$777,E$47)+'СЕТ СН'!$G$9+СВЦЭМ!$D$10+'СЕТ СН'!$G$5-'СЕТ СН'!$G$17</f>
        <v>4826.8783847300001</v>
      </c>
      <c r="F71" s="37">
        <f>SUMIFS(СВЦЭМ!$C$34:$C$777,СВЦЭМ!$A$34:$A$777,$A71,СВЦЭМ!$B$34:$B$777,F$47)+'СЕТ СН'!$G$9+СВЦЭМ!$D$10+'СЕТ СН'!$G$5-'СЕТ СН'!$G$17</f>
        <v>4830.6291759100004</v>
      </c>
      <c r="G71" s="37">
        <f>SUMIFS(СВЦЭМ!$C$34:$C$777,СВЦЭМ!$A$34:$A$777,$A71,СВЦЭМ!$B$34:$B$777,G$47)+'СЕТ СН'!$G$9+СВЦЭМ!$D$10+'СЕТ СН'!$G$5-'СЕТ СН'!$G$17</f>
        <v>4806.4351311600003</v>
      </c>
      <c r="H71" s="37">
        <f>SUMIFS(СВЦЭМ!$C$34:$C$777,СВЦЭМ!$A$34:$A$777,$A71,СВЦЭМ!$B$34:$B$777,H$47)+'СЕТ СН'!$G$9+СВЦЭМ!$D$10+'СЕТ СН'!$G$5-'СЕТ СН'!$G$17</f>
        <v>4723.3106627099996</v>
      </c>
      <c r="I71" s="37">
        <f>SUMIFS(СВЦЭМ!$C$34:$C$777,СВЦЭМ!$A$34:$A$777,$A71,СВЦЭМ!$B$34:$B$777,I$47)+'СЕТ СН'!$G$9+СВЦЭМ!$D$10+'СЕТ СН'!$G$5-'СЕТ СН'!$G$17</f>
        <v>4715.76161486</v>
      </c>
      <c r="J71" s="37">
        <f>SUMIFS(СВЦЭМ!$C$34:$C$777,СВЦЭМ!$A$34:$A$777,$A71,СВЦЭМ!$B$34:$B$777,J$47)+'СЕТ СН'!$G$9+СВЦЭМ!$D$10+'СЕТ СН'!$G$5-'СЕТ СН'!$G$17</f>
        <v>4746.4140981800001</v>
      </c>
      <c r="K71" s="37">
        <f>SUMIFS(СВЦЭМ!$C$34:$C$777,СВЦЭМ!$A$34:$A$777,$A71,СВЦЭМ!$B$34:$B$777,K$47)+'СЕТ СН'!$G$9+СВЦЭМ!$D$10+'СЕТ СН'!$G$5-'СЕТ СН'!$G$17</f>
        <v>4682.5023960600001</v>
      </c>
      <c r="L71" s="37">
        <f>SUMIFS(СВЦЭМ!$C$34:$C$777,СВЦЭМ!$A$34:$A$777,$A71,СВЦЭМ!$B$34:$B$777,L$47)+'СЕТ СН'!$G$9+СВЦЭМ!$D$10+'СЕТ СН'!$G$5-'СЕТ СН'!$G$17</f>
        <v>4679.40236577</v>
      </c>
      <c r="M71" s="37">
        <f>SUMIFS(СВЦЭМ!$C$34:$C$777,СВЦЭМ!$A$34:$A$777,$A71,СВЦЭМ!$B$34:$B$777,M$47)+'СЕТ СН'!$G$9+СВЦЭМ!$D$10+'СЕТ СН'!$G$5-'СЕТ СН'!$G$17</f>
        <v>4672.6877891499998</v>
      </c>
      <c r="N71" s="37">
        <f>SUMIFS(СВЦЭМ!$C$34:$C$777,СВЦЭМ!$A$34:$A$777,$A71,СВЦЭМ!$B$34:$B$777,N$47)+'СЕТ СН'!$G$9+СВЦЭМ!$D$10+'СЕТ СН'!$G$5-'СЕТ СН'!$G$17</f>
        <v>4698.2298477100003</v>
      </c>
      <c r="O71" s="37">
        <f>SUMIFS(СВЦЭМ!$C$34:$C$777,СВЦЭМ!$A$34:$A$777,$A71,СВЦЭМ!$B$34:$B$777,O$47)+'СЕТ СН'!$G$9+СВЦЭМ!$D$10+'СЕТ СН'!$G$5-'СЕТ СН'!$G$17</f>
        <v>4670.5662599500001</v>
      </c>
      <c r="P71" s="37">
        <f>SUMIFS(СВЦЭМ!$C$34:$C$777,СВЦЭМ!$A$34:$A$777,$A71,СВЦЭМ!$B$34:$B$777,P$47)+'СЕТ СН'!$G$9+СВЦЭМ!$D$10+'СЕТ СН'!$G$5-'СЕТ СН'!$G$17</f>
        <v>4677.3959085999995</v>
      </c>
      <c r="Q71" s="37">
        <f>SUMIFS(СВЦЭМ!$C$34:$C$777,СВЦЭМ!$A$34:$A$777,$A71,СВЦЭМ!$B$34:$B$777,Q$47)+'СЕТ СН'!$G$9+СВЦЭМ!$D$10+'СЕТ СН'!$G$5-'СЕТ СН'!$G$17</f>
        <v>4679.6015183199997</v>
      </c>
      <c r="R71" s="37">
        <f>SUMIFS(СВЦЭМ!$C$34:$C$777,СВЦЭМ!$A$34:$A$777,$A71,СВЦЭМ!$B$34:$B$777,R$47)+'СЕТ СН'!$G$9+СВЦЭМ!$D$10+'СЕТ СН'!$G$5-'СЕТ СН'!$G$17</f>
        <v>4682.0283346699998</v>
      </c>
      <c r="S71" s="37">
        <f>SUMIFS(СВЦЭМ!$C$34:$C$777,СВЦЭМ!$A$34:$A$777,$A71,СВЦЭМ!$B$34:$B$777,S$47)+'СЕТ СН'!$G$9+СВЦЭМ!$D$10+'СЕТ СН'!$G$5-'СЕТ СН'!$G$17</f>
        <v>4674.0094365300001</v>
      </c>
      <c r="T71" s="37">
        <f>SUMIFS(СВЦЭМ!$C$34:$C$777,СВЦЭМ!$A$34:$A$777,$A71,СВЦЭМ!$B$34:$B$777,T$47)+'СЕТ СН'!$G$9+СВЦЭМ!$D$10+'СЕТ СН'!$G$5-'СЕТ СН'!$G$17</f>
        <v>4673.0270814100004</v>
      </c>
      <c r="U71" s="37">
        <f>SUMIFS(СВЦЭМ!$C$34:$C$777,СВЦЭМ!$A$34:$A$777,$A71,СВЦЭМ!$B$34:$B$777,U$47)+'СЕТ СН'!$G$9+СВЦЭМ!$D$10+'СЕТ СН'!$G$5-'СЕТ СН'!$G$17</f>
        <v>4664.3812157599996</v>
      </c>
      <c r="V71" s="37">
        <f>SUMIFS(СВЦЭМ!$C$34:$C$777,СВЦЭМ!$A$34:$A$777,$A71,СВЦЭМ!$B$34:$B$777,V$47)+'СЕТ СН'!$G$9+СВЦЭМ!$D$10+'СЕТ СН'!$G$5-'СЕТ СН'!$G$17</f>
        <v>4685.8939111999998</v>
      </c>
      <c r="W71" s="37">
        <f>SUMIFS(СВЦЭМ!$C$34:$C$777,СВЦЭМ!$A$34:$A$777,$A71,СВЦЭМ!$B$34:$B$777,W$47)+'СЕТ СН'!$G$9+СВЦЭМ!$D$10+'СЕТ СН'!$G$5-'СЕТ СН'!$G$17</f>
        <v>4630.6584838600002</v>
      </c>
      <c r="X71" s="37">
        <f>SUMIFS(СВЦЭМ!$C$34:$C$777,СВЦЭМ!$A$34:$A$777,$A71,СВЦЭМ!$B$34:$B$777,X$47)+'СЕТ СН'!$G$9+СВЦЭМ!$D$10+'СЕТ СН'!$G$5-'СЕТ СН'!$G$17</f>
        <v>4702.8453063500001</v>
      </c>
      <c r="Y71" s="37">
        <f>SUMIFS(СВЦЭМ!$C$34:$C$777,СВЦЭМ!$A$34:$A$777,$A71,СВЦЭМ!$B$34:$B$777,Y$47)+'СЕТ СН'!$G$9+СВЦЭМ!$D$10+'СЕТ СН'!$G$5-'СЕТ СН'!$G$17</f>
        <v>4738.78398414</v>
      </c>
    </row>
    <row r="72" spans="1:27" ht="15.75" x14ac:dyDescent="0.2">
      <c r="A72" s="36">
        <f t="shared" si="1"/>
        <v>43245</v>
      </c>
      <c r="B72" s="37">
        <f>SUMIFS(СВЦЭМ!$C$34:$C$777,СВЦЭМ!$A$34:$A$777,$A72,СВЦЭМ!$B$34:$B$777,B$47)+'СЕТ СН'!$G$9+СВЦЭМ!$D$10+'СЕТ СН'!$G$5-'СЕТ СН'!$G$17</f>
        <v>4729.38414526</v>
      </c>
      <c r="C72" s="37">
        <f>SUMIFS(СВЦЭМ!$C$34:$C$777,СВЦЭМ!$A$34:$A$777,$A72,СВЦЭМ!$B$34:$B$777,C$47)+'СЕТ СН'!$G$9+СВЦЭМ!$D$10+'СЕТ СН'!$G$5-'СЕТ СН'!$G$17</f>
        <v>4828.4070874700001</v>
      </c>
      <c r="D72" s="37">
        <f>SUMIFS(СВЦЭМ!$C$34:$C$777,СВЦЭМ!$A$34:$A$777,$A72,СВЦЭМ!$B$34:$B$777,D$47)+'СЕТ СН'!$G$9+СВЦЭМ!$D$10+'СЕТ СН'!$G$5-'СЕТ СН'!$G$17</f>
        <v>4892.6130127199995</v>
      </c>
      <c r="E72" s="37">
        <f>SUMIFS(СВЦЭМ!$C$34:$C$777,СВЦЭМ!$A$34:$A$777,$A72,СВЦЭМ!$B$34:$B$777,E$47)+'СЕТ СН'!$G$9+СВЦЭМ!$D$10+'СЕТ СН'!$G$5-'СЕТ СН'!$G$17</f>
        <v>4905.4783079199997</v>
      </c>
      <c r="F72" s="37">
        <f>SUMIFS(СВЦЭМ!$C$34:$C$777,СВЦЭМ!$A$34:$A$777,$A72,СВЦЭМ!$B$34:$B$777,F$47)+'СЕТ СН'!$G$9+СВЦЭМ!$D$10+'СЕТ СН'!$G$5-'СЕТ СН'!$G$17</f>
        <v>4901.7336931</v>
      </c>
      <c r="G72" s="37">
        <f>SUMIFS(СВЦЭМ!$C$34:$C$777,СВЦЭМ!$A$34:$A$777,$A72,СВЦЭМ!$B$34:$B$777,G$47)+'СЕТ СН'!$G$9+СВЦЭМ!$D$10+'СЕТ СН'!$G$5-'СЕТ СН'!$G$17</f>
        <v>4885.3029607299995</v>
      </c>
      <c r="H72" s="37">
        <f>SUMIFS(СВЦЭМ!$C$34:$C$777,СВЦЭМ!$A$34:$A$777,$A72,СВЦЭМ!$B$34:$B$777,H$47)+'СЕТ СН'!$G$9+СВЦЭМ!$D$10+'СЕТ СН'!$G$5-'СЕТ СН'!$G$17</f>
        <v>4764.4439429200002</v>
      </c>
      <c r="I72" s="37">
        <f>SUMIFS(СВЦЭМ!$C$34:$C$777,СВЦЭМ!$A$34:$A$777,$A72,СВЦЭМ!$B$34:$B$777,I$47)+'СЕТ СН'!$G$9+СВЦЭМ!$D$10+'СЕТ СН'!$G$5-'СЕТ СН'!$G$17</f>
        <v>4691.2933610800001</v>
      </c>
      <c r="J72" s="37">
        <f>SUMIFS(СВЦЭМ!$C$34:$C$777,СВЦЭМ!$A$34:$A$777,$A72,СВЦЭМ!$B$34:$B$777,J$47)+'СЕТ СН'!$G$9+СВЦЭМ!$D$10+'СЕТ СН'!$G$5-'СЕТ СН'!$G$17</f>
        <v>4676.3829941599997</v>
      </c>
      <c r="K72" s="37">
        <f>SUMIFS(СВЦЭМ!$C$34:$C$777,СВЦЭМ!$A$34:$A$777,$A72,СВЦЭМ!$B$34:$B$777,K$47)+'СЕТ СН'!$G$9+СВЦЭМ!$D$10+'СЕТ СН'!$G$5-'СЕТ СН'!$G$17</f>
        <v>4675.2529599399995</v>
      </c>
      <c r="L72" s="37">
        <f>SUMIFS(СВЦЭМ!$C$34:$C$777,СВЦЭМ!$A$34:$A$777,$A72,СВЦЭМ!$B$34:$B$777,L$47)+'СЕТ СН'!$G$9+СВЦЭМ!$D$10+'СЕТ СН'!$G$5-'СЕТ СН'!$G$17</f>
        <v>4668.9413158899997</v>
      </c>
      <c r="M72" s="37">
        <f>SUMIFS(СВЦЭМ!$C$34:$C$777,СВЦЭМ!$A$34:$A$777,$A72,СВЦЭМ!$B$34:$B$777,M$47)+'СЕТ СН'!$G$9+СВЦЭМ!$D$10+'СЕТ СН'!$G$5-'СЕТ СН'!$G$17</f>
        <v>4670.0322082900002</v>
      </c>
      <c r="N72" s="37">
        <f>SUMIFS(СВЦЭМ!$C$34:$C$777,СВЦЭМ!$A$34:$A$777,$A72,СВЦЭМ!$B$34:$B$777,N$47)+'СЕТ СН'!$G$9+СВЦЭМ!$D$10+'СЕТ СН'!$G$5-'СЕТ СН'!$G$17</f>
        <v>4671.9106159699995</v>
      </c>
      <c r="O72" s="37">
        <f>SUMIFS(СВЦЭМ!$C$34:$C$777,СВЦЭМ!$A$34:$A$777,$A72,СВЦЭМ!$B$34:$B$777,O$47)+'СЕТ СН'!$G$9+СВЦЭМ!$D$10+'СЕТ СН'!$G$5-'СЕТ СН'!$G$17</f>
        <v>4680.7363560699996</v>
      </c>
      <c r="P72" s="37">
        <f>SUMIFS(СВЦЭМ!$C$34:$C$777,СВЦЭМ!$A$34:$A$777,$A72,СВЦЭМ!$B$34:$B$777,P$47)+'СЕТ СН'!$G$9+СВЦЭМ!$D$10+'СЕТ СН'!$G$5-'СЕТ СН'!$G$17</f>
        <v>4682.9657282299995</v>
      </c>
      <c r="Q72" s="37">
        <f>SUMIFS(СВЦЭМ!$C$34:$C$777,СВЦЭМ!$A$34:$A$777,$A72,СВЦЭМ!$B$34:$B$777,Q$47)+'СЕТ СН'!$G$9+СВЦЭМ!$D$10+'СЕТ СН'!$G$5-'СЕТ СН'!$G$17</f>
        <v>4677.62839368</v>
      </c>
      <c r="R72" s="37">
        <f>SUMIFS(СВЦЭМ!$C$34:$C$777,СВЦЭМ!$A$34:$A$777,$A72,СВЦЭМ!$B$34:$B$777,R$47)+'СЕТ СН'!$G$9+СВЦЭМ!$D$10+'СЕТ СН'!$G$5-'СЕТ СН'!$G$17</f>
        <v>4678.3846790400003</v>
      </c>
      <c r="S72" s="37">
        <f>SUMIFS(СВЦЭМ!$C$34:$C$777,СВЦЭМ!$A$34:$A$777,$A72,СВЦЭМ!$B$34:$B$777,S$47)+'СЕТ СН'!$G$9+СВЦЭМ!$D$10+'СЕТ СН'!$G$5-'СЕТ СН'!$G$17</f>
        <v>4679.5318993399997</v>
      </c>
      <c r="T72" s="37">
        <f>SUMIFS(СВЦЭМ!$C$34:$C$777,СВЦЭМ!$A$34:$A$777,$A72,СВЦЭМ!$B$34:$B$777,T$47)+'СЕТ СН'!$G$9+СВЦЭМ!$D$10+'СЕТ СН'!$G$5-'СЕТ СН'!$G$17</f>
        <v>4666.1146952500003</v>
      </c>
      <c r="U72" s="37">
        <f>SUMIFS(СВЦЭМ!$C$34:$C$777,СВЦЭМ!$A$34:$A$777,$A72,СВЦЭМ!$B$34:$B$777,U$47)+'СЕТ СН'!$G$9+СВЦЭМ!$D$10+'СЕТ СН'!$G$5-'СЕТ СН'!$G$17</f>
        <v>4664.96798666</v>
      </c>
      <c r="V72" s="37">
        <f>SUMIFS(СВЦЭМ!$C$34:$C$777,СВЦЭМ!$A$34:$A$777,$A72,СВЦЭМ!$B$34:$B$777,V$47)+'СЕТ СН'!$G$9+СВЦЭМ!$D$10+'СЕТ СН'!$G$5-'СЕТ СН'!$G$17</f>
        <v>4676.8487958899996</v>
      </c>
      <c r="W72" s="37">
        <f>SUMIFS(СВЦЭМ!$C$34:$C$777,СВЦЭМ!$A$34:$A$777,$A72,СВЦЭМ!$B$34:$B$777,W$47)+'СЕТ СН'!$G$9+СВЦЭМ!$D$10+'СЕТ СН'!$G$5-'СЕТ СН'!$G$17</f>
        <v>4679.8506889500004</v>
      </c>
      <c r="X72" s="37">
        <f>SUMIFS(СВЦЭМ!$C$34:$C$777,СВЦЭМ!$A$34:$A$777,$A72,СВЦЭМ!$B$34:$B$777,X$47)+'СЕТ СН'!$G$9+СВЦЭМ!$D$10+'СЕТ СН'!$G$5-'СЕТ СН'!$G$17</f>
        <v>4668.4150265099997</v>
      </c>
      <c r="Y72" s="37">
        <f>SUMIFS(СВЦЭМ!$C$34:$C$777,СВЦЭМ!$A$34:$A$777,$A72,СВЦЭМ!$B$34:$B$777,Y$47)+'СЕТ СН'!$G$9+СВЦЭМ!$D$10+'СЕТ СН'!$G$5-'СЕТ СН'!$G$17</f>
        <v>4695.6875766200001</v>
      </c>
    </row>
    <row r="73" spans="1:27" ht="15.75" x14ac:dyDescent="0.2">
      <c r="A73" s="36">
        <f t="shared" si="1"/>
        <v>43246</v>
      </c>
      <c r="B73" s="37">
        <f>SUMIFS(СВЦЭМ!$C$34:$C$777,СВЦЭМ!$A$34:$A$777,$A73,СВЦЭМ!$B$34:$B$777,B$47)+'СЕТ СН'!$G$9+СВЦЭМ!$D$10+'СЕТ СН'!$G$5-'СЕТ СН'!$G$17</f>
        <v>4717.8958631899995</v>
      </c>
      <c r="C73" s="37">
        <f>SUMIFS(СВЦЭМ!$C$34:$C$777,СВЦЭМ!$A$34:$A$777,$A73,СВЦЭМ!$B$34:$B$777,C$47)+'СЕТ СН'!$G$9+СВЦЭМ!$D$10+'СЕТ СН'!$G$5-'СЕТ СН'!$G$17</f>
        <v>4799.2531795899995</v>
      </c>
      <c r="D73" s="37">
        <f>SUMIFS(СВЦЭМ!$C$34:$C$777,СВЦЭМ!$A$34:$A$777,$A73,СВЦЭМ!$B$34:$B$777,D$47)+'СЕТ СН'!$G$9+СВЦЭМ!$D$10+'СЕТ СН'!$G$5-'СЕТ СН'!$G$17</f>
        <v>4827.8491167399998</v>
      </c>
      <c r="E73" s="37">
        <f>SUMIFS(СВЦЭМ!$C$34:$C$777,СВЦЭМ!$A$34:$A$777,$A73,СВЦЭМ!$B$34:$B$777,E$47)+'СЕТ СН'!$G$9+СВЦЭМ!$D$10+'СЕТ СН'!$G$5-'СЕТ СН'!$G$17</f>
        <v>4842.2259417599998</v>
      </c>
      <c r="F73" s="37">
        <f>SUMIFS(СВЦЭМ!$C$34:$C$777,СВЦЭМ!$A$34:$A$777,$A73,СВЦЭМ!$B$34:$B$777,F$47)+'СЕТ СН'!$G$9+СВЦЭМ!$D$10+'СЕТ СН'!$G$5-'СЕТ СН'!$G$17</f>
        <v>4862.1148391099996</v>
      </c>
      <c r="G73" s="37">
        <f>SUMIFS(СВЦЭМ!$C$34:$C$777,СВЦЭМ!$A$34:$A$777,$A73,СВЦЭМ!$B$34:$B$777,G$47)+'СЕТ СН'!$G$9+СВЦЭМ!$D$10+'СЕТ СН'!$G$5-'СЕТ СН'!$G$17</f>
        <v>4842.7810378599997</v>
      </c>
      <c r="H73" s="37">
        <f>SUMIFS(СВЦЭМ!$C$34:$C$777,СВЦЭМ!$A$34:$A$777,$A73,СВЦЭМ!$B$34:$B$777,H$47)+'СЕТ СН'!$G$9+СВЦЭМ!$D$10+'СЕТ СН'!$G$5-'СЕТ СН'!$G$17</f>
        <v>4803.7457937399995</v>
      </c>
      <c r="I73" s="37">
        <f>SUMIFS(СВЦЭМ!$C$34:$C$777,СВЦЭМ!$A$34:$A$777,$A73,СВЦЭМ!$B$34:$B$777,I$47)+'СЕТ СН'!$G$9+СВЦЭМ!$D$10+'СЕТ СН'!$G$5-'СЕТ СН'!$G$17</f>
        <v>4732.2371672199997</v>
      </c>
      <c r="J73" s="37">
        <f>SUMIFS(СВЦЭМ!$C$34:$C$777,СВЦЭМ!$A$34:$A$777,$A73,СВЦЭМ!$B$34:$B$777,J$47)+'СЕТ СН'!$G$9+СВЦЭМ!$D$10+'СЕТ СН'!$G$5-'СЕТ СН'!$G$17</f>
        <v>4667.4504334000003</v>
      </c>
      <c r="K73" s="37">
        <f>SUMIFS(СВЦЭМ!$C$34:$C$777,СВЦЭМ!$A$34:$A$777,$A73,СВЦЭМ!$B$34:$B$777,K$47)+'СЕТ СН'!$G$9+СВЦЭМ!$D$10+'СЕТ СН'!$G$5-'СЕТ СН'!$G$17</f>
        <v>4648.0234433400001</v>
      </c>
      <c r="L73" s="37">
        <f>SUMIFS(СВЦЭМ!$C$34:$C$777,СВЦЭМ!$A$34:$A$777,$A73,СВЦЭМ!$B$34:$B$777,L$47)+'СЕТ СН'!$G$9+СВЦЭМ!$D$10+'СЕТ СН'!$G$5-'СЕТ СН'!$G$17</f>
        <v>4630.9952992299995</v>
      </c>
      <c r="M73" s="37">
        <f>SUMIFS(СВЦЭМ!$C$34:$C$777,СВЦЭМ!$A$34:$A$777,$A73,СВЦЭМ!$B$34:$B$777,M$47)+'СЕТ СН'!$G$9+СВЦЭМ!$D$10+'СЕТ СН'!$G$5-'СЕТ СН'!$G$17</f>
        <v>4630.1271279000002</v>
      </c>
      <c r="N73" s="37">
        <f>SUMIFS(СВЦЭМ!$C$34:$C$777,СВЦЭМ!$A$34:$A$777,$A73,СВЦЭМ!$B$34:$B$777,N$47)+'СЕТ СН'!$G$9+СВЦЭМ!$D$10+'СЕТ СН'!$G$5-'СЕТ СН'!$G$17</f>
        <v>4646.2963774199998</v>
      </c>
      <c r="O73" s="37">
        <f>SUMIFS(СВЦЭМ!$C$34:$C$777,СВЦЭМ!$A$34:$A$777,$A73,СВЦЭМ!$B$34:$B$777,O$47)+'СЕТ СН'!$G$9+СВЦЭМ!$D$10+'СЕТ СН'!$G$5-'СЕТ СН'!$G$17</f>
        <v>4661.7292344199996</v>
      </c>
      <c r="P73" s="37">
        <f>SUMIFS(СВЦЭМ!$C$34:$C$777,СВЦЭМ!$A$34:$A$777,$A73,СВЦЭМ!$B$34:$B$777,P$47)+'СЕТ СН'!$G$9+СВЦЭМ!$D$10+'СЕТ СН'!$G$5-'СЕТ СН'!$G$17</f>
        <v>4653.7171045599998</v>
      </c>
      <c r="Q73" s="37">
        <f>SUMIFS(СВЦЭМ!$C$34:$C$777,СВЦЭМ!$A$34:$A$777,$A73,СВЦЭМ!$B$34:$B$777,Q$47)+'СЕТ СН'!$G$9+СВЦЭМ!$D$10+'СЕТ СН'!$G$5-'СЕТ СН'!$G$17</f>
        <v>4651.5036371599999</v>
      </c>
      <c r="R73" s="37">
        <f>SUMIFS(СВЦЭМ!$C$34:$C$777,СВЦЭМ!$A$34:$A$777,$A73,СВЦЭМ!$B$34:$B$777,R$47)+'СЕТ СН'!$G$9+СВЦЭМ!$D$10+'СЕТ СН'!$G$5-'СЕТ СН'!$G$17</f>
        <v>4654.8285622499998</v>
      </c>
      <c r="S73" s="37">
        <f>SUMIFS(СВЦЭМ!$C$34:$C$777,СВЦЭМ!$A$34:$A$777,$A73,СВЦЭМ!$B$34:$B$777,S$47)+'СЕТ СН'!$G$9+СВЦЭМ!$D$10+'СЕТ СН'!$G$5-'СЕТ СН'!$G$17</f>
        <v>4651.2688517500001</v>
      </c>
      <c r="T73" s="37">
        <f>SUMIFS(СВЦЭМ!$C$34:$C$777,СВЦЭМ!$A$34:$A$777,$A73,СВЦЭМ!$B$34:$B$777,T$47)+'СЕТ СН'!$G$9+СВЦЭМ!$D$10+'СЕТ СН'!$G$5-'СЕТ СН'!$G$17</f>
        <v>4653.5462490499995</v>
      </c>
      <c r="U73" s="37">
        <f>SUMIFS(СВЦЭМ!$C$34:$C$777,СВЦЭМ!$A$34:$A$777,$A73,СВЦЭМ!$B$34:$B$777,U$47)+'СЕТ СН'!$G$9+СВЦЭМ!$D$10+'СЕТ СН'!$G$5-'СЕТ СН'!$G$17</f>
        <v>4652.8276538399996</v>
      </c>
      <c r="V73" s="37">
        <f>SUMIFS(СВЦЭМ!$C$34:$C$777,СВЦЭМ!$A$34:$A$777,$A73,СВЦЭМ!$B$34:$B$777,V$47)+'СЕТ СН'!$G$9+СВЦЭМ!$D$10+'СЕТ СН'!$G$5-'СЕТ СН'!$G$17</f>
        <v>4665.8900512399996</v>
      </c>
      <c r="W73" s="37">
        <f>SUMIFS(СВЦЭМ!$C$34:$C$777,СВЦЭМ!$A$34:$A$777,$A73,СВЦЭМ!$B$34:$B$777,W$47)+'СЕТ СН'!$G$9+СВЦЭМ!$D$10+'СЕТ СН'!$G$5-'СЕТ СН'!$G$17</f>
        <v>4653.4988615900002</v>
      </c>
      <c r="X73" s="37">
        <f>SUMIFS(СВЦЭМ!$C$34:$C$777,СВЦЭМ!$A$34:$A$777,$A73,СВЦЭМ!$B$34:$B$777,X$47)+'СЕТ СН'!$G$9+СВЦЭМ!$D$10+'СЕТ СН'!$G$5-'СЕТ СН'!$G$17</f>
        <v>4616.4146210899999</v>
      </c>
      <c r="Y73" s="37">
        <f>SUMIFS(СВЦЭМ!$C$34:$C$777,СВЦЭМ!$A$34:$A$777,$A73,СВЦЭМ!$B$34:$B$777,Y$47)+'СЕТ СН'!$G$9+СВЦЭМ!$D$10+'СЕТ СН'!$G$5-'СЕТ СН'!$G$17</f>
        <v>4656.9325689099996</v>
      </c>
    </row>
    <row r="74" spans="1:27" ht="15.75" x14ac:dyDescent="0.2">
      <c r="A74" s="36">
        <f t="shared" si="1"/>
        <v>43247</v>
      </c>
      <c r="B74" s="37">
        <f>SUMIFS(СВЦЭМ!$C$34:$C$777,СВЦЭМ!$A$34:$A$777,$A74,СВЦЭМ!$B$34:$B$777,B$47)+'СЕТ СН'!$G$9+СВЦЭМ!$D$10+'СЕТ СН'!$G$5-'СЕТ СН'!$G$17</f>
        <v>4700.9208466800001</v>
      </c>
      <c r="C74" s="37">
        <f>SUMIFS(СВЦЭМ!$C$34:$C$777,СВЦЭМ!$A$34:$A$777,$A74,СВЦЭМ!$B$34:$B$777,C$47)+'СЕТ СН'!$G$9+СВЦЭМ!$D$10+'СЕТ СН'!$G$5-'СЕТ СН'!$G$17</f>
        <v>4752.5411891200001</v>
      </c>
      <c r="D74" s="37">
        <f>SUMIFS(СВЦЭМ!$C$34:$C$777,СВЦЭМ!$A$34:$A$777,$A74,СВЦЭМ!$B$34:$B$777,D$47)+'СЕТ СН'!$G$9+СВЦЭМ!$D$10+'СЕТ СН'!$G$5-'СЕТ СН'!$G$17</f>
        <v>4791.55602662</v>
      </c>
      <c r="E74" s="37">
        <f>SUMIFS(СВЦЭМ!$C$34:$C$777,СВЦЭМ!$A$34:$A$777,$A74,СВЦЭМ!$B$34:$B$777,E$47)+'СЕТ СН'!$G$9+СВЦЭМ!$D$10+'СЕТ СН'!$G$5-'СЕТ СН'!$G$17</f>
        <v>4806.0762014499996</v>
      </c>
      <c r="F74" s="37">
        <f>SUMIFS(СВЦЭМ!$C$34:$C$777,СВЦЭМ!$A$34:$A$777,$A74,СВЦЭМ!$B$34:$B$777,F$47)+'СЕТ СН'!$G$9+СВЦЭМ!$D$10+'СЕТ СН'!$G$5-'СЕТ СН'!$G$17</f>
        <v>4844.3376157299999</v>
      </c>
      <c r="G74" s="37">
        <f>SUMIFS(СВЦЭМ!$C$34:$C$777,СВЦЭМ!$A$34:$A$777,$A74,СВЦЭМ!$B$34:$B$777,G$47)+'СЕТ СН'!$G$9+СВЦЭМ!$D$10+'СЕТ СН'!$G$5-'СЕТ СН'!$G$17</f>
        <v>4833.2873791799993</v>
      </c>
      <c r="H74" s="37">
        <f>SUMIFS(СВЦЭМ!$C$34:$C$777,СВЦЭМ!$A$34:$A$777,$A74,СВЦЭМ!$B$34:$B$777,H$47)+'СЕТ СН'!$G$9+СВЦЭМ!$D$10+'СЕТ СН'!$G$5-'СЕТ СН'!$G$17</f>
        <v>4797.2616280100001</v>
      </c>
      <c r="I74" s="37">
        <f>SUMIFS(СВЦЭМ!$C$34:$C$777,СВЦЭМ!$A$34:$A$777,$A74,СВЦЭМ!$B$34:$B$777,I$47)+'СЕТ СН'!$G$9+СВЦЭМ!$D$10+'СЕТ СН'!$G$5-'СЕТ СН'!$G$17</f>
        <v>4724.2973725000002</v>
      </c>
      <c r="J74" s="37">
        <f>SUMIFS(СВЦЭМ!$C$34:$C$777,СВЦЭМ!$A$34:$A$777,$A74,СВЦЭМ!$B$34:$B$777,J$47)+'СЕТ СН'!$G$9+СВЦЭМ!$D$10+'СЕТ СН'!$G$5-'СЕТ СН'!$G$17</f>
        <v>4668.5857611199999</v>
      </c>
      <c r="K74" s="37">
        <f>SUMIFS(СВЦЭМ!$C$34:$C$777,СВЦЭМ!$A$34:$A$777,$A74,СВЦЭМ!$B$34:$B$777,K$47)+'СЕТ СН'!$G$9+СВЦЭМ!$D$10+'СЕТ СН'!$G$5-'СЕТ СН'!$G$17</f>
        <v>4651.2204159299999</v>
      </c>
      <c r="L74" s="37">
        <f>SUMIFS(СВЦЭМ!$C$34:$C$777,СВЦЭМ!$A$34:$A$777,$A74,СВЦЭМ!$B$34:$B$777,L$47)+'СЕТ СН'!$G$9+СВЦЭМ!$D$10+'СЕТ СН'!$G$5-'СЕТ СН'!$G$17</f>
        <v>4652.2985892999995</v>
      </c>
      <c r="M74" s="37">
        <f>SUMIFS(СВЦЭМ!$C$34:$C$777,СВЦЭМ!$A$34:$A$777,$A74,СВЦЭМ!$B$34:$B$777,M$47)+'СЕТ СН'!$G$9+СВЦЭМ!$D$10+'СЕТ СН'!$G$5-'СЕТ СН'!$G$17</f>
        <v>4650.9222812999997</v>
      </c>
      <c r="N74" s="37">
        <f>SUMIFS(СВЦЭМ!$C$34:$C$777,СВЦЭМ!$A$34:$A$777,$A74,СВЦЭМ!$B$34:$B$777,N$47)+'СЕТ СН'!$G$9+СВЦЭМ!$D$10+'СЕТ СН'!$G$5-'СЕТ СН'!$G$17</f>
        <v>4645.1996715799996</v>
      </c>
      <c r="O74" s="37">
        <f>SUMIFS(СВЦЭМ!$C$34:$C$777,СВЦЭМ!$A$34:$A$777,$A74,СВЦЭМ!$B$34:$B$777,O$47)+'СЕТ СН'!$G$9+СВЦЭМ!$D$10+'СЕТ СН'!$G$5-'СЕТ СН'!$G$17</f>
        <v>4638.3364346199996</v>
      </c>
      <c r="P74" s="37">
        <f>SUMIFS(СВЦЭМ!$C$34:$C$777,СВЦЭМ!$A$34:$A$777,$A74,СВЦЭМ!$B$34:$B$777,P$47)+'СЕТ СН'!$G$9+СВЦЭМ!$D$10+'СЕТ СН'!$G$5-'СЕТ СН'!$G$17</f>
        <v>4653.9022212899999</v>
      </c>
      <c r="Q74" s="37">
        <f>SUMIFS(СВЦЭМ!$C$34:$C$777,СВЦЭМ!$A$34:$A$777,$A74,СВЦЭМ!$B$34:$B$777,Q$47)+'СЕТ СН'!$G$9+СВЦЭМ!$D$10+'СЕТ СН'!$G$5-'СЕТ СН'!$G$17</f>
        <v>4658.4352289399994</v>
      </c>
      <c r="R74" s="37">
        <f>SUMIFS(СВЦЭМ!$C$34:$C$777,СВЦЭМ!$A$34:$A$777,$A74,СВЦЭМ!$B$34:$B$777,R$47)+'СЕТ СН'!$G$9+СВЦЭМ!$D$10+'СЕТ СН'!$G$5-'СЕТ СН'!$G$17</f>
        <v>4667.2268376399998</v>
      </c>
      <c r="S74" s="37">
        <f>SUMIFS(СВЦЭМ!$C$34:$C$777,СВЦЭМ!$A$34:$A$777,$A74,СВЦЭМ!$B$34:$B$777,S$47)+'СЕТ СН'!$G$9+СВЦЭМ!$D$10+'СЕТ СН'!$G$5-'СЕТ СН'!$G$17</f>
        <v>4662.9592117100001</v>
      </c>
      <c r="T74" s="37">
        <f>SUMIFS(СВЦЭМ!$C$34:$C$777,СВЦЭМ!$A$34:$A$777,$A74,СВЦЭМ!$B$34:$B$777,T$47)+'СЕТ СН'!$G$9+СВЦЭМ!$D$10+'СЕТ СН'!$G$5-'СЕТ СН'!$G$17</f>
        <v>4649.9390639399999</v>
      </c>
      <c r="U74" s="37">
        <f>SUMIFS(СВЦЭМ!$C$34:$C$777,СВЦЭМ!$A$34:$A$777,$A74,СВЦЭМ!$B$34:$B$777,U$47)+'СЕТ СН'!$G$9+СВЦЭМ!$D$10+'СЕТ СН'!$G$5-'СЕТ СН'!$G$17</f>
        <v>4652.1782425900001</v>
      </c>
      <c r="V74" s="37">
        <f>SUMIFS(СВЦЭМ!$C$34:$C$777,СВЦЭМ!$A$34:$A$777,$A74,СВЦЭМ!$B$34:$B$777,V$47)+'СЕТ СН'!$G$9+СВЦЭМ!$D$10+'СЕТ СН'!$G$5-'СЕТ СН'!$G$17</f>
        <v>4686.5762340900001</v>
      </c>
      <c r="W74" s="37">
        <f>SUMIFS(СВЦЭМ!$C$34:$C$777,СВЦЭМ!$A$34:$A$777,$A74,СВЦЭМ!$B$34:$B$777,W$47)+'СЕТ СН'!$G$9+СВЦЭМ!$D$10+'СЕТ СН'!$G$5-'СЕТ СН'!$G$17</f>
        <v>4616.1067898599995</v>
      </c>
      <c r="X74" s="37">
        <f>SUMIFS(СВЦЭМ!$C$34:$C$777,СВЦЭМ!$A$34:$A$777,$A74,СВЦЭМ!$B$34:$B$777,X$47)+'СЕТ СН'!$G$9+СВЦЭМ!$D$10+'СЕТ СН'!$G$5-'СЕТ СН'!$G$17</f>
        <v>4587.4444821699999</v>
      </c>
      <c r="Y74" s="37">
        <f>SUMIFS(СВЦЭМ!$C$34:$C$777,СВЦЭМ!$A$34:$A$777,$A74,СВЦЭМ!$B$34:$B$777,Y$47)+'СЕТ СН'!$G$9+СВЦЭМ!$D$10+'СЕТ СН'!$G$5-'СЕТ СН'!$G$17</f>
        <v>4645.2764556000002</v>
      </c>
    </row>
    <row r="75" spans="1:27" ht="15.75" x14ac:dyDescent="0.2">
      <c r="A75" s="36">
        <f t="shared" si="1"/>
        <v>43248</v>
      </c>
      <c r="B75" s="37">
        <f>SUMIFS(СВЦЭМ!$C$34:$C$777,СВЦЭМ!$A$34:$A$777,$A75,СВЦЭМ!$B$34:$B$777,B$47)+'СЕТ СН'!$G$9+СВЦЭМ!$D$10+'СЕТ СН'!$G$5-'СЕТ СН'!$G$17</f>
        <v>4596.2116681099997</v>
      </c>
      <c r="C75" s="37">
        <f>SUMIFS(СВЦЭМ!$C$34:$C$777,СВЦЭМ!$A$34:$A$777,$A75,СВЦЭМ!$B$34:$B$777,C$47)+'СЕТ СН'!$G$9+СВЦЭМ!$D$10+'СЕТ СН'!$G$5-'СЕТ СН'!$G$17</f>
        <v>4627.02565701</v>
      </c>
      <c r="D75" s="37">
        <f>SUMIFS(СВЦЭМ!$C$34:$C$777,СВЦЭМ!$A$34:$A$777,$A75,СВЦЭМ!$B$34:$B$777,D$47)+'СЕТ СН'!$G$9+СВЦЭМ!$D$10+'СЕТ СН'!$G$5-'СЕТ СН'!$G$17</f>
        <v>4658.6742048199994</v>
      </c>
      <c r="E75" s="37">
        <f>SUMIFS(СВЦЭМ!$C$34:$C$777,СВЦЭМ!$A$34:$A$777,$A75,СВЦЭМ!$B$34:$B$777,E$47)+'СЕТ СН'!$G$9+СВЦЭМ!$D$10+'СЕТ СН'!$G$5-'СЕТ СН'!$G$17</f>
        <v>4670.87744484</v>
      </c>
      <c r="F75" s="37">
        <f>SUMIFS(СВЦЭМ!$C$34:$C$777,СВЦЭМ!$A$34:$A$777,$A75,СВЦЭМ!$B$34:$B$777,F$47)+'СЕТ СН'!$G$9+СВЦЭМ!$D$10+'СЕТ СН'!$G$5-'СЕТ СН'!$G$17</f>
        <v>4680.7510937099996</v>
      </c>
      <c r="G75" s="37">
        <f>SUMIFS(СВЦЭМ!$C$34:$C$777,СВЦЭМ!$A$34:$A$777,$A75,СВЦЭМ!$B$34:$B$777,G$47)+'СЕТ СН'!$G$9+СВЦЭМ!$D$10+'СЕТ СН'!$G$5-'СЕТ СН'!$G$17</f>
        <v>4655.3413067900001</v>
      </c>
      <c r="H75" s="37">
        <f>SUMIFS(СВЦЭМ!$C$34:$C$777,СВЦЭМ!$A$34:$A$777,$A75,СВЦЭМ!$B$34:$B$777,H$47)+'СЕТ СН'!$G$9+СВЦЭМ!$D$10+'СЕТ СН'!$G$5-'СЕТ СН'!$G$17</f>
        <v>4588.2005926599995</v>
      </c>
      <c r="I75" s="37">
        <f>SUMIFS(СВЦЭМ!$C$34:$C$777,СВЦЭМ!$A$34:$A$777,$A75,СВЦЭМ!$B$34:$B$777,I$47)+'СЕТ СН'!$G$9+СВЦЭМ!$D$10+'СЕТ СН'!$G$5-'СЕТ СН'!$G$17</f>
        <v>4631.5986113700001</v>
      </c>
      <c r="J75" s="37">
        <f>SUMIFS(СВЦЭМ!$C$34:$C$777,СВЦЭМ!$A$34:$A$777,$A75,СВЦЭМ!$B$34:$B$777,J$47)+'СЕТ СН'!$G$9+СВЦЭМ!$D$10+'СЕТ СН'!$G$5-'СЕТ СН'!$G$17</f>
        <v>4730.7087503699995</v>
      </c>
      <c r="K75" s="37">
        <f>SUMIFS(СВЦЭМ!$C$34:$C$777,СВЦЭМ!$A$34:$A$777,$A75,СВЦЭМ!$B$34:$B$777,K$47)+'СЕТ СН'!$G$9+СВЦЭМ!$D$10+'СЕТ СН'!$G$5-'СЕТ СН'!$G$17</f>
        <v>4730.9717004100003</v>
      </c>
      <c r="L75" s="37">
        <f>SUMIFS(СВЦЭМ!$C$34:$C$777,СВЦЭМ!$A$34:$A$777,$A75,СВЦЭМ!$B$34:$B$777,L$47)+'СЕТ СН'!$G$9+СВЦЭМ!$D$10+'СЕТ СН'!$G$5-'СЕТ СН'!$G$17</f>
        <v>4716.4140797999999</v>
      </c>
      <c r="M75" s="37">
        <f>SUMIFS(СВЦЭМ!$C$34:$C$777,СВЦЭМ!$A$34:$A$777,$A75,СВЦЭМ!$B$34:$B$777,M$47)+'СЕТ СН'!$G$9+СВЦЭМ!$D$10+'СЕТ СН'!$G$5-'СЕТ СН'!$G$17</f>
        <v>4712.1451963399995</v>
      </c>
      <c r="N75" s="37">
        <f>SUMIFS(СВЦЭМ!$C$34:$C$777,СВЦЭМ!$A$34:$A$777,$A75,СВЦЭМ!$B$34:$B$777,N$47)+'СЕТ СН'!$G$9+СВЦЭМ!$D$10+'СЕТ СН'!$G$5-'СЕТ СН'!$G$17</f>
        <v>4715.5646987299997</v>
      </c>
      <c r="O75" s="37">
        <f>SUMIFS(СВЦЭМ!$C$34:$C$777,СВЦЭМ!$A$34:$A$777,$A75,СВЦЭМ!$B$34:$B$777,O$47)+'СЕТ СН'!$G$9+СВЦЭМ!$D$10+'СЕТ СН'!$G$5-'СЕТ СН'!$G$17</f>
        <v>4700.5039459</v>
      </c>
      <c r="P75" s="37">
        <f>SUMIFS(СВЦЭМ!$C$34:$C$777,СВЦЭМ!$A$34:$A$777,$A75,СВЦЭМ!$B$34:$B$777,P$47)+'СЕТ СН'!$G$9+СВЦЭМ!$D$10+'СЕТ СН'!$G$5-'СЕТ СН'!$G$17</f>
        <v>4702.3729405799995</v>
      </c>
      <c r="Q75" s="37">
        <f>SUMIFS(СВЦЭМ!$C$34:$C$777,СВЦЭМ!$A$34:$A$777,$A75,СВЦЭМ!$B$34:$B$777,Q$47)+'СЕТ СН'!$G$9+СВЦЭМ!$D$10+'СЕТ СН'!$G$5-'СЕТ СН'!$G$17</f>
        <v>4708.4867568700001</v>
      </c>
      <c r="R75" s="37">
        <f>SUMIFS(СВЦЭМ!$C$34:$C$777,СВЦЭМ!$A$34:$A$777,$A75,СВЦЭМ!$B$34:$B$777,R$47)+'СЕТ СН'!$G$9+СВЦЭМ!$D$10+'СЕТ СН'!$G$5-'СЕТ СН'!$G$17</f>
        <v>4709.6301940100002</v>
      </c>
      <c r="S75" s="37">
        <f>SUMIFS(СВЦЭМ!$C$34:$C$777,СВЦЭМ!$A$34:$A$777,$A75,СВЦЭМ!$B$34:$B$777,S$47)+'СЕТ СН'!$G$9+СВЦЭМ!$D$10+'СЕТ СН'!$G$5-'СЕТ СН'!$G$17</f>
        <v>4714.2317676900002</v>
      </c>
      <c r="T75" s="37">
        <f>SUMIFS(СВЦЭМ!$C$34:$C$777,СВЦЭМ!$A$34:$A$777,$A75,СВЦЭМ!$B$34:$B$777,T$47)+'СЕТ СН'!$G$9+СВЦЭМ!$D$10+'СЕТ СН'!$G$5-'СЕТ СН'!$G$17</f>
        <v>4701.5960360299996</v>
      </c>
      <c r="U75" s="37">
        <f>SUMIFS(СВЦЭМ!$C$34:$C$777,СВЦЭМ!$A$34:$A$777,$A75,СВЦЭМ!$B$34:$B$777,U$47)+'СЕТ СН'!$G$9+СВЦЭМ!$D$10+'СЕТ СН'!$G$5-'СЕТ СН'!$G$17</f>
        <v>4718.9254475400003</v>
      </c>
      <c r="V75" s="37">
        <f>SUMIFS(СВЦЭМ!$C$34:$C$777,СВЦЭМ!$A$34:$A$777,$A75,СВЦЭМ!$B$34:$B$777,V$47)+'СЕТ СН'!$G$9+СВЦЭМ!$D$10+'СЕТ СН'!$G$5-'СЕТ СН'!$G$17</f>
        <v>4722.5311224400002</v>
      </c>
      <c r="W75" s="37">
        <f>SUMIFS(СВЦЭМ!$C$34:$C$777,СВЦЭМ!$A$34:$A$777,$A75,СВЦЭМ!$B$34:$B$777,W$47)+'СЕТ СН'!$G$9+СВЦЭМ!$D$10+'СЕТ СН'!$G$5-'СЕТ СН'!$G$17</f>
        <v>4717.9411132899995</v>
      </c>
      <c r="X75" s="37">
        <f>SUMIFS(СВЦЭМ!$C$34:$C$777,СВЦЭМ!$A$34:$A$777,$A75,СВЦЭМ!$B$34:$B$777,X$47)+'СЕТ СН'!$G$9+СВЦЭМ!$D$10+'СЕТ СН'!$G$5-'СЕТ СН'!$G$17</f>
        <v>4685.96310137</v>
      </c>
      <c r="Y75" s="37">
        <f>SUMIFS(СВЦЭМ!$C$34:$C$777,СВЦЭМ!$A$34:$A$777,$A75,СВЦЭМ!$B$34:$B$777,Y$47)+'СЕТ СН'!$G$9+СВЦЭМ!$D$10+'СЕТ СН'!$G$5-'СЕТ СН'!$G$17</f>
        <v>4684.6754785499998</v>
      </c>
    </row>
    <row r="76" spans="1:27" ht="15.75" x14ac:dyDescent="0.2">
      <c r="A76" s="36">
        <f t="shared" si="1"/>
        <v>43249</v>
      </c>
      <c r="B76" s="37">
        <f>SUMIFS(СВЦЭМ!$C$34:$C$777,СВЦЭМ!$A$34:$A$777,$A76,СВЦЭМ!$B$34:$B$777,B$47)+'СЕТ СН'!$G$9+СВЦЭМ!$D$10+'СЕТ СН'!$G$5-'СЕТ СН'!$G$17</f>
        <v>4690.7909641799997</v>
      </c>
      <c r="C76" s="37">
        <f>SUMIFS(СВЦЭМ!$C$34:$C$777,СВЦЭМ!$A$34:$A$777,$A76,СВЦЭМ!$B$34:$B$777,C$47)+'СЕТ СН'!$G$9+СВЦЭМ!$D$10+'СЕТ СН'!$G$5-'СЕТ СН'!$G$17</f>
        <v>4753.3130199699999</v>
      </c>
      <c r="D76" s="37">
        <f>SUMIFS(СВЦЭМ!$C$34:$C$777,СВЦЭМ!$A$34:$A$777,$A76,СВЦЭМ!$B$34:$B$777,D$47)+'СЕТ СН'!$G$9+СВЦЭМ!$D$10+'СЕТ СН'!$G$5-'СЕТ СН'!$G$17</f>
        <v>4786.4374913299998</v>
      </c>
      <c r="E76" s="37">
        <f>SUMIFS(СВЦЭМ!$C$34:$C$777,СВЦЭМ!$A$34:$A$777,$A76,СВЦЭМ!$B$34:$B$777,E$47)+'СЕТ СН'!$G$9+СВЦЭМ!$D$10+'СЕТ СН'!$G$5-'СЕТ СН'!$G$17</f>
        <v>4791.7104689799999</v>
      </c>
      <c r="F76" s="37">
        <f>SUMIFS(СВЦЭМ!$C$34:$C$777,СВЦЭМ!$A$34:$A$777,$A76,СВЦЭМ!$B$34:$B$777,F$47)+'СЕТ СН'!$G$9+СВЦЭМ!$D$10+'СЕТ СН'!$G$5-'СЕТ СН'!$G$17</f>
        <v>4795.7091401099997</v>
      </c>
      <c r="G76" s="37">
        <f>SUMIFS(СВЦЭМ!$C$34:$C$777,СВЦЭМ!$A$34:$A$777,$A76,СВЦЭМ!$B$34:$B$777,G$47)+'СЕТ СН'!$G$9+СВЦЭМ!$D$10+'СЕТ СН'!$G$5-'СЕТ СН'!$G$17</f>
        <v>4793.3224680499998</v>
      </c>
      <c r="H76" s="37">
        <f>SUMIFS(СВЦЭМ!$C$34:$C$777,СВЦЭМ!$A$34:$A$777,$A76,СВЦЭМ!$B$34:$B$777,H$47)+'СЕТ СН'!$G$9+СВЦЭМ!$D$10+'СЕТ СН'!$G$5-'СЕТ СН'!$G$17</f>
        <v>4725.6378825699994</v>
      </c>
      <c r="I76" s="37">
        <f>SUMIFS(СВЦЭМ!$C$34:$C$777,СВЦЭМ!$A$34:$A$777,$A76,СВЦЭМ!$B$34:$B$777,I$47)+'СЕТ СН'!$G$9+СВЦЭМ!$D$10+'СЕТ СН'!$G$5-'СЕТ СН'!$G$17</f>
        <v>4717.0680479499997</v>
      </c>
      <c r="J76" s="37">
        <f>SUMIFS(СВЦЭМ!$C$34:$C$777,СВЦЭМ!$A$34:$A$777,$A76,СВЦЭМ!$B$34:$B$777,J$47)+'СЕТ СН'!$G$9+СВЦЭМ!$D$10+'СЕТ СН'!$G$5-'СЕТ СН'!$G$17</f>
        <v>4730.3302105699995</v>
      </c>
      <c r="K76" s="37">
        <f>SUMIFS(СВЦЭМ!$C$34:$C$777,СВЦЭМ!$A$34:$A$777,$A76,СВЦЭМ!$B$34:$B$777,K$47)+'СЕТ СН'!$G$9+СВЦЭМ!$D$10+'СЕТ СН'!$G$5-'СЕТ СН'!$G$17</f>
        <v>4741.8164203899996</v>
      </c>
      <c r="L76" s="37">
        <f>SUMIFS(СВЦЭМ!$C$34:$C$777,СВЦЭМ!$A$34:$A$777,$A76,СВЦЭМ!$B$34:$B$777,L$47)+'СЕТ СН'!$G$9+СВЦЭМ!$D$10+'СЕТ СН'!$G$5-'СЕТ СН'!$G$17</f>
        <v>4702.2281883100004</v>
      </c>
      <c r="M76" s="37">
        <f>SUMIFS(СВЦЭМ!$C$34:$C$777,СВЦЭМ!$A$34:$A$777,$A76,СВЦЭМ!$B$34:$B$777,M$47)+'СЕТ СН'!$G$9+СВЦЭМ!$D$10+'СЕТ СН'!$G$5-'СЕТ СН'!$G$17</f>
        <v>4710.0534593800003</v>
      </c>
      <c r="N76" s="37">
        <f>SUMIFS(СВЦЭМ!$C$34:$C$777,СВЦЭМ!$A$34:$A$777,$A76,СВЦЭМ!$B$34:$B$777,N$47)+'СЕТ СН'!$G$9+СВЦЭМ!$D$10+'СЕТ СН'!$G$5-'СЕТ СН'!$G$17</f>
        <v>4711.4321639999998</v>
      </c>
      <c r="O76" s="37">
        <f>SUMIFS(СВЦЭМ!$C$34:$C$777,СВЦЭМ!$A$34:$A$777,$A76,СВЦЭМ!$B$34:$B$777,O$47)+'СЕТ СН'!$G$9+СВЦЭМ!$D$10+'СЕТ СН'!$G$5-'СЕТ СН'!$G$17</f>
        <v>4698.7219192000002</v>
      </c>
      <c r="P76" s="37">
        <f>SUMIFS(СВЦЭМ!$C$34:$C$777,СВЦЭМ!$A$34:$A$777,$A76,СВЦЭМ!$B$34:$B$777,P$47)+'СЕТ СН'!$G$9+СВЦЭМ!$D$10+'СЕТ СН'!$G$5-'СЕТ СН'!$G$17</f>
        <v>4696.2958727599998</v>
      </c>
      <c r="Q76" s="37">
        <f>SUMIFS(СВЦЭМ!$C$34:$C$777,СВЦЭМ!$A$34:$A$777,$A76,СВЦЭМ!$B$34:$B$777,Q$47)+'СЕТ СН'!$G$9+СВЦЭМ!$D$10+'СЕТ СН'!$G$5-'СЕТ СН'!$G$17</f>
        <v>4704.1522753899999</v>
      </c>
      <c r="R76" s="37">
        <f>SUMIFS(СВЦЭМ!$C$34:$C$777,СВЦЭМ!$A$34:$A$777,$A76,СВЦЭМ!$B$34:$B$777,R$47)+'СЕТ СН'!$G$9+СВЦЭМ!$D$10+'СЕТ СН'!$G$5-'СЕТ СН'!$G$17</f>
        <v>4711.8585162700001</v>
      </c>
      <c r="S76" s="37">
        <f>SUMIFS(СВЦЭМ!$C$34:$C$777,СВЦЭМ!$A$34:$A$777,$A76,СВЦЭМ!$B$34:$B$777,S$47)+'СЕТ СН'!$G$9+СВЦЭМ!$D$10+'СЕТ СН'!$G$5-'СЕТ СН'!$G$17</f>
        <v>4708.6393261900002</v>
      </c>
      <c r="T76" s="37">
        <f>SUMIFS(СВЦЭМ!$C$34:$C$777,СВЦЭМ!$A$34:$A$777,$A76,СВЦЭМ!$B$34:$B$777,T$47)+'СЕТ СН'!$G$9+СВЦЭМ!$D$10+'СЕТ СН'!$G$5-'СЕТ СН'!$G$17</f>
        <v>4707.2378043400004</v>
      </c>
      <c r="U76" s="37">
        <f>SUMIFS(СВЦЭМ!$C$34:$C$777,СВЦЭМ!$A$34:$A$777,$A76,СВЦЭМ!$B$34:$B$777,U$47)+'СЕТ СН'!$G$9+СВЦЭМ!$D$10+'СЕТ СН'!$G$5-'СЕТ СН'!$G$17</f>
        <v>4721.9769186800004</v>
      </c>
      <c r="V76" s="37">
        <f>SUMIFS(СВЦЭМ!$C$34:$C$777,СВЦЭМ!$A$34:$A$777,$A76,СВЦЭМ!$B$34:$B$777,V$47)+'СЕТ СН'!$G$9+СВЦЭМ!$D$10+'СЕТ СН'!$G$5-'СЕТ СН'!$G$17</f>
        <v>4576.7677896499999</v>
      </c>
      <c r="W76" s="37">
        <f>SUMIFS(СВЦЭМ!$C$34:$C$777,СВЦЭМ!$A$34:$A$777,$A76,СВЦЭМ!$B$34:$B$777,W$47)+'СЕТ СН'!$G$9+СВЦЭМ!$D$10+'СЕТ СН'!$G$5-'СЕТ СН'!$G$17</f>
        <v>4552.5324296299996</v>
      </c>
      <c r="X76" s="37">
        <f>SUMIFS(СВЦЭМ!$C$34:$C$777,СВЦЭМ!$A$34:$A$777,$A76,СВЦЭМ!$B$34:$B$777,X$47)+'СЕТ СН'!$G$9+СВЦЭМ!$D$10+'СЕТ СН'!$G$5-'СЕТ СН'!$G$17</f>
        <v>4571.6589018599998</v>
      </c>
      <c r="Y76" s="37">
        <f>SUMIFS(СВЦЭМ!$C$34:$C$777,СВЦЭМ!$A$34:$A$777,$A76,СВЦЭМ!$B$34:$B$777,Y$47)+'СЕТ СН'!$G$9+СВЦЭМ!$D$10+'СЕТ СН'!$G$5-'СЕТ СН'!$G$17</f>
        <v>4631.3097115099999</v>
      </c>
    </row>
    <row r="77" spans="1:27" ht="15.75" x14ac:dyDescent="0.2">
      <c r="A77" s="36">
        <f t="shared" si="1"/>
        <v>43250</v>
      </c>
      <c r="B77" s="37">
        <f>SUMIFS(СВЦЭМ!$C$34:$C$777,СВЦЭМ!$A$34:$A$777,$A77,СВЦЭМ!$B$34:$B$777,B$47)+'СЕТ СН'!$G$9+СВЦЭМ!$D$10+'СЕТ СН'!$G$5-'СЕТ СН'!$G$17</f>
        <v>4746.3160593399998</v>
      </c>
      <c r="C77" s="37">
        <f>SUMIFS(СВЦЭМ!$C$34:$C$777,СВЦЭМ!$A$34:$A$777,$A77,СВЦЭМ!$B$34:$B$777,C$47)+'СЕТ СН'!$G$9+СВЦЭМ!$D$10+'СЕТ СН'!$G$5-'СЕТ СН'!$G$17</f>
        <v>4804.9987693700004</v>
      </c>
      <c r="D77" s="37">
        <f>SUMIFS(СВЦЭМ!$C$34:$C$777,СВЦЭМ!$A$34:$A$777,$A77,СВЦЭМ!$B$34:$B$777,D$47)+'СЕТ СН'!$G$9+СВЦЭМ!$D$10+'СЕТ СН'!$G$5-'СЕТ СН'!$G$17</f>
        <v>4848.7092991999998</v>
      </c>
      <c r="E77" s="37">
        <f>SUMIFS(СВЦЭМ!$C$34:$C$777,СВЦЭМ!$A$34:$A$777,$A77,СВЦЭМ!$B$34:$B$777,E$47)+'СЕТ СН'!$G$9+СВЦЭМ!$D$10+'СЕТ СН'!$G$5-'СЕТ СН'!$G$17</f>
        <v>4857.3099617400003</v>
      </c>
      <c r="F77" s="37">
        <f>SUMIFS(СВЦЭМ!$C$34:$C$777,СВЦЭМ!$A$34:$A$777,$A77,СВЦЭМ!$B$34:$B$777,F$47)+'СЕТ СН'!$G$9+СВЦЭМ!$D$10+'СЕТ СН'!$G$5-'СЕТ СН'!$G$17</f>
        <v>4869.0324903399996</v>
      </c>
      <c r="G77" s="37">
        <f>SUMIFS(СВЦЭМ!$C$34:$C$777,СВЦЭМ!$A$34:$A$777,$A77,СВЦЭМ!$B$34:$B$777,G$47)+'СЕТ СН'!$G$9+СВЦЭМ!$D$10+'СЕТ СН'!$G$5-'СЕТ СН'!$G$17</f>
        <v>4856.1420969199999</v>
      </c>
      <c r="H77" s="37">
        <f>SUMIFS(СВЦЭМ!$C$34:$C$777,СВЦЭМ!$A$34:$A$777,$A77,СВЦЭМ!$B$34:$B$777,H$47)+'СЕТ СН'!$G$9+СВЦЭМ!$D$10+'СЕТ СН'!$G$5-'СЕТ СН'!$G$17</f>
        <v>4786.4834866199999</v>
      </c>
      <c r="I77" s="37">
        <f>SUMIFS(СВЦЭМ!$C$34:$C$777,СВЦЭМ!$A$34:$A$777,$A77,СВЦЭМ!$B$34:$B$777,I$47)+'СЕТ СН'!$G$9+СВЦЭМ!$D$10+'СЕТ СН'!$G$5-'СЕТ СН'!$G$17</f>
        <v>4707.1041500600004</v>
      </c>
      <c r="J77" s="37">
        <f>SUMIFS(СВЦЭМ!$C$34:$C$777,СВЦЭМ!$A$34:$A$777,$A77,СВЦЭМ!$B$34:$B$777,J$47)+'СЕТ СН'!$G$9+СВЦЭМ!$D$10+'СЕТ СН'!$G$5-'СЕТ СН'!$G$17</f>
        <v>4702.0032642799997</v>
      </c>
      <c r="K77" s="37">
        <f>SUMIFS(СВЦЭМ!$C$34:$C$777,СВЦЭМ!$A$34:$A$777,$A77,СВЦЭМ!$B$34:$B$777,K$47)+'СЕТ СН'!$G$9+СВЦЭМ!$D$10+'СЕТ СН'!$G$5-'СЕТ СН'!$G$17</f>
        <v>4712.1102325100001</v>
      </c>
      <c r="L77" s="37">
        <f>SUMIFS(СВЦЭМ!$C$34:$C$777,СВЦЭМ!$A$34:$A$777,$A77,СВЦЭМ!$B$34:$B$777,L$47)+'СЕТ СН'!$G$9+СВЦЭМ!$D$10+'СЕТ СН'!$G$5-'СЕТ СН'!$G$17</f>
        <v>4708.7613456199997</v>
      </c>
      <c r="M77" s="37">
        <f>SUMIFS(СВЦЭМ!$C$34:$C$777,СВЦЭМ!$A$34:$A$777,$A77,СВЦЭМ!$B$34:$B$777,M$47)+'СЕТ СН'!$G$9+СВЦЭМ!$D$10+'СЕТ СН'!$G$5-'СЕТ СН'!$G$17</f>
        <v>4732.5676438199998</v>
      </c>
      <c r="N77" s="37">
        <f>SUMIFS(СВЦЭМ!$C$34:$C$777,СВЦЭМ!$A$34:$A$777,$A77,СВЦЭМ!$B$34:$B$777,N$47)+'СЕТ СН'!$G$9+СВЦЭМ!$D$10+'СЕТ СН'!$G$5-'СЕТ СН'!$G$17</f>
        <v>4733.1144098499999</v>
      </c>
      <c r="O77" s="37">
        <f>SUMIFS(СВЦЭМ!$C$34:$C$777,СВЦЭМ!$A$34:$A$777,$A77,СВЦЭМ!$B$34:$B$777,O$47)+'СЕТ СН'!$G$9+СВЦЭМ!$D$10+'СЕТ СН'!$G$5-'СЕТ СН'!$G$17</f>
        <v>4720.8909870400003</v>
      </c>
      <c r="P77" s="37">
        <f>SUMIFS(СВЦЭМ!$C$34:$C$777,СВЦЭМ!$A$34:$A$777,$A77,СВЦЭМ!$B$34:$B$777,P$47)+'СЕТ СН'!$G$9+СВЦЭМ!$D$10+'СЕТ СН'!$G$5-'СЕТ СН'!$G$17</f>
        <v>4703.6959656500003</v>
      </c>
      <c r="Q77" s="37">
        <f>SUMIFS(СВЦЭМ!$C$34:$C$777,СВЦЭМ!$A$34:$A$777,$A77,СВЦЭМ!$B$34:$B$777,Q$47)+'СЕТ СН'!$G$9+СВЦЭМ!$D$10+'СЕТ СН'!$G$5-'СЕТ СН'!$G$17</f>
        <v>4680.8474207399995</v>
      </c>
      <c r="R77" s="37">
        <f>SUMIFS(СВЦЭМ!$C$34:$C$777,СВЦЭМ!$A$34:$A$777,$A77,СВЦЭМ!$B$34:$B$777,R$47)+'СЕТ СН'!$G$9+СВЦЭМ!$D$10+'СЕТ СН'!$G$5-'СЕТ СН'!$G$17</f>
        <v>4689.5487190000003</v>
      </c>
      <c r="S77" s="37">
        <f>SUMIFS(СВЦЭМ!$C$34:$C$777,СВЦЭМ!$A$34:$A$777,$A77,СВЦЭМ!$B$34:$B$777,S$47)+'СЕТ СН'!$G$9+СВЦЭМ!$D$10+'СЕТ СН'!$G$5-'СЕТ СН'!$G$17</f>
        <v>4689.9364039399998</v>
      </c>
      <c r="T77" s="37">
        <f>SUMIFS(СВЦЭМ!$C$34:$C$777,СВЦЭМ!$A$34:$A$777,$A77,СВЦЭМ!$B$34:$B$777,T$47)+'СЕТ СН'!$G$9+СВЦЭМ!$D$10+'СЕТ СН'!$G$5-'СЕТ СН'!$G$17</f>
        <v>4684.5944136500002</v>
      </c>
      <c r="U77" s="37">
        <f>SUMIFS(СВЦЭМ!$C$34:$C$777,СВЦЭМ!$A$34:$A$777,$A77,СВЦЭМ!$B$34:$B$777,U$47)+'СЕТ СН'!$G$9+СВЦЭМ!$D$10+'СЕТ СН'!$G$5-'СЕТ СН'!$G$17</f>
        <v>4678.0612208100001</v>
      </c>
      <c r="V77" s="37">
        <f>SUMIFS(СВЦЭМ!$C$34:$C$777,СВЦЭМ!$A$34:$A$777,$A77,СВЦЭМ!$B$34:$B$777,V$47)+'СЕТ СН'!$G$9+СВЦЭМ!$D$10+'СЕТ СН'!$G$5-'СЕТ СН'!$G$17</f>
        <v>4658.3604732599997</v>
      </c>
      <c r="W77" s="37">
        <f>SUMIFS(СВЦЭМ!$C$34:$C$777,СВЦЭМ!$A$34:$A$777,$A77,СВЦЭМ!$B$34:$B$777,W$47)+'СЕТ СН'!$G$9+СВЦЭМ!$D$10+'СЕТ СН'!$G$5-'СЕТ СН'!$G$17</f>
        <v>4647.1290196299997</v>
      </c>
      <c r="X77" s="37">
        <f>SUMIFS(СВЦЭМ!$C$34:$C$777,СВЦЭМ!$A$34:$A$777,$A77,СВЦЭМ!$B$34:$B$777,X$47)+'СЕТ СН'!$G$9+СВЦЭМ!$D$10+'СЕТ СН'!$G$5-'СЕТ СН'!$G$17</f>
        <v>4661.4915032299996</v>
      </c>
      <c r="Y77" s="37">
        <f>SUMIFS(СВЦЭМ!$C$34:$C$777,СВЦЭМ!$A$34:$A$777,$A77,СВЦЭМ!$B$34:$B$777,Y$47)+'СЕТ СН'!$G$9+СВЦЭМ!$D$10+'СЕТ СН'!$G$5-'СЕТ СН'!$G$17</f>
        <v>4696.1539519300004</v>
      </c>
      <c r="AA77" s="38"/>
    </row>
    <row r="78" spans="1:27" ht="15.75" x14ac:dyDescent="0.2">
      <c r="A78" s="36">
        <f t="shared" si="1"/>
        <v>43251</v>
      </c>
      <c r="B78" s="37">
        <f>SUMIFS(СВЦЭМ!$C$34:$C$777,СВЦЭМ!$A$34:$A$777,$A78,СВЦЭМ!$B$34:$B$777,B$47)+'СЕТ СН'!$G$9+СВЦЭМ!$D$10+'СЕТ СН'!$G$5-'СЕТ СН'!$G$17</f>
        <v>4746.8748530699995</v>
      </c>
      <c r="C78" s="37">
        <f>SUMIFS(СВЦЭМ!$C$34:$C$777,СВЦЭМ!$A$34:$A$777,$A78,СВЦЭМ!$B$34:$B$777,C$47)+'СЕТ СН'!$G$9+СВЦЭМ!$D$10+'СЕТ СН'!$G$5-'СЕТ СН'!$G$17</f>
        <v>4808.4030247199998</v>
      </c>
      <c r="D78" s="37">
        <f>SUMIFS(СВЦЭМ!$C$34:$C$777,СВЦЭМ!$A$34:$A$777,$A78,СВЦЭМ!$B$34:$B$777,D$47)+'СЕТ СН'!$G$9+СВЦЭМ!$D$10+'СЕТ СН'!$G$5-'СЕТ СН'!$G$17</f>
        <v>4836.2032331499995</v>
      </c>
      <c r="E78" s="37">
        <f>SUMIFS(СВЦЭМ!$C$34:$C$777,СВЦЭМ!$A$34:$A$777,$A78,СВЦЭМ!$B$34:$B$777,E$47)+'СЕТ СН'!$G$9+СВЦЭМ!$D$10+'СЕТ СН'!$G$5-'СЕТ СН'!$G$17</f>
        <v>4848.0821982999996</v>
      </c>
      <c r="F78" s="37">
        <f>SUMIFS(СВЦЭМ!$C$34:$C$777,СВЦЭМ!$A$34:$A$777,$A78,СВЦЭМ!$B$34:$B$777,F$47)+'СЕТ СН'!$G$9+СВЦЭМ!$D$10+'СЕТ СН'!$G$5-'СЕТ СН'!$G$17</f>
        <v>4857.1728943300004</v>
      </c>
      <c r="G78" s="37">
        <f>SUMIFS(СВЦЭМ!$C$34:$C$777,СВЦЭМ!$A$34:$A$777,$A78,СВЦЭМ!$B$34:$B$777,G$47)+'СЕТ СН'!$G$9+СВЦЭМ!$D$10+'СЕТ СН'!$G$5-'СЕТ СН'!$G$17</f>
        <v>4838.2773548599998</v>
      </c>
      <c r="H78" s="37">
        <f>SUMIFS(СВЦЭМ!$C$34:$C$777,СВЦЭМ!$A$34:$A$777,$A78,СВЦЭМ!$B$34:$B$777,H$47)+'СЕТ СН'!$G$9+СВЦЭМ!$D$10+'СЕТ СН'!$G$5-'СЕТ СН'!$G$17</f>
        <v>4790.3929112400001</v>
      </c>
      <c r="I78" s="37">
        <f>SUMIFS(СВЦЭМ!$C$34:$C$777,СВЦЭМ!$A$34:$A$777,$A78,СВЦЭМ!$B$34:$B$777,I$47)+'СЕТ СН'!$G$9+СВЦЭМ!$D$10+'СЕТ СН'!$G$5-'СЕТ СН'!$G$17</f>
        <v>4716.42952203</v>
      </c>
      <c r="J78" s="37">
        <f>SUMIFS(СВЦЭМ!$C$34:$C$777,СВЦЭМ!$A$34:$A$777,$A78,СВЦЭМ!$B$34:$B$777,J$47)+'СЕТ СН'!$G$9+СВЦЭМ!$D$10+'СЕТ СН'!$G$5-'СЕТ СН'!$G$17</f>
        <v>4691.6442017099998</v>
      </c>
      <c r="K78" s="37">
        <f>SUMIFS(СВЦЭМ!$C$34:$C$777,СВЦЭМ!$A$34:$A$777,$A78,СВЦЭМ!$B$34:$B$777,K$47)+'СЕТ СН'!$G$9+СВЦЭМ!$D$10+'СЕТ СН'!$G$5-'СЕТ СН'!$G$17</f>
        <v>4674.68898317</v>
      </c>
      <c r="L78" s="37">
        <f>SUMIFS(СВЦЭМ!$C$34:$C$777,СВЦЭМ!$A$34:$A$777,$A78,СВЦЭМ!$B$34:$B$777,L$47)+'СЕТ СН'!$G$9+СВЦЭМ!$D$10+'СЕТ СН'!$G$5-'СЕТ СН'!$G$17</f>
        <v>4681.8224783200003</v>
      </c>
      <c r="M78" s="37">
        <f>SUMIFS(СВЦЭМ!$C$34:$C$777,СВЦЭМ!$A$34:$A$777,$A78,СВЦЭМ!$B$34:$B$777,M$47)+'СЕТ СН'!$G$9+СВЦЭМ!$D$10+'СЕТ СН'!$G$5-'СЕТ СН'!$G$17</f>
        <v>4691.1111494799998</v>
      </c>
      <c r="N78" s="37">
        <f>SUMIFS(СВЦЭМ!$C$34:$C$777,СВЦЭМ!$A$34:$A$777,$A78,СВЦЭМ!$B$34:$B$777,N$47)+'СЕТ СН'!$G$9+СВЦЭМ!$D$10+'СЕТ СН'!$G$5-'СЕТ СН'!$G$17</f>
        <v>4675.0717575600002</v>
      </c>
      <c r="O78" s="37">
        <f>SUMIFS(СВЦЭМ!$C$34:$C$777,СВЦЭМ!$A$34:$A$777,$A78,СВЦЭМ!$B$34:$B$777,O$47)+'СЕТ СН'!$G$9+СВЦЭМ!$D$10+'СЕТ СН'!$G$5-'СЕТ СН'!$G$17</f>
        <v>4686.0708984599996</v>
      </c>
      <c r="P78" s="37">
        <f>SUMIFS(СВЦЭМ!$C$34:$C$777,СВЦЭМ!$A$34:$A$777,$A78,СВЦЭМ!$B$34:$B$777,P$47)+'СЕТ СН'!$G$9+СВЦЭМ!$D$10+'СЕТ СН'!$G$5-'СЕТ СН'!$G$17</f>
        <v>4698.1964095599997</v>
      </c>
      <c r="Q78" s="37">
        <f>SUMIFS(СВЦЭМ!$C$34:$C$777,СВЦЭМ!$A$34:$A$777,$A78,СВЦЭМ!$B$34:$B$777,Q$47)+'СЕТ СН'!$G$9+СВЦЭМ!$D$10+'СЕТ СН'!$G$5-'СЕТ СН'!$G$17</f>
        <v>4708.4045028399996</v>
      </c>
      <c r="R78" s="37">
        <f>SUMIFS(СВЦЭМ!$C$34:$C$777,СВЦЭМ!$A$34:$A$777,$A78,СВЦЭМ!$B$34:$B$777,R$47)+'СЕТ СН'!$G$9+СВЦЭМ!$D$10+'СЕТ СН'!$G$5-'СЕТ СН'!$G$17</f>
        <v>4706.9602652599997</v>
      </c>
      <c r="S78" s="37">
        <f>SUMIFS(СВЦЭМ!$C$34:$C$777,СВЦЭМ!$A$34:$A$777,$A78,СВЦЭМ!$B$34:$B$777,S$47)+'СЕТ СН'!$G$9+СВЦЭМ!$D$10+'СЕТ СН'!$G$5-'СЕТ СН'!$G$17</f>
        <v>4698.1213567300001</v>
      </c>
      <c r="T78" s="37">
        <f>SUMIFS(СВЦЭМ!$C$34:$C$777,СВЦЭМ!$A$34:$A$777,$A78,СВЦЭМ!$B$34:$B$777,T$47)+'СЕТ СН'!$G$9+СВЦЭМ!$D$10+'СЕТ СН'!$G$5-'СЕТ СН'!$G$17</f>
        <v>4683.8862266599999</v>
      </c>
      <c r="U78" s="37">
        <f>SUMIFS(СВЦЭМ!$C$34:$C$777,СВЦЭМ!$A$34:$A$777,$A78,СВЦЭМ!$B$34:$B$777,U$47)+'СЕТ СН'!$G$9+СВЦЭМ!$D$10+'СЕТ СН'!$G$5-'СЕТ СН'!$G$17</f>
        <v>4688.1749786399996</v>
      </c>
      <c r="V78" s="37">
        <f>SUMIFS(СВЦЭМ!$C$34:$C$777,СВЦЭМ!$A$34:$A$777,$A78,СВЦЭМ!$B$34:$B$777,V$47)+'СЕТ СН'!$G$9+СВЦЭМ!$D$10+'СЕТ СН'!$G$5-'СЕТ СН'!$G$17</f>
        <v>4674.0221460800003</v>
      </c>
      <c r="W78" s="37">
        <f>SUMIFS(СВЦЭМ!$C$34:$C$777,СВЦЭМ!$A$34:$A$777,$A78,СВЦЭМ!$B$34:$B$777,W$47)+'СЕТ СН'!$G$9+СВЦЭМ!$D$10+'СЕТ СН'!$G$5-'СЕТ СН'!$G$17</f>
        <v>4677.2046404499997</v>
      </c>
      <c r="X78" s="37">
        <f>SUMIFS(СВЦЭМ!$C$34:$C$777,СВЦЭМ!$A$34:$A$777,$A78,СВЦЭМ!$B$34:$B$777,X$47)+'СЕТ СН'!$G$9+СВЦЭМ!$D$10+'СЕТ СН'!$G$5-'СЕТ СН'!$G$17</f>
        <v>4681.6828018899996</v>
      </c>
      <c r="Y78" s="37">
        <f>SUMIFS(СВЦЭМ!$C$34:$C$777,СВЦЭМ!$A$34:$A$777,$A78,СВЦЭМ!$B$34:$B$777,Y$47)+'СЕТ СН'!$G$9+СВЦЭМ!$D$10+'СЕТ СН'!$G$5-'СЕТ СН'!$G$17</f>
        <v>4711.9204655599997</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01.05.2018</v>
      </c>
      <c r="B84" s="37">
        <f>SUMIFS(СВЦЭМ!$C$34:$C$777,СВЦЭМ!$A$34:$A$777,$A84,СВЦЭМ!$B$34:$B$777,B$83)+'СЕТ СН'!$H$9+СВЦЭМ!$D$10+'СЕТ СН'!$H$5-'СЕТ СН'!$H$17</f>
        <v>5217.46555042</v>
      </c>
      <c r="C84" s="37">
        <f>SUMIFS(СВЦЭМ!$C$34:$C$777,СВЦЭМ!$A$34:$A$777,$A84,СВЦЭМ!$B$34:$B$777,C$83)+'СЕТ СН'!$H$9+СВЦЭМ!$D$10+'СЕТ СН'!$H$5-'СЕТ СН'!$H$17</f>
        <v>5233.88442356</v>
      </c>
      <c r="D84" s="37">
        <f>SUMIFS(СВЦЭМ!$C$34:$C$777,СВЦЭМ!$A$34:$A$777,$A84,СВЦЭМ!$B$34:$B$777,D$83)+'СЕТ СН'!$H$9+СВЦЭМ!$D$10+'СЕТ СН'!$H$5-'СЕТ СН'!$H$17</f>
        <v>5263.0424351700003</v>
      </c>
      <c r="E84" s="37">
        <f>SUMIFS(СВЦЭМ!$C$34:$C$777,СВЦЭМ!$A$34:$A$777,$A84,СВЦЭМ!$B$34:$B$777,E$83)+'СЕТ СН'!$H$9+СВЦЭМ!$D$10+'СЕТ СН'!$H$5-'СЕТ СН'!$H$17</f>
        <v>5271.9253728499998</v>
      </c>
      <c r="F84" s="37">
        <f>SUMIFS(СВЦЭМ!$C$34:$C$777,СВЦЭМ!$A$34:$A$777,$A84,СВЦЭМ!$B$34:$B$777,F$83)+'СЕТ СН'!$H$9+СВЦЭМ!$D$10+'СЕТ СН'!$H$5-'СЕТ СН'!$H$17</f>
        <v>5290.4039996600004</v>
      </c>
      <c r="G84" s="37">
        <f>SUMIFS(СВЦЭМ!$C$34:$C$777,СВЦЭМ!$A$34:$A$777,$A84,СВЦЭМ!$B$34:$B$777,G$83)+'СЕТ СН'!$H$9+СВЦЭМ!$D$10+'СЕТ СН'!$H$5-'СЕТ СН'!$H$17</f>
        <v>5273.1576748199996</v>
      </c>
      <c r="H84" s="37">
        <f>SUMIFS(СВЦЭМ!$C$34:$C$777,СВЦЭМ!$A$34:$A$777,$A84,СВЦЭМ!$B$34:$B$777,H$83)+'СЕТ СН'!$H$9+СВЦЭМ!$D$10+'СЕТ СН'!$H$5-'СЕТ СН'!$H$17</f>
        <v>5188.9946816299998</v>
      </c>
      <c r="I84" s="37">
        <f>SUMIFS(СВЦЭМ!$C$34:$C$777,СВЦЭМ!$A$34:$A$777,$A84,СВЦЭМ!$B$34:$B$777,I$83)+'СЕТ СН'!$H$9+СВЦЭМ!$D$10+'СЕТ СН'!$H$5-'СЕТ СН'!$H$17</f>
        <v>5074.7415286599999</v>
      </c>
      <c r="J84" s="37">
        <f>SUMIFS(СВЦЭМ!$C$34:$C$777,СВЦЭМ!$A$34:$A$777,$A84,СВЦЭМ!$B$34:$B$777,J$83)+'СЕТ СН'!$H$9+СВЦЭМ!$D$10+'СЕТ СН'!$H$5-'СЕТ СН'!$H$17</f>
        <v>4992.67822841</v>
      </c>
      <c r="K84" s="37">
        <f>SUMIFS(СВЦЭМ!$C$34:$C$777,СВЦЭМ!$A$34:$A$777,$A84,СВЦЭМ!$B$34:$B$777,K$83)+'СЕТ СН'!$H$9+СВЦЭМ!$D$10+'СЕТ СН'!$H$5-'СЕТ СН'!$H$17</f>
        <v>4951.6389424999998</v>
      </c>
      <c r="L84" s="37">
        <f>SUMIFS(СВЦЭМ!$C$34:$C$777,СВЦЭМ!$A$34:$A$777,$A84,СВЦЭМ!$B$34:$B$777,L$83)+'СЕТ СН'!$H$9+СВЦЭМ!$D$10+'СЕТ СН'!$H$5-'СЕТ СН'!$H$17</f>
        <v>4931.7274615099996</v>
      </c>
      <c r="M84" s="37">
        <f>SUMIFS(СВЦЭМ!$C$34:$C$777,СВЦЭМ!$A$34:$A$777,$A84,СВЦЭМ!$B$34:$B$777,M$83)+'СЕТ СН'!$H$9+СВЦЭМ!$D$10+'СЕТ СН'!$H$5-'СЕТ СН'!$H$17</f>
        <v>4936.5931366099994</v>
      </c>
      <c r="N84" s="37">
        <f>SUMIFS(СВЦЭМ!$C$34:$C$777,СВЦЭМ!$A$34:$A$777,$A84,СВЦЭМ!$B$34:$B$777,N$83)+'СЕТ СН'!$H$9+СВЦЭМ!$D$10+'СЕТ СН'!$H$5-'СЕТ СН'!$H$17</f>
        <v>4959.5551545199996</v>
      </c>
      <c r="O84" s="37">
        <f>SUMIFS(СВЦЭМ!$C$34:$C$777,СВЦЭМ!$A$34:$A$777,$A84,СВЦЭМ!$B$34:$B$777,O$83)+'СЕТ СН'!$H$9+СВЦЭМ!$D$10+'СЕТ СН'!$H$5-'СЕТ СН'!$H$17</f>
        <v>4955.2671158699995</v>
      </c>
      <c r="P84" s="37">
        <f>SUMIFS(СВЦЭМ!$C$34:$C$777,СВЦЭМ!$A$34:$A$777,$A84,СВЦЭМ!$B$34:$B$777,P$83)+'СЕТ СН'!$H$9+СВЦЭМ!$D$10+'СЕТ СН'!$H$5-'СЕТ СН'!$H$17</f>
        <v>4963.0776480499999</v>
      </c>
      <c r="Q84" s="37">
        <f>SUMIFS(СВЦЭМ!$C$34:$C$777,СВЦЭМ!$A$34:$A$777,$A84,СВЦЭМ!$B$34:$B$777,Q$83)+'СЕТ СН'!$H$9+СВЦЭМ!$D$10+'СЕТ СН'!$H$5-'СЕТ СН'!$H$17</f>
        <v>4966.5806867399997</v>
      </c>
      <c r="R84" s="37">
        <f>SUMIFS(СВЦЭМ!$C$34:$C$777,СВЦЭМ!$A$34:$A$777,$A84,СВЦЭМ!$B$34:$B$777,R$83)+'СЕТ СН'!$H$9+СВЦЭМ!$D$10+'СЕТ СН'!$H$5-'СЕТ СН'!$H$17</f>
        <v>4962.8132568700003</v>
      </c>
      <c r="S84" s="37">
        <f>SUMIFS(СВЦЭМ!$C$34:$C$777,СВЦЭМ!$A$34:$A$777,$A84,СВЦЭМ!$B$34:$B$777,S$83)+'СЕТ СН'!$H$9+СВЦЭМ!$D$10+'СЕТ СН'!$H$5-'СЕТ СН'!$H$17</f>
        <v>4963.2710555100002</v>
      </c>
      <c r="T84" s="37">
        <f>SUMIFS(СВЦЭМ!$C$34:$C$777,СВЦЭМ!$A$34:$A$777,$A84,СВЦЭМ!$B$34:$B$777,T$83)+'СЕТ СН'!$H$9+СВЦЭМ!$D$10+'СЕТ СН'!$H$5-'СЕТ СН'!$H$17</f>
        <v>4953.6069450199993</v>
      </c>
      <c r="U84" s="37">
        <f>SUMIFS(СВЦЭМ!$C$34:$C$777,СВЦЭМ!$A$34:$A$777,$A84,СВЦЭМ!$B$34:$B$777,U$83)+'СЕТ СН'!$H$9+СВЦЭМ!$D$10+'СЕТ СН'!$H$5-'СЕТ СН'!$H$17</f>
        <v>4946.2903629399998</v>
      </c>
      <c r="V84" s="37">
        <f>SUMIFS(СВЦЭМ!$C$34:$C$777,СВЦЭМ!$A$34:$A$777,$A84,СВЦЭМ!$B$34:$B$777,V$83)+'СЕТ СН'!$H$9+СВЦЭМ!$D$10+'СЕТ СН'!$H$5-'СЕТ СН'!$H$17</f>
        <v>4929.5294150199998</v>
      </c>
      <c r="W84" s="37">
        <f>SUMIFS(СВЦЭМ!$C$34:$C$777,СВЦЭМ!$A$34:$A$777,$A84,СВЦЭМ!$B$34:$B$777,W$83)+'СЕТ СН'!$H$9+СВЦЭМ!$D$10+'СЕТ СН'!$H$5-'СЕТ СН'!$H$17</f>
        <v>4969.3012566799998</v>
      </c>
      <c r="X84" s="37">
        <f>SUMIFS(СВЦЭМ!$C$34:$C$777,СВЦЭМ!$A$34:$A$777,$A84,СВЦЭМ!$B$34:$B$777,X$83)+'СЕТ СН'!$H$9+СВЦЭМ!$D$10+'СЕТ СН'!$H$5-'СЕТ СН'!$H$17</f>
        <v>5077.0314957000001</v>
      </c>
      <c r="Y84" s="37">
        <f>SUMIFS(СВЦЭМ!$C$34:$C$777,СВЦЭМ!$A$34:$A$777,$A84,СВЦЭМ!$B$34:$B$777,Y$83)+'СЕТ СН'!$H$9+СВЦЭМ!$D$10+'СЕТ СН'!$H$5-'СЕТ СН'!$H$17</f>
        <v>5218.8275112499996</v>
      </c>
    </row>
    <row r="85" spans="1:25" ht="15.75" x14ac:dyDescent="0.2">
      <c r="A85" s="36">
        <f>A84+1</f>
        <v>43222</v>
      </c>
      <c r="B85" s="37">
        <f>SUMIFS(СВЦЭМ!$C$34:$C$777,СВЦЭМ!$A$34:$A$777,$A85,СВЦЭМ!$B$34:$B$777,B$83)+'СЕТ СН'!$H$9+СВЦЭМ!$D$10+'СЕТ СН'!$H$5-'СЕТ СН'!$H$17</f>
        <v>5236.21416168</v>
      </c>
      <c r="C85" s="37">
        <f>SUMIFS(СВЦЭМ!$C$34:$C$777,СВЦЭМ!$A$34:$A$777,$A85,СВЦЭМ!$B$34:$B$777,C$83)+'СЕТ СН'!$H$9+СВЦЭМ!$D$10+'СЕТ СН'!$H$5-'СЕТ СН'!$H$17</f>
        <v>5272.2135472499995</v>
      </c>
      <c r="D85" s="37">
        <f>SUMIFS(СВЦЭМ!$C$34:$C$777,СВЦЭМ!$A$34:$A$777,$A85,СВЦЭМ!$B$34:$B$777,D$83)+'СЕТ СН'!$H$9+СВЦЭМ!$D$10+'СЕТ СН'!$H$5-'СЕТ СН'!$H$17</f>
        <v>5297.4729386500003</v>
      </c>
      <c r="E85" s="37">
        <f>SUMIFS(СВЦЭМ!$C$34:$C$777,СВЦЭМ!$A$34:$A$777,$A85,СВЦЭМ!$B$34:$B$777,E$83)+'СЕТ СН'!$H$9+СВЦЭМ!$D$10+'СЕТ СН'!$H$5-'СЕТ СН'!$H$17</f>
        <v>5309.4955166199998</v>
      </c>
      <c r="F85" s="37">
        <f>SUMIFS(СВЦЭМ!$C$34:$C$777,СВЦЭМ!$A$34:$A$777,$A85,СВЦЭМ!$B$34:$B$777,F$83)+'СЕТ СН'!$H$9+СВЦЭМ!$D$10+'СЕТ СН'!$H$5-'СЕТ СН'!$H$17</f>
        <v>5313.4914288099999</v>
      </c>
      <c r="G85" s="37">
        <f>SUMIFS(СВЦЭМ!$C$34:$C$777,СВЦЭМ!$A$34:$A$777,$A85,СВЦЭМ!$B$34:$B$777,G$83)+'СЕТ СН'!$H$9+СВЦЭМ!$D$10+'СЕТ СН'!$H$5-'СЕТ СН'!$H$17</f>
        <v>5302.87322253</v>
      </c>
      <c r="H85" s="37">
        <f>SUMIFS(СВЦЭМ!$C$34:$C$777,СВЦЭМ!$A$34:$A$777,$A85,СВЦЭМ!$B$34:$B$777,H$83)+'СЕТ СН'!$H$9+СВЦЭМ!$D$10+'СЕТ СН'!$H$5-'СЕТ СН'!$H$17</f>
        <v>5213.7472860999997</v>
      </c>
      <c r="I85" s="37">
        <f>SUMIFS(СВЦЭМ!$C$34:$C$777,СВЦЭМ!$A$34:$A$777,$A85,СВЦЭМ!$B$34:$B$777,I$83)+'СЕТ СН'!$H$9+СВЦЭМ!$D$10+'СЕТ СН'!$H$5-'СЕТ СН'!$H$17</f>
        <v>5099.4007621599994</v>
      </c>
      <c r="J85" s="37">
        <f>SUMIFS(СВЦЭМ!$C$34:$C$777,СВЦЭМ!$A$34:$A$777,$A85,СВЦЭМ!$B$34:$B$777,J$83)+'СЕТ СН'!$H$9+СВЦЭМ!$D$10+'СЕТ СН'!$H$5-'СЕТ СН'!$H$17</f>
        <v>4987.0809583199998</v>
      </c>
      <c r="K85" s="37">
        <f>SUMIFS(СВЦЭМ!$C$34:$C$777,СВЦЭМ!$A$34:$A$777,$A85,СВЦЭМ!$B$34:$B$777,K$83)+'СЕТ СН'!$H$9+СВЦЭМ!$D$10+'СЕТ СН'!$H$5-'СЕТ СН'!$H$17</f>
        <v>4942.3584218799997</v>
      </c>
      <c r="L85" s="37">
        <f>SUMIFS(СВЦЭМ!$C$34:$C$777,СВЦЭМ!$A$34:$A$777,$A85,СВЦЭМ!$B$34:$B$777,L$83)+'СЕТ СН'!$H$9+СВЦЭМ!$D$10+'СЕТ СН'!$H$5-'СЕТ СН'!$H$17</f>
        <v>4931.58262612</v>
      </c>
      <c r="M85" s="37">
        <f>SUMIFS(СВЦЭМ!$C$34:$C$777,СВЦЭМ!$A$34:$A$777,$A85,СВЦЭМ!$B$34:$B$777,M$83)+'СЕТ СН'!$H$9+СВЦЭМ!$D$10+'СЕТ СН'!$H$5-'СЕТ СН'!$H$17</f>
        <v>4929.1181626999996</v>
      </c>
      <c r="N85" s="37">
        <f>SUMIFS(СВЦЭМ!$C$34:$C$777,СВЦЭМ!$A$34:$A$777,$A85,СВЦЭМ!$B$34:$B$777,N$83)+'СЕТ СН'!$H$9+СВЦЭМ!$D$10+'СЕТ СН'!$H$5-'СЕТ СН'!$H$17</f>
        <v>4950.7850891299995</v>
      </c>
      <c r="O85" s="37">
        <f>SUMIFS(СВЦЭМ!$C$34:$C$777,СВЦЭМ!$A$34:$A$777,$A85,СВЦЭМ!$B$34:$B$777,O$83)+'СЕТ СН'!$H$9+СВЦЭМ!$D$10+'СЕТ СН'!$H$5-'СЕТ СН'!$H$17</f>
        <v>4988.9931605499996</v>
      </c>
      <c r="P85" s="37">
        <f>SUMIFS(СВЦЭМ!$C$34:$C$777,СВЦЭМ!$A$34:$A$777,$A85,СВЦЭМ!$B$34:$B$777,P$83)+'СЕТ СН'!$H$9+СВЦЭМ!$D$10+'СЕТ СН'!$H$5-'СЕТ СН'!$H$17</f>
        <v>4994.8205615899997</v>
      </c>
      <c r="Q85" s="37">
        <f>SUMIFS(СВЦЭМ!$C$34:$C$777,СВЦЭМ!$A$34:$A$777,$A85,СВЦЭМ!$B$34:$B$777,Q$83)+'СЕТ СН'!$H$9+СВЦЭМ!$D$10+'СЕТ СН'!$H$5-'СЕТ СН'!$H$17</f>
        <v>4980.7662564299999</v>
      </c>
      <c r="R85" s="37">
        <f>SUMIFS(СВЦЭМ!$C$34:$C$777,СВЦЭМ!$A$34:$A$777,$A85,СВЦЭМ!$B$34:$B$777,R$83)+'СЕТ СН'!$H$9+СВЦЭМ!$D$10+'СЕТ СН'!$H$5-'СЕТ СН'!$H$17</f>
        <v>4973.3100192699994</v>
      </c>
      <c r="S85" s="37">
        <f>SUMIFS(СВЦЭМ!$C$34:$C$777,СВЦЭМ!$A$34:$A$777,$A85,СВЦЭМ!$B$34:$B$777,S$83)+'СЕТ СН'!$H$9+СВЦЭМ!$D$10+'СЕТ СН'!$H$5-'СЕТ СН'!$H$17</f>
        <v>4980.7512117999995</v>
      </c>
      <c r="T85" s="37">
        <f>SUMIFS(СВЦЭМ!$C$34:$C$777,СВЦЭМ!$A$34:$A$777,$A85,СВЦЭМ!$B$34:$B$777,T$83)+'СЕТ СН'!$H$9+СВЦЭМ!$D$10+'СЕТ СН'!$H$5-'СЕТ СН'!$H$17</f>
        <v>4981.0901680099996</v>
      </c>
      <c r="U85" s="37">
        <f>SUMIFS(СВЦЭМ!$C$34:$C$777,СВЦЭМ!$A$34:$A$777,$A85,СВЦЭМ!$B$34:$B$777,U$83)+'СЕТ СН'!$H$9+СВЦЭМ!$D$10+'СЕТ СН'!$H$5-'СЕТ СН'!$H$17</f>
        <v>4950.3900213199995</v>
      </c>
      <c r="V85" s="37">
        <f>SUMIFS(СВЦЭМ!$C$34:$C$777,СВЦЭМ!$A$34:$A$777,$A85,СВЦЭМ!$B$34:$B$777,V$83)+'СЕТ СН'!$H$9+СВЦЭМ!$D$10+'СЕТ СН'!$H$5-'СЕТ СН'!$H$17</f>
        <v>4931.7048043499999</v>
      </c>
      <c r="W85" s="37">
        <f>SUMIFS(СВЦЭМ!$C$34:$C$777,СВЦЭМ!$A$34:$A$777,$A85,СВЦЭМ!$B$34:$B$777,W$83)+'СЕТ СН'!$H$9+СВЦЭМ!$D$10+'СЕТ СН'!$H$5-'СЕТ СН'!$H$17</f>
        <v>4972.1300423299999</v>
      </c>
      <c r="X85" s="37">
        <f>SUMIFS(СВЦЭМ!$C$34:$C$777,СВЦЭМ!$A$34:$A$777,$A85,СВЦЭМ!$B$34:$B$777,X$83)+'СЕТ СН'!$H$9+СВЦЭМ!$D$10+'СЕТ СН'!$H$5-'СЕТ СН'!$H$17</f>
        <v>5055.2652393299995</v>
      </c>
      <c r="Y85" s="37">
        <f>SUMIFS(СВЦЭМ!$C$34:$C$777,СВЦЭМ!$A$34:$A$777,$A85,СВЦЭМ!$B$34:$B$777,Y$83)+'СЕТ СН'!$H$9+СВЦЭМ!$D$10+'СЕТ СН'!$H$5-'СЕТ СН'!$H$17</f>
        <v>5186.9034492399996</v>
      </c>
    </row>
    <row r="86" spans="1:25" ht="15.75" x14ac:dyDescent="0.2">
      <c r="A86" s="36">
        <f t="shared" ref="A86:A114" si="2">A85+1</f>
        <v>43223</v>
      </c>
      <c r="B86" s="37">
        <f>SUMIFS(СВЦЭМ!$C$34:$C$777,СВЦЭМ!$A$34:$A$777,$A86,СВЦЭМ!$B$34:$B$777,B$83)+'СЕТ СН'!$H$9+СВЦЭМ!$D$10+'СЕТ СН'!$H$5-'СЕТ СН'!$H$17</f>
        <v>5225.9329875099993</v>
      </c>
      <c r="C86" s="37">
        <f>SUMIFS(СВЦЭМ!$C$34:$C$777,СВЦЭМ!$A$34:$A$777,$A86,СВЦЭМ!$B$34:$B$777,C$83)+'СЕТ СН'!$H$9+СВЦЭМ!$D$10+'СЕТ СН'!$H$5-'СЕТ СН'!$H$17</f>
        <v>5276.37043309</v>
      </c>
      <c r="D86" s="37">
        <f>SUMIFS(СВЦЭМ!$C$34:$C$777,СВЦЭМ!$A$34:$A$777,$A86,СВЦЭМ!$B$34:$B$777,D$83)+'СЕТ СН'!$H$9+СВЦЭМ!$D$10+'СЕТ СН'!$H$5-'СЕТ СН'!$H$17</f>
        <v>5304.0727774699999</v>
      </c>
      <c r="E86" s="37">
        <f>SUMIFS(СВЦЭМ!$C$34:$C$777,СВЦЭМ!$A$34:$A$777,$A86,СВЦЭМ!$B$34:$B$777,E$83)+'СЕТ СН'!$H$9+СВЦЭМ!$D$10+'СЕТ СН'!$H$5-'СЕТ СН'!$H$17</f>
        <v>5308.7610612199996</v>
      </c>
      <c r="F86" s="37">
        <f>SUMIFS(СВЦЭМ!$C$34:$C$777,СВЦЭМ!$A$34:$A$777,$A86,СВЦЭМ!$B$34:$B$777,F$83)+'СЕТ СН'!$H$9+СВЦЭМ!$D$10+'СЕТ СН'!$H$5-'СЕТ СН'!$H$17</f>
        <v>5309.3893480299994</v>
      </c>
      <c r="G86" s="37">
        <f>SUMIFS(СВЦЭМ!$C$34:$C$777,СВЦЭМ!$A$34:$A$777,$A86,СВЦЭМ!$B$34:$B$777,G$83)+'СЕТ СН'!$H$9+СВЦЭМ!$D$10+'СЕТ СН'!$H$5-'СЕТ СН'!$H$17</f>
        <v>5301.1822213599999</v>
      </c>
      <c r="H86" s="37">
        <f>SUMIFS(СВЦЭМ!$C$34:$C$777,СВЦЭМ!$A$34:$A$777,$A86,СВЦЭМ!$B$34:$B$777,H$83)+'СЕТ СН'!$H$9+СВЦЭМ!$D$10+'СЕТ СН'!$H$5-'СЕТ СН'!$H$17</f>
        <v>5206.5546250699999</v>
      </c>
      <c r="I86" s="37">
        <f>SUMIFS(СВЦЭМ!$C$34:$C$777,СВЦЭМ!$A$34:$A$777,$A86,СВЦЭМ!$B$34:$B$777,I$83)+'СЕТ СН'!$H$9+СВЦЭМ!$D$10+'СЕТ СН'!$H$5-'СЕТ СН'!$H$17</f>
        <v>5077.1736797200001</v>
      </c>
      <c r="J86" s="37">
        <f>SUMIFS(СВЦЭМ!$C$34:$C$777,СВЦЭМ!$A$34:$A$777,$A86,СВЦЭМ!$B$34:$B$777,J$83)+'СЕТ СН'!$H$9+СВЦЭМ!$D$10+'СЕТ СН'!$H$5-'СЕТ СН'!$H$17</f>
        <v>5024.5952287800001</v>
      </c>
      <c r="K86" s="37">
        <f>SUMIFS(СВЦЭМ!$C$34:$C$777,СВЦЭМ!$A$34:$A$777,$A86,СВЦЭМ!$B$34:$B$777,K$83)+'СЕТ СН'!$H$9+СВЦЭМ!$D$10+'СЕТ СН'!$H$5-'СЕТ СН'!$H$17</f>
        <v>4973.6894661999995</v>
      </c>
      <c r="L86" s="37">
        <f>SUMIFS(СВЦЭМ!$C$34:$C$777,СВЦЭМ!$A$34:$A$777,$A86,СВЦЭМ!$B$34:$B$777,L$83)+'СЕТ СН'!$H$9+СВЦЭМ!$D$10+'СЕТ СН'!$H$5-'СЕТ СН'!$H$17</f>
        <v>4978.5680533799996</v>
      </c>
      <c r="M86" s="37">
        <f>SUMIFS(СВЦЭМ!$C$34:$C$777,СВЦЭМ!$A$34:$A$777,$A86,СВЦЭМ!$B$34:$B$777,M$83)+'СЕТ СН'!$H$9+СВЦЭМ!$D$10+'СЕТ СН'!$H$5-'СЕТ СН'!$H$17</f>
        <v>4972.0169535499999</v>
      </c>
      <c r="N86" s="37">
        <f>SUMIFS(СВЦЭМ!$C$34:$C$777,СВЦЭМ!$A$34:$A$777,$A86,СВЦЭМ!$B$34:$B$777,N$83)+'СЕТ СН'!$H$9+СВЦЭМ!$D$10+'СЕТ СН'!$H$5-'СЕТ СН'!$H$17</f>
        <v>5000.88836137</v>
      </c>
      <c r="O86" s="37">
        <f>SUMIFS(СВЦЭМ!$C$34:$C$777,СВЦЭМ!$A$34:$A$777,$A86,СВЦЭМ!$B$34:$B$777,O$83)+'СЕТ СН'!$H$9+СВЦЭМ!$D$10+'СЕТ СН'!$H$5-'СЕТ СН'!$H$17</f>
        <v>5020.3530492800001</v>
      </c>
      <c r="P86" s="37">
        <f>SUMIFS(СВЦЭМ!$C$34:$C$777,СВЦЭМ!$A$34:$A$777,$A86,СВЦЭМ!$B$34:$B$777,P$83)+'СЕТ СН'!$H$9+СВЦЭМ!$D$10+'СЕТ СН'!$H$5-'СЕТ СН'!$H$17</f>
        <v>5010.4072851700003</v>
      </c>
      <c r="Q86" s="37">
        <f>SUMIFS(СВЦЭМ!$C$34:$C$777,СВЦЭМ!$A$34:$A$777,$A86,СВЦЭМ!$B$34:$B$777,Q$83)+'СЕТ СН'!$H$9+СВЦЭМ!$D$10+'СЕТ СН'!$H$5-'СЕТ СН'!$H$17</f>
        <v>5005.4611886299999</v>
      </c>
      <c r="R86" s="37">
        <f>SUMIFS(СВЦЭМ!$C$34:$C$777,СВЦЭМ!$A$34:$A$777,$A86,СВЦЭМ!$B$34:$B$777,R$83)+'СЕТ СН'!$H$9+СВЦЭМ!$D$10+'СЕТ СН'!$H$5-'СЕТ СН'!$H$17</f>
        <v>5006.1376278999996</v>
      </c>
      <c r="S86" s="37">
        <f>SUMIFS(СВЦЭМ!$C$34:$C$777,СВЦЭМ!$A$34:$A$777,$A86,СВЦЭМ!$B$34:$B$777,S$83)+'СЕТ СН'!$H$9+СВЦЭМ!$D$10+'СЕТ СН'!$H$5-'СЕТ СН'!$H$17</f>
        <v>5010.8577543599995</v>
      </c>
      <c r="T86" s="37">
        <f>SUMIFS(СВЦЭМ!$C$34:$C$777,СВЦЭМ!$A$34:$A$777,$A86,СВЦЭМ!$B$34:$B$777,T$83)+'СЕТ СН'!$H$9+СВЦЭМ!$D$10+'СЕТ СН'!$H$5-'СЕТ СН'!$H$17</f>
        <v>5027.3081991199997</v>
      </c>
      <c r="U86" s="37">
        <f>SUMIFS(СВЦЭМ!$C$34:$C$777,СВЦЭМ!$A$34:$A$777,$A86,СВЦЭМ!$B$34:$B$777,U$83)+'СЕТ СН'!$H$9+СВЦЭМ!$D$10+'СЕТ СН'!$H$5-'СЕТ СН'!$H$17</f>
        <v>4981.8160105199995</v>
      </c>
      <c r="V86" s="37">
        <f>SUMIFS(СВЦЭМ!$C$34:$C$777,СВЦЭМ!$A$34:$A$777,$A86,СВЦЭМ!$B$34:$B$777,V$83)+'СЕТ СН'!$H$9+СВЦЭМ!$D$10+'СЕТ СН'!$H$5-'СЕТ СН'!$H$17</f>
        <v>4977.1079697099995</v>
      </c>
      <c r="W86" s="37">
        <f>SUMIFS(СВЦЭМ!$C$34:$C$777,СВЦЭМ!$A$34:$A$777,$A86,СВЦЭМ!$B$34:$B$777,W$83)+'СЕТ СН'!$H$9+СВЦЭМ!$D$10+'СЕТ СН'!$H$5-'СЕТ СН'!$H$17</f>
        <v>5024.1165322699999</v>
      </c>
      <c r="X86" s="37">
        <f>SUMIFS(СВЦЭМ!$C$34:$C$777,СВЦЭМ!$A$34:$A$777,$A86,СВЦЭМ!$B$34:$B$777,X$83)+'СЕТ СН'!$H$9+СВЦЭМ!$D$10+'СЕТ СН'!$H$5-'СЕТ СН'!$H$17</f>
        <v>5126.5052299399995</v>
      </c>
      <c r="Y86" s="37">
        <f>SUMIFS(СВЦЭМ!$C$34:$C$777,СВЦЭМ!$A$34:$A$777,$A86,СВЦЭМ!$B$34:$B$777,Y$83)+'СЕТ СН'!$H$9+СВЦЭМ!$D$10+'СЕТ СН'!$H$5-'СЕТ СН'!$H$17</f>
        <v>5243.4640563899993</v>
      </c>
    </row>
    <row r="87" spans="1:25" ht="15.75" x14ac:dyDescent="0.2">
      <c r="A87" s="36">
        <f t="shared" si="2"/>
        <v>43224</v>
      </c>
      <c r="B87" s="37">
        <f>SUMIFS(СВЦЭМ!$C$34:$C$777,СВЦЭМ!$A$34:$A$777,$A87,СВЦЭМ!$B$34:$B$777,B$83)+'СЕТ СН'!$H$9+СВЦЭМ!$D$10+'СЕТ СН'!$H$5-'СЕТ СН'!$H$17</f>
        <v>5268.7039339699995</v>
      </c>
      <c r="C87" s="37">
        <f>SUMIFS(СВЦЭМ!$C$34:$C$777,СВЦЭМ!$A$34:$A$777,$A87,СВЦЭМ!$B$34:$B$777,C$83)+'СЕТ СН'!$H$9+СВЦЭМ!$D$10+'СЕТ СН'!$H$5-'СЕТ СН'!$H$17</f>
        <v>5325.1550493899995</v>
      </c>
      <c r="D87" s="37">
        <f>SUMIFS(СВЦЭМ!$C$34:$C$777,СВЦЭМ!$A$34:$A$777,$A87,СВЦЭМ!$B$34:$B$777,D$83)+'СЕТ СН'!$H$9+СВЦЭМ!$D$10+'СЕТ СН'!$H$5-'СЕТ СН'!$H$17</f>
        <v>5347.7790784099998</v>
      </c>
      <c r="E87" s="37">
        <f>SUMIFS(СВЦЭМ!$C$34:$C$777,СВЦЭМ!$A$34:$A$777,$A87,СВЦЭМ!$B$34:$B$777,E$83)+'СЕТ СН'!$H$9+СВЦЭМ!$D$10+'СЕТ СН'!$H$5-'СЕТ СН'!$H$17</f>
        <v>5351.0923537199997</v>
      </c>
      <c r="F87" s="37">
        <f>SUMIFS(СВЦЭМ!$C$34:$C$777,СВЦЭМ!$A$34:$A$777,$A87,СВЦЭМ!$B$34:$B$777,F$83)+'СЕТ СН'!$H$9+СВЦЭМ!$D$10+'СЕТ СН'!$H$5-'СЕТ СН'!$H$17</f>
        <v>5350.7878588999993</v>
      </c>
      <c r="G87" s="37">
        <f>SUMIFS(СВЦЭМ!$C$34:$C$777,СВЦЭМ!$A$34:$A$777,$A87,СВЦЭМ!$B$34:$B$777,G$83)+'СЕТ СН'!$H$9+СВЦЭМ!$D$10+'СЕТ СН'!$H$5-'СЕТ СН'!$H$17</f>
        <v>5355.4687579000001</v>
      </c>
      <c r="H87" s="37">
        <f>SUMIFS(СВЦЭМ!$C$34:$C$777,СВЦЭМ!$A$34:$A$777,$A87,СВЦЭМ!$B$34:$B$777,H$83)+'СЕТ СН'!$H$9+СВЦЭМ!$D$10+'СЕТ СН'!$H$5-'СЕТ СН'!$H$17</f>
        <v>5227.95530874</v>
      </c>
      <c r="I87" s="37">
        <f>SUMIFS(СВЦЭМ!$C$34:$C$777,СВЦЭМ!$A$34:$A$777,$A87,СВЦЭМ!$B$34:$B$777,I$83)+'СЕТ СН'!$H$9+СВЦЭМ!$D$10+'СЕТ СН'!$H$5-'СЕТ СН'!$H$17</f>
        <v>5092.6454238799997</v>
      </c>
      <c r="J87" s="37">
        <f>SUMIFS(СВЦЭМ!$C$34:$C$777,СВЦЭМ!$A$34:$A$777,$A87,СВЦЭМ!$B$34:$B$777,J$83)+'СЕТ СН'!$H$9+СВЦЭМ!$D$10+'СЕТ СН'!$H$5-'СЕТ СН'!$H$17</f>
        <v>5036.9130565699998</v>
      </c>
      <c r="K87" s="37">
        <f>SUMIFS(СВЦЭМ!$C$34:$C$777,СВЦЭМ!$A$34:$A$777,$A87,СВЦЭМ!$B$34:$B$777,K$83)+'СЕТ СН'!$H$9+СВЦЭМ!$D$10+'СЕТ СН'!$H$5-'СЕТ СН'!$H$17</f>
        <v>4964.2645677</v>
      </c>
      <c r="L87" s="37">
        <f>SUMIFS(СВЦЭМ!$C$34:$C$777,СВЦЭМ!$A$34:$A$777,$A87,СВЦЭМ!$B$34:$B$777,L$83)+'СЕТ СН'!$H$9+СВЦЭМ!$D$10+'СЕТ СН'!$H$5-'СЕТ СН'!$H$17</f>
        <v>4964.3188546900001</v>
      </c>
      <c r="M87" s="37">
        <f>SUMIFS(СВЦЭМ!$C$34:$C$777,СВЦЭМ!$A$34:$A$777,$A87,СВЦЭМ!$B$34:$B$777,M$83)+'СЕТ СН'!$H$9+СВЦЭМ!$D$10+'СЕТ СН'!$H$5-'СЕТ СН'!$H$17</f>
        <v>4993.1393234699999</v>
      </c>
      <c r="N87" s="37">
        <f>SUMIFS(СВЦЭМ!$C$34:$C$777,СВЦЭМ!$A$34:$A$777,$A87,СВЦЭМ!$B$34:$B$777,N$83)+'СЕТ СН'!$H$9+СВЦЭМ!$D$10+'СЕТ СН'!$H$5-'СЕТ СН'!$H$17</f>
        <v>5015.3107798499996</v>
      </c>
      <c r="O87" s="37">
        <f>SUMIFS(СВЦЭМ!$C$34:$C$777,СВЦЭМ!$A$34:$A$777,$A87,СВЦЭМ!$B$34:$B$777,O$83)+'СЕТ СН'!$H$9+СВЦЭМ!$D$10+'СЕТ СН'!$H$5-'СЕТ СН'!$H$17</f>
        <v>5010.5280167000001</v>
      </c>
      <c r="P87" s="37">
        <f>SUMIFS(СВЦЭМ!$C$34:$C$777,СВЦЭМ!$A$34:$A$777,$A87,СВЦЭМ!$B$34:$B$777,P$83)+'СЕТ СН'!$H$9+СВЦЭМ!$D$10+'СЕТ СН'!$H$5-'СЕТ СН'!$H$17</f>
        <v>5014.7734637699996</v>
      </c>
      <c r="Q87" s="37">
        <f>SUMIFS(СВЦЭМ!$C$34:$C$777,СВЦЭМ!$A$34:$A$777,$A87,СВЦЭМ!$B$34:$B$777,Q$83)+'СЕТ СН'!$H$9+СВЦЭМ!$D$10+'СЕТ СН'!$H$5-'СЕТ СН'!$H$17</f>
        <v>5011.3121348200002</v>
      </c>
      <c r="R87" s="37">
        <f>SUMIFS(СВЦЭМ!$C$34:$C$777,СВЦЭМ!$A$34:$A$777,$A87,СВЦЭМ!$B$34:$B$777,R$83)+'СЕТ СН'!$H$9+СВЦЭМ!$D$10+'СЕТ СН'!$H$5-'СЕТ СН'!$H$17</f>
        <v>5014.81147728</v>
      </c>
      <c r="S87" s="37">
        <f>SUMIFS(СВЦЭМ!$C$34:$C$777,СВЦЭМ!$A$34:$A$777,$A87,СВЦЭМ!$B$34:$B$777,S$83)+'СЕТ СН'!$H$9+СВЦЭМ!$D$10+'СЕТ СН'!$H$5-'СЕТ СН'!$H$17</f>
        <v>5026.6481962600001</v>
      </c>
      <c r="T87" s="37">
        <f>SUMIFS(СВЦЭМ!$C$34:$C$777,СВЦЭМ!$A$34:$A$777,$A87,СВЦЭМ!$B$34:$B$777,T$83)+'СЕТ СН'!$H$9+СВЦЭМ!$D$10+'СЕТ СН'!$H$5-'СЕТ СН'!$H$17</f>
        <v>5009.6922663300002</v>
      </c>
      <c r="U87" s="37">
        <f>SUMIFS(СВЦЭМ!$C$34:$C$777,СВЦЭМ!$A$34:$A$777,$A87,СВЦЭМ!$B$34:$B$777,U$83)+'СЕТ СН'!$H$9+СВЦЭМ!$D$10+'СЕТ СН'!$H$5-'СЕТ СН'!$H$17</f>
        <v>4973.3716612499993</v>
      </c>
      <c r="V87" s="37">
        <f>SUMIFS(СВЦЭМ!$C$34:$C$777,СВЦЭМ!$A$34:$A$777,$A87,СВЦЭМ!$B$34:$B$777,V$83)+'СЕТ СН'!$H$9+СВЦЭМ!$D$10+'СЕТ СН'!$H$5-'СЕТ СН'!$H$17</f>
        <v>4971.9280786899999</v>
      </c>
      <c r="W87" s="37">
        <f>SUMIFS(СВЦЭМ!$C$34:$C$777,СВЦЭМ!$A$34:$A$777,$A87,СВЦЭМ!$B$34:$B$777,W$83)+'СЕТ СН'!$H$9+СВЦЭМ!$D$10+'СЕТ СН'!$H$5-'СЕТ СН'!$H$17</f>
        <v>5016.4056581499999</v>
      </c>
      <c r="X87" s="37">
        <f>SUMIFS(СВЦЭМ!$C$34:$C$777,СВЦЭМ!$A$34:$A$777,$A87,СВЦЭМ!$B$34:$B$777,X$83)+'СЕТ СН'!$H$9+СВЦЭМ!$D$10+'СЕТ СН'!$H$5-'СЕТ СН'!$H$17</f>
        <v>5111.5397545099995</v>
      </c>
      <c r="Y87" s="37">
        <f>SUMIFS(СВЦЭМ!$C$34:$C$777,СВЦЭМ!$A$34:$A$777,$A87,СВЦЭМ!$B$34:$B$777,Y$83)+'СЕТ СН'!$H$9+СВЦЭМ!$D$10+'СЕТ СН'!$H$5-'СЕТ СН'!$H$17</f>
        <v>5251.9767989399998</v>
      </c>
    </row>
    <row r="88" spans="1:25" ht="15.75" x14ac:dyDescent="0.2">
      <c r="A88" s="36">
        <f t="shared" si="2"/>
        <v>43225</v>
      </c>
      <c r="B88" s="37">
        <f>SUMIFS(СВЦЭМ!$C$34:$C$777,СВЦЭМ!$A$34:$A$777,$A88,СВЦЭМ!$B$34:$B$777,B$83)+'СЕТ СН'!$H$9+СВЦЭМ!$D$10+'СЕТ СН'!$H$5-'СЕТ СН'!$H$17</f>
        <v>5276.2936099599992</v>
      </c>
      <c r="C88" s="37">
        <f>SUMIFS(СВЦЭМ!$C$34:$C$777,СВЦЭМ!$A$34:$A$777,$A88,СВЦЭМ!$B$34:$B$777,C$83)+'СЕТ СН'!$H$9+СВЦЭМ!$D$10+'СЕТ СН'!$H$5-'СЕТ СН'!$H$17</f>
        <v>5283.5686439299998</v>
      </c>
      <c r="D88" s="37">
        <f>SUMIFS(СВЦЭМ!$C$34:$C$777,СВЦЭМ!$A$34:$A$777,$A88,СВЦЭМ!$B$34:$B$777,D$83)+'СЕТ СН'!$H$9+СВЦЭМ!$D$10+'СЕТ СН'!$H$5-'СЕТ СН'!$H$17</f>
        <v>5292.1143511399996</v>
      </c>
      <c r="E88" s="37">
        <f>SUMIFS(СВЦЭМ!$C$34:$C$777,СВЦЭМ!$A$34:$A$777,$A88,СВЦЭМ!$B$34:$B$777,E$83)+'СЕТ СН'!$H$9+СВЦЭМ!$D$10+'СЕТ СН'!$H$5-'СЕТ СН'!$H$17</f>
        <v>5313.7391337400004</v>
      </c>
      <c r="F88" s="37">
        <f>SUMIFS(СВЦЭМ!$C$34:$C$777,СВЦЭМ!$A$34:$A$777,$A88,СВЦЭМ!$B$34:$B$777,F$83)+'СЕТ СН'!$H$9+СВЦЭМ!$D$10+'СЕТ СН'!$H$5-'СЕТ СН'!$H$17</f>
        <v>5321.9451588699994</v>
      </c>
      <c r="G88" s="37">
        <f>SUMIFS(СВЦЭМ!$C$34:$C$777,СВЦЭМ!$A$34:$A$777,$A88,СВЦЭМ!$B$34:$B$777,G$83)+'СЕТ СН'!$H$9+СВЦЭМ!$D$10+'СЕТ СН'!$H$5-'СЕТ СН'!$H$17</f>
        <v>5331.3678572700001</v>
      </c>
      <c r="H88" s="37">
        <f>SUMIFS(СВЦЭМ!$C$34:$C$777,СВЦЭМ!$A$34:$A$777,$A88,СВЦЭМ!$B$34:$B$777,H$83)+'СЕТ СН'!$H$9+СВЦЭМ!$D$10+'СЕТ СН'!$H$5-'СЕТ СН'!$H$17</f>
        <v>5232.2005831099996</v>
      </c>
      <c r="I88" s="37">
        <f>SUMIFS(СВЦЭМ!$C$34:$C$777,СВЦЭМ!$A$34:$A$777,$A88,СВЦЭМ!$B$34:$B$777,I$83)+'СЕТ СН'!$H$9+СВЦЭМ!$D$10+'СЕТ СН'!$H$5-'СЕТ СН'!$H$17</f>
        <v>5131.5569591799995</v>
      </c>
      <c r="J88" s="37">
        <f>SUMIFS(СВЦЭМ!$C$34:$C$777,СВЦЭМ!$A$34:$A$777,$A88,СВЦЭМ!$B$34:$B$777,J$83)+'СЕТ СН'!$H$9+СВЦЭМ!$D$10+'СЕТ СН'!$H$5-'СЕТ СН'!$H$17</f>
        <v>5021.2141098800003</v>
      </c>
      <c r="K88" s="37">
        <f>SUMIFS(СВЦЭМ!$C$34:$C$777,СВЦЭМ!$A$34:$A$777,$A88,СВЦЭМ!$B$34:$B$777,K$83)+'СЕТ СН'!$H$9+СВЦЭМ!$D$10+'СЕТ СН'!$H$5-'СЕТ СН'!$H$17</f>
        <v>4966.0322689499999</v>
      </c>
      <c r="L88" s="37">
        <f>SUMIFS(СВЦЭМ!$C$34:$C$777,СВЦЭМ!$A$34:$A$777,$A88,СВЦЭМ!$B$34:$B$777,L$83)+'СЕТ СН'!$H$9+СВЦЭМ!$D$10+'СЕТ СН'!$H$5-'СЕТ СН'!$H$17</f>
        <v>4966.9009104400002</v>
      </c>
      <c r="M88" s="37">
        <f>SUMIFS(СВЦЭМ!$C$34:$C$777,СВЦЭМ!$A$34:$A$777,$A88,СВЦЭМ!$B$34:$B$777,M$83)+'СЕТ СН'!$H$9+СВЦЭМ!$D$10+'СЕТ СН'!$H$5-'СЕТ СН'!$H$17</f>
        <v>4963.6556334899997</v>
      </c>
      <c r="N88" s="37">
        <f>SUMIFS(СВЦЭМ!$C$34:$C$777,СВЦЭМ!$A$34:$A$777,$A88,СВЦЭМ!$B$34:$B$777,N$83)+'СЕТ СН'!$H$9+СВЦЭМ!$D$10+'СЕТ СН'!$H$5-'СЕТ СН'!$H$17</f>
        <v>4965.31867693</v>
      </c>
      <c r="O88" s="37">
        <f>SUMIFS(СВЦЭМ!$C$34:$C$777,СВЦЭМ!$A$34:$A$777,$A88,СВЦЭМ!$B$34:$B$777,O$83)+'СЕТ СН'!$H$9+СВЦЭМ!$D$10+'СЕТ СН'!$H$5-'СЕТ СН'!$H$17</f>
        <v>4983.2787034200001</v>
      </c>
      <c r="P88" s="37">
        <f>SUMIFS(СВЦЭМ!$C$34:$C$777,СВЦЭМ!$A$34:$A$777,$A88,СВЦЭМ!$B$34:$B$777,P$83)+'СЕТ СН'!$H$9+СВЦЭМ!$D$10+'СЕТ СН'!$H$5-'СЕТ СН'!$H$17</f>
        <v>5000.2290496699998</v>
      </c>
      <c r="Q88" s="37">
        <f>SUMIFS(СВЦЭМ!$C$34:$C$777,СВЦЭМ!$A$34:$A$777,$A88,СВЦЭМ!$B$34:$B$777,Q$83)+'СЕТ СН'!$H$9+СВЦЭМ!$D$10+'СЕТ СН'!$H$5-'СЕТ СН'!$H$17</f>
        <v>5004.3924155300001</v>
      </c>
      <c r="R88" s="37">
        <f>SUMIFS(СВЦЭМ!$C$34:$C$777,СВЦЭМ!$A$34:$A$777,$A88,СВЦЭМ!$B$34:$B$777,R$83)+'СЕТ СН'!$H$9+СВЦЭМ!$D$10+'СЕТ СН'!$H$5-'СЕТ СН'!$H$17</f>
        <v>5002.2365463299993</v>
      </c>
      <c r="S88" s="37">
        <f>SUMIFS(СВЦЭМ!$C$34:$C$777,СВЦЭМ!$A$34:$A$777,$A88,СВЦЭМ!$B$34:$B$777,S$83)+'СЕТ СН'!$H$9+СВЦЭМ!$D$10+'СЕТ СН'!$H$5-'СЕТ СН'!$H$17</f>
        <v>5025.2195227599996</v>
      </c>
      <c r="T88" s="37">
        <f>SUMIFS(СВЦЭМ!$C$34:$C$777,СВЦЭМ!$A$34:$A$777,$A88,СВЦЭМ!$B$34:$B$777,T$83)+'СЕТ СН'!$H$9+СВЦЭМ!$D$10+'СЕТ СН'!$H$5-'СЕТ СН'!$H$17</f>
        <v>5008.1881219699999</v>
      </c>
      <c r="U88" s="37">
        <f>SUMIFS(СВЦЭМ!$C$34:$C$777,СВЦЭМ!$A$34:$A$777,$A88,СВЦЭМ!$B$34:$B$777,U$83)+'СЕТ СН'!$H$9+СВЦЭМ!$D$10+'СЕТ СН'!$H$5-'СЕТ СН'!$H$17</f>
        <v>5000.6411356499993</v>
      </c>
      <c r="V88" s="37">
        <f>SUMIFS(СВЦЭМ!$C$34:$C$777,СВЦЭМ!$A$34:$A$777,$A88,СВЦЭМ!$B$34:$B$777,V$83)+'СЕТ СН'!$H$9+СВЦЭМ!$D$10+'СЕТ СН'!$H$5-'СЕТ СН'!$H$17</f>
        <v>4955.08484641</v>
      </c>
      <c r="W88" s="37">
        <f>SUMIFS(СВЦЭМ!$C$34:$C$777,СВЦЭМ!$A$34:$A$777,$A88,СВЦЭМ!$B$34:$B$777,W$83)+'СЕТ СН'!$H$9+СВЦЭМ!$D$10+'СЕТ СН'!$H$5-'СЕТ СН'!$H$17</f>
        <v>5009.6933205099995</v>
      </c>
      <c r="X88" s="37">
        <f>SUMIFS(СВЦЭМ!$C$34:$C$777,СВЦЭМ!$A$34:$A$777,$A88,СВЦЭМ!$B$34:$B$777,X$83)+'СЕТ СН'!$H$9+СВЦЭМ!$D$10+'СЕТ СН'!$H$5-'СЕТ СН'!$H$17</f>
        <v>5098.8842205399997</v>
      </c>
      <c r="Y88" s="37">
        <f>SUMIFS(СВЦЭМ!$C$34:$C$777,СВЦЭМ!$A$34:$A$777,$A88,СВЦЭМ!$B$34:$B$777,Y$83)+'СЕТ СН'!$H$9+СВЦЭМ!$D$10+'СЕТ СН'!$H$5-'СЕТ СН'!$H$17</f>
        <v>5223.0015963099995</v>
      </c>
    </row>
    <row r="89" spans="1:25" ht="15.75" x14ac:dyDescent="0.2">
      <c r="A89" s="36">
        <f t="shared" si="2"/>
        <v>43226</v>
      </c>
      <c r="B89" s="37">
        <f>SUMIFS(СВЦЭМ!$C$34:$C$777,СВЦЭМ!$A$34:$A$777,$A89,СВЦЭМ!$B$34:$B$777,B$83)+'СЕТ СН'!$H$9+СВЦЭМ!$D$10+'СЕТ СН'!$H$5-'СЕТ СН'!$H$17</f>
        <v>5259.3705371899996</v>
      </c>
      <c r="C89" s="37">
        <f>SUMIFS(СВЦЭМ!$C$34:$C$777,СВЦЭМ!$A$34:$A$777,$A89,СВЦЭМ!$B$34:$B$777,C$83)+'СЕТ СН'!$H$9+СВЦЭМ!$D$10+'СЕТ СН'!$H$5-'СЕТ СН'!$H$17</f>
        <v>5308.6496321199993</v>
      </c>
      <c r="D89" s="37">
        <f>SUMIFS(СВЦЭМ!$C$34:$C$777,СВЦЭМ!$A$34:$A$777,$A89,СВЦЭМ!$B$34:$B$777,D$83)+'СЕТ СН'!$H$9+СВЦЭМ!$D$10+'СЕТ СН'!$H$5-'СЕТ СН'!$H$17</f>
        <v>5326.9889798200002</v>
      </c>
      <c r="E89" s="37">
        <f>SUMIFS(СВЦЭМ!$C$34:$C$777,СВЦЭМ!$A$34:$A$777,$A89,СВЦЭМ!$B$34:$B$777,E$83)+'СЕТ СН'!$H$9+СВЦЭМ!$D$10+'СЕТ СН'!$H$5-'СЕТ СН'!$H$17</f>
        <v>5340.0014593399992</v>
      </c>
      <c r="F89" s="37">
        <f>SUMIFS(СВЦЭМ!$C$34:$C$777,СВЦЭМ!$A$34:$A$777,$A89,СВЦЭМ!$B$34:$B$777,F$83)+'СЕТ СН'!$H$9+СВЦЭМ!$D$10+'СЕТ СН'!$H$5-'СЕТ СН'!$H$17</f>
        <v>5337.7984341800002</v>
      </c>
      <c r="G89" s="37">
        <f>SUMIFS(СВЦЭМ!$C$34:$C$777,СВЦЭМ!$A$34:$A$777,$A89,СВЦЭМ!$B$34:$B$777,G$83)+'СЕТ СН'!$H$9+СВЦЭМ!$D$10+'СЕТ СН'!$H$5-'СЕТ СН'!$H$17</f>
        <v>5341.5274918799996</v>
      </c>
      <c r="H89" s="37">
        <f>SUMIFS(СВЦЭМ!$C$34:$C$777,СВЦЭМ!$A$34:$A$777,$A89,СВЦЭМ!$B$34:$B$777,H$83)+'СЕТ СН'!$H$9+СВЦЭМ!$D$10+'СЕТ СН'!$H$5-'СЕТ СН'!$H$17</f>
        <v>5272.0894517199995</v>
      </c>
      <c r="I89" s="37">
        <f>SUMIFS(СВЦЭМ!$C$34:$C$777,СВЦЭМ!$A$34:$A$777,$A89,СВЦЭМ!$B$34:$B$777,I$83)+'СЕТ СН'!$H$9+СВЦЭМ!$D$10+'СЕТ СН'!$H$5-'СЕТ СН'!$H$17</f>
        <v>5151.68513841</v>
      </c>
      <c r="J89" s="37">
        <f>SUMIFS(СВЦЭМ!$C$34:$C$777,СВЦЭМ!$A$34:$A$777,$A89,СВЦЭМ!$B$34:$B$777,J$83)+'СЕТ СН'!$H$9+СВЦЭМ!$D$10+'СЕТ СН'!$H$5-'СЕТ СН'!$H$17</f>
        <v>5043.3334350499999</v>
      </c>
      <c r="K89" s="37">
        <f>SUMIFS(СВЦЭМ!$C$34:$C$777,СВЦЭМ!$A$34:$A$777,$A89,СВЦЭМ!$B$34:$B$777,K$83)+'СЕТ СН'!$H$9+СВЦЭМ!$D$10+'СЕТ СН'!$H$5-'СЕТ СН'!$H$17</f>
        <v>5010.5981651399998</v>
      </c>
      <c r="L89" s="37">
        <f>SUMIFS(СВЦЭМ!$C$34:$C$777,СВЦЭМ!$A$34:$A$777,$A89,СВЦЭМ!$B$34:$B$777,L$83)+'СЕТ СН'!$H$9+СВЦЭМ!$D$10+'СЕТ СН'!$H$5-'СЕТ СН'!$H$17</f>
        <v>4994.2705637600002</v>
      </c>
      <c r="M89" s="37">
        <f>SUMIFS(СВЦЭМ!$C$34:$C$777,СВЦЭМ!$A$34:$A$777,$A89,СВЦЭМ!$B$34:$B$777,M$83)+'СЕТ СН'!$H$9+СВЦЭМ!$D$10+'СЕТ СН'!$H$5-'СЕТ СН'!$H$17</f>
        <v>4969.9386228799995</v>
      </c>
      <c r="N89" s="37">
        <f>SUMIFS(СВЦЭМ!$C$34:$C$777,СВЦЭМ!$A$34:$A$777,$A89,СВЦЭМ!$B$34:$B$777,N$83)+'СЕТ СН'!$H$9+СВЦЭМ!$D$10+'СЕТ СН'!$H$5-'СЕТ СН'!$H$17</f>
        <v>5018.39730194</v>
      </c>
      <c r="O89" s="37">
        <f>SUMIFS(СВЦЭМ!$C$34:$C$777,СВЦЭМ!$A$34:$A$777,$A89,СВЦЭМ!$B$34:$B$777,O$83)+'СЕТ СН'!$H$9+СВЦЭМ!$D$10+'СЕТ СН'!$H$5-'СЕТ СН'!$H$17</f>
        <v>5019.1521185900001</v>
      </c>
      <c r="P89" s="37">
        <f>SUMIFS(СВЦЭМ!$C$34:$C$777,СВЦЭМ!$A$34:$A$777,$A89,СВЦЭМ!$B$34:$B$777,P$83)+'СЕТ СН'!$H$9+СВЦЭМ!$D$10+'СЕТ СН'!$H$5-'СЕТ СН'!$H$17</f>
        <v>5012.7951303499995</v>
      </c>
      <c r="Q89" s="37">
        <f>SUMIFS(СВЦЭМ!$C$34:$C$777,СВЦЭМ!$A$34:$A$777,$A89,СВЦЭМ!$B$34:$B$777,Q$83)+'СЕТ СН'!$H$9+СВЦЭМ!$D$10+'СЕТ СН'!$H$5-'СЕТ СН'!$H$17</f>
        <v>5015.1414884200003</v>
      </c>
      <c r="R89" s="37">
        <f>SUMIFS(СВЦЭМ!$C$34:$C$777,СВЦЭМ!$A$34:$A$777,$A89,СВЦЭМ!$B$34:$B$777,R$83)+'СЕТ СН'!$H$9+СВЦЭМ!$D$10+'СЕТ СН'!$H$5-'СЕТ СН'!$H$17</f>
        <v>5024.3261655899996</v>
      </c>
      <c r="S89" s="37">
        <f>SUMIFS(СВЦЭМ!$C$34:$C$777,СВЦЭМ!$A$34:$A$777,$A89,СВЦЭМ!$B$34:$B$777,S$83)+'СЕТ СН'!$H$9+СВЦЭМ!$D$10+'СЕТ СН'!$H$5-'СЕТ СН'!$H$17</f>
        <v>5026.3861600499995</v>
      </c>
      <c r="T89" s="37">
        <f>SUMIFS(СВЦЭМ!$C$34:$C$777,СВЦЭМ!$A$34:$A$777,$A89,СВЦЭМ!$B$34:$B$777,T$83)+'СЕТ СН'!$H$9+СВЦЭМ!$D$10+'СЕТ СН'!$H$5-'СЕТ СН'!$H$17</f>
        <v>5018.7311100899997</v>
      </c>
      <c r="U89" s="37">
        <f>SUMIFS(СВЦЭМ!$C$34:$C$777,СВЦЭМ!$A$34:$A$777,$A89,СВЦЭМ!$B$34:$B$777,U$83)+'СЕТ СН'!$H$9+СВЦЭМ!$D$10+'СЕТ СН'!$H$5-'СЕТ СН'!$H$17</f>
        <v>5011.2545435599995</v>
      </c>
      <c r="V89" s="37">
        <f>SUMIFS(СВЦЭМ!$C$34:$C$777,СВЦЭМ!$A$34:$A$777,$A89,СВЦЭМ!$B$34:$B$777,V$83)+'СЕТ СН'!$H$9+СВЦЭМ!$D$10+'СЕТ СН'!$H$5-'СЕТ СН'!$H$17</f>
        <v>4977.6829194699994</v>
      </c>
      <c r="W89" s="37">
        <f>SUMIFS(СВЦЭМ!$C$34:$C$777,СВЦЭМ!$A$34:$A$777,$A89,СВЦЭМ!$B$34:$B$777,W$83)+'СЕТ СН'!$H$9+СВЦЭМ!$D$10+'СЕТ СН'!$H$5-'СЕТ СН'!$H$17</f>
        <v>5013.0946405899995</v>
      </c>
      <c r="X89" s="37">
        <f>SUMIFS(СВЦЭМ!$C$34:$C$777,СВЦЭМ!$A$34:$A$777,$A89,СВЦЭМ!$B$34:$B$777,X$83)+'СЕТ СН'!$H$9+СВЦЭМ!$D$10+'СЕТ СН'!$H$5-'СЕТ СН'!$H$17</f>
        <v>5113.1592678099996</v>
      </c>
      <c r="Y89" s="37">
        <f>SUMIFS(СВЦЭМ!$C$34:$C$777,СВЦЭМ!$A$34:$A$777,$A89,СВЦЭМ!$B$34:$B$777,Y$83)+'СЕТ СН'!$H$9+СВЦЭМ!$D$10+'СЕТ СН'!$H$5-'СЕТ СН'!$H$17</f>
        <v>5225.1146303299993</v>
      </c>
    </row>
    <row r="90" spans="1:25" ht="15.75" x14ac:dyDescent="0.2">
      <c r="A90" s="36">
        <f t="shared" si="2"/>
        <v>43227</v>
      </c>
      <c r="B90" s="37">
        <f>SUMIFS(СВЦЭМ!$C$34:$C$777,СВЦЭМ!$A$34:$A$777,$A90,СВЦЭМ!$B$34:$B$777,B$83)+'СЕТ СН'!$H$9+СВЦЭМ!$D$10+'СЕТ СН'!$H$5-'СЕТ СН'!$H$17</f>
        <v>5289.8399127299999</v>
      </c>
      <c r="C90" s="37">
        <f>SUMIFS(СВЦЭМ!$C$34:$C$777,СВЦЭМ!$A$34:$A$777,$A90,СВЦЭМ!$B$34:$B$777,C$83)+'СЕТ СН'!$H$9+СВЦЭМ!$D$10+'СЕТ СН'!$H$5-'СЕТ СН'!$H$17</f>
        <v>5344.6543850799999</v>
      </c>
      <c r="D90" s="37">
        <f>SUMIFS(СВЦЭМ!$C$34:$C$777,СВЦЭМ!$A$34:$A$777,$A90,СВЦЭМ!$B$34:$B$777,D$83)+'СЕТ СН'!$H$9+СВЦЭМ!$D$10+'СЕТ СН'!$H$5-'СЕТ СН'!$H$17</f>
        <v>5356.6112204599995</v>
      </c>
      <c r="E90" s="37">
        <f>SUMIFS(СВЦЭМ!$C$34:$C$777,СВЦЭМ!$A$34:$A$777,$A90,СВЦЭМ!$B$34:$B$777,E$83)+'СЕТ СН'!$H$9+СВЦЭМ!$D$10+'СЕТ СН'!$H$5-'СЕТ СН'!$H$17</f>
        <v>5350.4480215099993</v>
      </c>
      <c r="F90" s="37">
        <f>SUMIFS(СВЦЭМ!$C$34:$C$777,СВЦЭМ!$A$34:$A$777,$A90,СВЦЭМ!$B$34:$B$777,F$83)+'СЕТ СН'!$H$9+СВЦЭМ!$D$10+'СЕТ СН'!$H$5-'СЕТ СН'!$H$17</f>
        <v>5346.9462003600001</v>
      </c>
      <c r="G90" s="37">
        <f>SUMIFS(СВЦЭМ!$C$34:$C$777,СВЦЭМ!$A$34:$A$777,$A90,СВЦЭМ!$B$34:$B$777,G$83)+'СЕТ СН'!$H$9+СВЦЭМ!$D$10+'СЕТ СН'!$H$5-'СЕТ СН'!$H$17</f>
        <v>5358.7593163599995</v>
      </c>
      <c r="H90" s="37">
        <f>SUMIFS(СВЦЭМ!$C$34:$C$777,СВЦЭМ!$A$34:$A$777,$A90,СВЦЭМ!$B$34:$B$777,H$83)+'СЕТ СН'!$H$9+СВЦЭМ!$D$10+'СЕТ СН'!$H$5-'СЕТ СН'!$H$17</f>
        <v>5254.0634016599997</v>
      </c>
      <c r="I90" s="37">
        <f>SUMIFS(СВЦЭМ!$C$34:$C$777,СВЦЭМ!$A$34:$A$777,$A90,СВЦЭМ!$B$34:$B$777,I$83)+'СЕТ СН'!$H$9+СВЦЭМ!$D$10+'СЕТ СН'!$H$5-'СЕТ СН'!$H$17</f>
        <v>5150.6593423499999</v>
      </c>
      <c r="J90" s="37">
        <f>SUMIFS(СВЦЭМ!$C$34:$C$777,СВЦЭМ!$A$34:$A$777,$A90,СВЦЭМ!$B$34:$B$777,J$83)+'СЕТ СН'!$H$9+СВЦЭМ!$D$10+'СЕТ СН'!$H$5-'СЕТ СН'!$H$17</f>
        <v>5068.5264511200003</v>
      </c>
      <c r="K90" s="37">
        <f>SUMIFS(СВЦЭМ!$C$34:$C$777,СВЦЭМ!$A$34:$A$777,$A90,СВЦЭМ!$B$34:$B$777,K$83)+'СЕТ СН'!$H$9+СВЦЭМ!$D$10+'СЕТ СН'!$H$5-'СЕТ СН'!$H$17</f>
        <v>5042.0203499500003</v>
      </c>
      <c r="L90" s="37">
        <f>SUMIFS(СВЦЭМ!$C$34:$C$777,СВЦЭМ!$A$34:$A$777,$A90,СВЦЭМ!$B$34:$B$777,L$83)+'СЕТ СН'!$H$9+СВЦЭМ!$D$10+'СЕТ СН'!$H$5-'СЕТ СН'!$H$17</f>
        <v>5057.0799538699994</v>
      </c>
      <c r="M90" s="37">
        <f>SUMIFS(СВЦЭМ!$C$34:$C$777,СВЦЭМ!$A$34:$A$777,$A90,СВЦЭМ!$B$34:$B$777,M$83)+'СЕТ СН'!$H$9+СВЦЭМ!$D$10+'СЕТ СН'!$H$5-'СЕТ СН'!$H$17</f>
        <v>5059.9861691999995</v>
      </c>
      <c r="N90" s="37">
        <f>SUMIFS(СВЦЭМ!$C$34:$C$777,СВЦЭМ!$A$34:$A$777,$A90,СВЦЭМ!$B$34:$B$777,N$83)+'СЕТ СН'!$H$9+СВЦЭМ!$D$10+'СЕТ СН'!$H$5-'СЕТ СН'!$H$17</f>
        <v>5043.1504434299995</v>
      </c>
      <c r="O90" s="37">
        <f>SUMIFS(СВЦЭМ!$C$34:$C$777,СВЦЭМ!$A$34:$A$777,$A90,СВЦЭМ!$B$34:$B$777,O$83)+'СЕТ СН'!$H$9+СВЦЭМ!$D$10+'СЕТ СН'!$H$5-'СЕТ СН'!$H$17</f>
        <v>5044.4323678299997</v>
      </c>
      <c r="P90" s="37">
        <f>SUMIFS(СВЦЭМ!$C$34:$C$777,СВЦЭМ!$A$34:$A$777,$A90,СВЦЭМ!$B$34:$B$777,P$83)+'СЕТ СН'!$H$9+СВЦЭМ!$D$10+'СЕТ СН'!$H$5-'СЕТ СН'!$H$17</f>
        <v>5039.7501294200001</v>
      </c>
      <c r="Q90" s="37">
        <f>SUMIFS(СВЦЭМ!$C$34:$C$777,СВЦЭМ!$A$34:$A$777,$A90,СВЦЭМ!$B$34:$B$777,Q$83)+'СЕТ СН'!$H$9+СВЦЭМ!$D$10+'СЕТ СН'!$H$5-'СЕТ СН'!$H$17</f>
        <v>5038.0021729999999</v>
      </c>
      <c r="R90" s="37">
        <f>SUMIFS(СВЦЭМ!$C$34:$C$777,СВЦЭМ!$A$34:$A$777,$A90,СВЦЭМ!$B$34:$B$777,R$83)+'СЕТ СН'!$H$9+СВЦЭМ!$D$10+'СЕТ СН'!$H$5-'СЕТ СН'!$H$17</f>
        <v>5040.7999378200002</v>
      </c>
      <c r="S90" s="37">
        <f>SUMIFS(СВЦЭМ!$C$34:$C$777,СВЦЭМ!$A$34:$A$777,$A90,СВЦЭМ!$B$34:$B$777,S$83)+'СЕТ СН'!$H$9+СВЦЭМ!$D$10+'СЕТ СН'!$H$5-'СЕТ СН'!$H$17</f>
        <v>5048.5431050199995</v>
      </c>
      <c r="T90" s="37">
        <f>SUMIFS(СВЦЭМ!$C$34:$C$777,СВЦЭМ!$A$34:$A$777,$A90,СВЦЭМ!$B$34:$B$777,T$83)+'СЕТ СН'!$H$9+СВЦЭМ!$D$10+'СЕТ СН'!$H$5-'СЕТ СН'!$H$17</f>
        <v>5052.2084922200002</v>
      </c>
      <c r="U90" s="37">
        <f>SUMIFS(СВЦЭМ!$C$34:$C$777,СВЦЭМ!$A$34:$A$777,$A90,СВЦЭМ!$B$34:$B$777,U$83)+'СЕТ СН'!$H$9+СВЦЭМ!$D$10+'СЕТ СН'!$H$5-'СЕТ СН'!$H$17</f>
        <v>5056.2710398999998</v>
      </c>
      <c r="V90" s="37">
        <f>SUMIFS(СВЦЭМ!$C$34:$C$777,СВЦЭМ!$A$34:$A$777,$A90,СВЦЭМ!$B$34:$B$777,V$83)+'СЕТ СН'!$H$9+СВЦЭМ!$D$10+'СЕТ СН'!$H$5-'СЕТ СН'!$H$17</f>
        <v>5060.5139803699994</v>
      </c>
      <c r="W90" s="37">
        <f>SUMIFS(СВЦЭМ!$C$34:$C$777,СВЦЭМ!$A$34:$A$777,$A90,СВЦЭМ!$B$34:$B$777,W$83)+'СЕТ СН'!$H$9+СВЦЭМ!$D$10+'СЕТ СН'!$H$5-'СЕТ СН'!$H$17</f>
        <v>5050.5139276</v>
      </c>
      <c r="X90" s="37">
        <f>SUMIFS(СВЦЭМ!$C$34:$C$777,СВЦЭМ!$A$34:$A$777,$A90,СВЦЭМ!$B$34:$B$777,X$83)+'СЕТ СН'!$H$9+СВЦЭМ!$D$10+'СЕТ СН'!$H$5-'СЕТ СН'!$H$17</f>
        <v>5168.8703394899994</v>
      </c>
      <c r="Y90" s="37">
        <f>SUMIFS(СВЦЭМ!$C$34:$C$777,СВЦЭМ!$A$34:$A$777,$A90,СВЦЭМ!$B$34:$B$777,Y$83)+'СЕТ СН'!$H$9+СВЦЭМ!$D$10+'СЕТ СН'!$H$5-'СЕТ СН'!$H$17</f>
        <v>5287.5983409399996</v>
      </c>
    </row>
    <row r="91" spans="1:25" ht="15.75" x14ac:dyDescent="0.2">
      <c r="A91" s="36">
        <f t="shared" si="2"/>
        <v>43228</v>
      </c>
      <c r="B91" s="37">
        <f>SUMIFS(СВЦЭМ!$C$34:$C$777,СВЦЭМ!$A$34:$A$777,$A91,СВЦЭМ!$B$34:$B$777,B$83)+'СЕТ СН'!$H$9+СВЦЭМ!$D$10+'СЕТ СН'!$H$5-'СЕТ СН'!$H$17</f>
        <v>5323.58165955</v>
      </c>
      <c r="C91" s="37">
        <f>SUMIFS(СВЦЭМ!$C$34:$C$777,СВЦЭМ!$A$34:$A$777,$A91,СВЦЭМ!$B$34:$B$777,C$83)+'СЕТ СН'!$H$9+СВЦЭМ!$D$10+'СЕТ СН'!$H$5-'СЕТ СН'!$H$17</f>
        <v>5368.58492664</v>
      </c>
      <c r="D91" s="37">
        <f>SUMIFS(СВЦЭМ!$C$34:$C$777,СВЦЭМ!$A$34:$A$777,$A91,СВЦЭМ!$B$34:$B$777,D$83)+'СЕТ СН'!$H$9+СВЦЭМ!$D$10+'СЕТ СН'!$H$5-'СЕТ СН'!$H$17</f>
        <v>5398.2431522499992</v>
      </c>
      <c r="E91" s="37">
        <f>SUMIFS(СВЦЭМ!$C$34:$C$777,СВЦЭМ!$A$34:$A$777,$A91,СВЦЭМ!$B$34:$B$777,E$83)+'СЕТ СН'!$H$9+СВЦЭМ!$D$10+'СЕТ СН'!$H$5-'СЕТ СН'!$H$17</f>
        <v>5410.9424938899992</v>
      </c>
      <c r="F91" s="37">
        <f>SUMIFS(СВЦЭМ!$C$34:$C$777,СВЦЭМ!$A$34:$A$777,$A91,СВЦЭМ!$B$34:$B$777,F$83)+'СЕТ СН'!$H$9+СВЦЭМ!$D$10+'СЕТ СН'!$H$5-'СЕТ СН'!$H$17</f>
        <v>5430.7021924999999</v>
      </c>
      <c r="G91" s="37">
        <f>SUMIFS(СВЦЭМ!$C$34:$C$777,СВЦЭМ!$A$34:$A$777,$A91,СВЦЭМ!$B$34:$B$777,G$83)+'СЕТ СН'!$H$9+СВЦЭМ!$D$10+'СЕТ СН'!$H$5-'СЕТ СН'!$H$17</f>
        <v>5401.0344451299998</v>
      </c>
      <c r="H91" s="37">
        <f>SUMIFS(СВЦЭМ!$C$34:$C$777,СВЦЭМ!$A$34:$A$777,$A91,СВЦЭМ!$B$34:$B$777,H$83)+'СЕТ СН'!$H$9+СВЦЭМ!$D$10+'СЕТ СН'!$H$5-'СЕТ СН'!$H$17</f>
        <v>5276.0075954699996</v>
      </c>
      <c r="I91" s="37">
        <f>SUMIFS(СВЦЭМ!$C$34:$C$777,СВЦЭМ!$A$34:$A$777,$A91,СВЦЭМ!$B$34:$B$777,I$83)+'СЕТ СН'!$H$9+СВЦЭМ!$D$10+'СЕТ СН'!$H$5-'СЕТ СН'!$H$17</f>
        <v>5140.2877677699998</v>
      </c>
      <c r="J91" s="37">
        <f>SUMIFS(СВЦЭМ!$C$34:$C$777,СВЦЭМ!$A$34:$A$777,$A91,СВЦЭМ!$B$34:$B$777,J$83)+'СЕТ СН'!$H$9+СВЦЭМ!$D$10+'СЕТ СН'!$H$5-'СЕТ СН'!$H$17</f>
        <v>5051.7596912399995</v>
      </c>
      <c r="K91" s="37">
        <f>SUMIFS(СВЦЭМ!$C$34:$C$777,СВЦЭМ!$A$34:$A$777,$A91,СВЦЭМ!$B$34:$B$777,K$83)+'СЕТ СН'!$H$9+СВЦЭМ!$D$10+'СЕТ СН'!$H$5-'СЕТ СН'!$H$17</f>
        <v>5016.8420325199995</v>
      </c>
      <c r="L91" s="37">
        <f>SUMIFS(СВЦЭМ!$C$34:$C$777,СВЦЭМ!$A$34:$A$777,$A91,СВЦЭМ!$B$34:$B$777,L$83)+'СЕТ СН'!$H$9+СВЦЭМ!$D$10+'СЕТ СН'!$H$5-'СЕТ СН'!$H$17</f>
        <v>5002.6894920599998</v>
      </c>
      <c r="M91" s="37">
        <f>SUMIFS(СВЦЭМ!$C$34:$C$777,СВЦЭМ!$A$34:$A$777,$A91,СВЦЭМ!$B$34:$B$777,M$83)+'СЕТ СН'!$H$9+СВЦЭМ!$D$10+'СЕТ СН'!$H$5-'СЕТ СН'!$H$17</f>
        <v>4999.1640851900002</v>
      </c>
      <c r="N91" s="37">
        <f>SUMIFS(СВЦЭМ!$C$34:$C$777,СВЦЭМ!$A$34:$A$777,$A91,СВЦЭМ!$B$34:$B$777,N$83)+'СЕТ СН'!$H$9+СВЦЭМ!$D$10+'СЕТ СН'!$H$5-'СЕТ СН'!$H$17</f>
        <v>4987.3937804799998</v>
      </c>
      <c r="O91" s="37">
        <f>SUMIFS(СВЦЭМ!$C$34:$C$777,СВЦЭМ!$A$34:$A$777,$A91,СВЦЭМ!$B$34:$B$777,O$83)+'СЕТ СН'!$H$9+СВЦЭМ!$D$10+'СЕТ СН'!$H$5-'СЕТ СН'!$H$17</f>
        <v>4990.0932058099997</v>
      </c>
      <c r="P91" s="37">
        <f>SUMIFS(СВЦЭМ!$C$34:$C$777,СВЦЭМ!$A$34:$A$777,$A91,СВЦЭМ!$B$34:$B$777,P$83)+'СЕТ СН'!$H$9+СВЦЭМ!$D$10+'СЕТ СН'!$H$5-'СЕТ СН'!$H$17</f>
        <v>5031.1781044899999</v>
      </c>
      <c r="Q91" s="37">
        <f>SUMIFS(СВЦЭМ!$C$34:$C$777,СВЦЭМ!$A$34:$A$777,$A91,СВЦЭМ!$B$34:$B$777,Q$83)+'СЕТ СН'!$H$9+СВЦЭМ!$D$10+'СЕТ СН'!$H$5-'СЕТ СН'!$H$17</f>
        <v>5031.4905375799999</v>
      </c>
      <c r="R91" s="37">
        <f>SUMIFS(СВЦЭМ!$C$34:$C$777,СВЦЭМ!$A$34:$A$777,$A91,СВЦЭМ!$B$34:$B$777,R$83)+'СЕТ СН'!$H$9+СВЦЭМ!$D$10+'СЕТ СН'!$H$5-'СЕТ СН'!$H$17</f>
        <v>5025.6688162199998</v>
      </c>
      <c r="S91" s="37">
        <f>SUMIFS(СВЦЭМ!$C$34:$C$777,СВЦЭМ!$A$34:$A$777,$A91,СВЦЭМ!$B$34:$B$777,S$83)+'СЕТ СН'!$H$9+СВЦЭМ!$D$10+'СЕТ СН'!$H$5-'СЕТ СН'!$H$17</f>
        <v>4995.6600886899996</v>
      </c>
      <c r="T91" s="37">
        <f>SUMIFS(СВЦЭМ!$C$34:$C$777,СВЦЭМ!$A$34:$A$777,$A91,СВЦЭМ!$B$34:$B$777,T$83)+'СЕТ СН'!$H$9+СВЦЭМ!$D$10+'СЕТ СН'!$H$5-'СЕТ СН'!$H$17</f>
        <v>4979.0639880299996</v>
      </c>
      <c r="U91" s="37">
        <f>SUMIFS(СВЦЭМ!$C$34:$C$777,СВЦЭМ!$A$34:$A$777,$A91,СВЦЭМ!$B$34:$B$777,U$83)+'СЕТ СН'!$H$9+СВЦЭМ!$D$10+'СЕТ СН'!$H$5-'СЕТ СН'!$H$17</f>
        <v>4991.3271939400001</v>
      </c>
      <c r="V91" s="37">
        <f>SUMIFS(СВЦЭМ!$C$34:$C$777,СВЦЭМ!$A$34:$A$777,$A91,СВЦЭМ!$B$34:$B$777,V$83)+'СЕТ СН'!$H$9+СВЦЭМ!$D$10+'СЕТ СН'!$H$5-'СЕТ СН'!$H$17</f>
        <v>5003.4388960099996</v>
      </c>
      <c r="W91" s="37">
        <f>SUMIFS(СВЦЭМ!$C$34:$C$777,СВЦЭМ!$A$34:$A$777,$A91,СВЦЭМ!$B$34:$B$777,W$83)+'СЕТ СН'!$H$9+СВЦЭМ!$D$10+'СЕТ СН'!$H$5-'СЕТ СН'!$H$17</f>
        <v>5040.4824567999995</v>
      </c>
      <c r="X91" s="37">
        <f>SUMIFS(СВЦЭМ!$C$34:$C$777,СВЦЭМ!$A$34:$A$777,$A91,СВЦЭМ!$B$34:$B$777,X$83)+'СЕТ СН'!$H$9+СВЦЭМ!$D$10+'СЕТ СН'!$H$5-'СЕТ СН'!$H$17</f>
        <v>5131.8870825599997</v>
      </c>
      <c r="Y91" s="37">
        <f>SUMIFS(СВЦЭМ!$C$34:$C$777,СВЦЭМ!$A$34:$A$777,$A91,СВЦЭМ!$B$34:$B$777,Y$83)+'СЕТ СН'!$H$9+СВЦЭМ!$D$10+'СЕТ СН'!$H$5-'СЕТ СН'!$H$17</f>
        <v>5246.1596315200004</v>
      </c>
    </row>
    <row r="92" spans="1:25" ht="15.75" x14ac:dyDescent="0.2">
      <c r="A92" s="36">
        <f t="shared" si="2"/>
        <v>43229</v>
      </c>
      <c r="B92" s="37">
        <f>SUMIFS(СВЦЭМ!$C$34:$C$777,СВЦЭМ!$A$34:$A$777,$A92,СВЦЭМ!$B$34:$B$777,B$83)+'СЕТ СН'!$H$9+СВЦЭМ!$D$10+'СЕТ СН'!$H$5-'СЕТ СН'!$H$17</f>
        <v>5350.3122164799997</v>
      </c>
      <c r="C92" s="37">
        <f>SUMIFS(СВЦЭМ!$C$34:$C$777,СВЦЭМ!$A$34:$A$777,$A92,СВЦЭМ!$B$34:$B$777,C$83)+'СЕТ СН'!$H$9+СВЦЭМ!$D$10+'СЕТ СН'!$H$5-'СЕТ СН'!$H$17</f>
        <v>5399.48233454</v>
      </c>
      <c r="D92" s="37">
        <f>SUMIFS(СВЦЭМ!$C$34:$C$777,СВЦЭМ!$A$34:$A$777,$A92,СВЦЭМ!$B$34:$B$777,D$83)+'СЕТ СН'!$H$9+СВЦЭМ!$D$10+'СЕТ СН'!$H$5-'СЕТ СН'!$H$17</f>
        <v>5440.6920864399999</v>
      </c>
      <c r="E92" s="37">
        <f>SUMIFS(СВЦЭМ!$C$34:$C$777,СВЦЭМ!$A$34:$A$777,$A92,СВЦЭМ!$B$34:$B$777,E$83)+'СЕТ СН'!$H$9+СВЦЭМ!$D$10+'СЕТ СН'!$H$5-'СЕТ СН'!$H$17</f>
        <v>5457.1142261599998</v>
      </c>
      <c r="F92" s="37">
        <f>SUMIFS(СВЦЭМ!$C$34:$C$777,СВЦЭМ!$A$34:$A$777,$A92,СВЦЭМ!$B$34:$B$777,F$83)+'СЕТ СН'!$H$9+СВЦЭМ!$D$10+'СЕТ СН'!$H$5-'СЕТ СН'!$H$17</f>
        <v>5462.2575565499992</v>
      </c>
      <c r="G92" s="37">
        <f>SUMIFS(СВЦЭМ!$C$34:$C$777,СВЦЭМ!$A$34:$A$777,$A92,СВЦЭМ!$B$34:$B$777,G$83)+'СЕТ СН'!$H$9+СВЦЭМ!$D$10+'СЕТ СН'!$H$5-'СЕТ СН'!$H$17</f>
        <v>5456.91548427</v>
      </c>
      <c r="H92" s="37">
        <f>SUMIFS(СВЦЭМ!$C$34:$C$777,СВЦЭМ!$A$34:$A$777,$A92,СВЦЭМ!$B$34:$B$777,H$83)+'СЕТ СН'!$H$9+СВЦЭМ!$D$10+'СЕТ СН'!$H$5-'СЕТ СН'!$H$17</f>
        <v>5354.4718644000004</v>
      </c>
      <c r="I92" s="37">
        <f>SUMIFS(СВЦЭМ!$C$34:$C$777,СВЦЭМ!$A$34:$A$777,$A92,СВЦЭМ!$B$34:$B$777,I$83)+'СЕТ СН'!$H$9+СВЦЭМ!$D$10+'СЕТ СН'!$H$5-'СЕТ СН'!$H$17</f>
        <v>5226.4881101299998</v>
      </c>
      <c r="J92" s="37">
        <f>SUMIFS(СВЦЭМ!$C$34:$C$777,СВЦЭМ!$A$34:$A$777,$A92,СВЦЭМ!$B$34:$B$777,J$83)+'СЕТ СН'!$H$9+СВЦЭМ!$D$10+'СЕТ СН'!$H$5-'СЕТ СН'!$H$17</f>
        <v>5093.1102082699999</v>
      </c>
      <c r="K92" s="37">
        <f>SUMIFS(СВЦЭМ!$C$34:$C$777,СВЦЭМ!$A$34:$A$777,$A92,СВЦЭМ!$B$34:$B$777,K$83)+'СЕТ СН'!$H$9+СВЦЭМ!$D$10+'СЕТ СН'!$H$5-'СЕТ СН'!$H$17</f>
        <v>5027.88061199</v>
      </c>
      <c r="L92" s="37">
        <f>SUMIFS(СВЦЭМ!$C$34:$C$777,СВЦЭМ!$A$34:$A$777,$A92,СВЦЭМ!$B$34:$B$777,L$83)+'СЕТ СН'!$H$9+СВЦЭМ!$D$10+'СЕТ СН'!$H$5-'СЕТ СН'!$H$17</f>
        <v>5022.7163543899997</v>
      </c>
      <c r="M92" s="37">
        <f>SUMIFS(СВЦЭМ!$C$34:$C$777,СВЦЭМ!$A$34:$A$777,$A92,СВЦЭМ!$B$34:$B$777,M$83)+'СЕТ СН'!$H$9+СВЦЭМ!$D$10+'СЕТ СН'!$H$5-'СЕТ СН'!$H$17</f>
        <v>5020.93987208</v>
      </c>
      <c r="N92" s="37">
        <f>SUMIFS(СВЦЭМ!$C$34:$C$777,СВЦЭМ!$A$34:$A$777,$A92,СВЦЭМ!$B$34:$B$777,N$83)+'СЕТ СН'!$H$9+СВЦЭМ!$D$10+'СЕТ СН'!$H$5-'СЕТ СН'!$H$17</f>
        <v>5021.1899137700002</v>
      </c>
      <c r="O92" s="37">
        <f>SUMIFS(СВЦЭМ!$C$34:$C$777,СВЦЭМ!$A$34:$A$777,$A92,СВЦЭМ!$B$34:$B$777,O$83)+'СЕТ СН'!$H$9+СВЦЭМ!$D$10+'СЕТ СН'!$H$5-'СЕТ СН'!$H$17</f>
        <v>5021.0200037100003</v>
      </c>
      <c r="P92" s="37">
        <f>SUMIFS(СВЦЭМ!$C$34:$C$777,СВЦЭМ!$A$34:$A$777,$A92,СВЦЭМ!$B$34:$B$777,P$83)+'СЕТ СН'!$H$9+СВЦЭМ!$D$10+'СЕТ СН'!$H$5-'СЕТ СН'!$H$17</f>
        <v>5033.02222506</v>
      </c>
      <c r="Q92" s="37">
        <f>SUMIFS(СВЦЭМ!$C$34:$C$777,СВЦЭМ!$A$34:$A$777,$A92,СВЦЭМ!$B$34:$B$777,Q$83)+'СЕТ СН'!$H$9+СВЦЭМ!$D$10+'СЕТ СН'!$H$5-'СЕТ СН'!$H$17</f>
        <v>5031.2631378899996</v>
      </c>
      <c r="R92" s="37">
        <f>SUMIFS(СВЦЭМ!$C$34:$C$777,СВЦЭМ!$A$34:$A$777,$A92,СВЦЭМ!$B$34:$B$777,R$83)+'СЕТ СН'!$H$9+СВЦЭМ!$D$10+'СЕТ СН'!$H$5-'СЕТ СН'!$H$17</f>
        <v>5037.9641830399996</v>
      </c>
      <c r="S92" s="37">
        <f>SUMIFS(СВЦЭМ!$C$34:$C$777,СВЦЭМ!$A$34:$A$777,$A92,СВЦЭМ!$B$34:$B$777,S$83)+'СЕТ СН'!$H$9+СВЦЭМ!$D$10+'СЕТ СН'!$H$5-'СЕТ СН'!$H$17</f>
        <v>5031.6069813899994</v>
      </c>
      <c r="T92" s="37">
        <f>SUMIFS(СВЦЭМ!$C$34:$C$777,СВЦЭМ!$A$34:$A$777,$A92,СВЦЭМ!$B$34:$B$777,T$83)+'СЕТ СН'!$H$9+СВЦЭМ!$D$10+'СЕТ СН'!$H$5-'СЕТ СН'!$H$17</f>
        <v>5027.51206232</v>
      </c>
      <c r="U92" s="37">
        <f>SUMIFS(СВЦЭМ!$C$34:$C$777,СВЦЭМ!$A$34:$A$777,$A92,СВЦЭМ!$B$34:$B$777,U$83)+'СЕТ СН'!$H$9+СВЦЭМ!$D$10+'СЕТ СН'!$H$5-'СЕТ СН'!$H$17</f>
        <v>5023.4816187799997</v>
      </c>
      <c r="V92" s="37">
        <f>SUMIFS(СВЦЭМ!$C$34:$C$777,СВЦЭМ!$A$34:$A$777,$A92,СВЦЭМ!$B$34:$B$777,V$83)+'СЕТ СН'!$H$9+СВЦЭМ!$D$10+'СЕТ СН'!$H$5-'СЕТ СН'!$H$17</f>
        <v>5020.3697015099997</v>
      </c>
      <c r="W92" s="37">
        <f>SUMIFS(СВЦЭМ!$C$34:$C$777,СВЦЭМ!$A$34:$A$777,$A92,СВЦЭМ!$B$34:$B$777,W$83)+'СЕТ СН'!$H$9+СВЦЭМ!$D$10+'СЕТ СН'!$H$5-'СЕТ СН'!$H$17</f>
        <v>5066.2103037999996</v>
      </c>
      <c r="X92" s="37">
        <f>SUMIFS(СВЦЭМ!$C$34:$C$777,СВЦЭМ!$A$34:$A$777,$A92,СВЦЭМ!$B$34:$B$777,X$83)+'СЕТ СН'!$H$9+СВЦЭМ!$D$10+'СЕТ СН'!$H$5-'СЕТ СН'!$H$17</f>
        <v>5163.0923324999994</v>
      </c>
      <c r="Y92" s="37">
        <f>SUMIFS(СВЦЭМ!$C$34:$C$777,СВЦЭМ!$A$34:$A$777,$A92,СВЦЭМ!$B$34:$B$777,Y$83)+'СЕТ СН'!$H$9+СВЦЭМ!$D$10+'СЕТ СН'!$H$5-'СЕТ СН'!$H$17</f>
        <v>5279.7323370199992</v>
      </c>
    </row>
    <row r="93" spans="1:25" ht="15.75" x14ac:dyDescent="0.2">
      <c r="A93" s="36">
        <f t="shared" si="2"/>
        <v>43230</v>
      </c>
      <c r="B93" s="37">
        <f>SUMIFS(СВЦЭМ!$C$34:$C$777,СВЦЭМ!$A$34:$A$777,$A93,СВЦЭМ!$B$34:$B$777,B$83)+'СЕТ СН'!$H$9+СВЦЭМ!$D$10+'СЕТ СН'!$H$5-'СЕТ СН'!$H$17</f>
        <v>5330.5294306899996</v>
      </c>
      <c r="C93" s="37">
        <f>SUMIFS(СВЦЭМ!$C$34:$C$777,СВЦЭМ!$A$34:$A$777,$A93,СВЦЭМ!$B$34:$B$777,C$83)+'СЕТ СН'!$H$9+СВЦЭМ!$D$10+'СЕТ СН'!$H$5-'СЕТ СН'!$H$17</f>
        <v>5381.4441009399998</v>
      </c>
      <c r="D93" s="37">
        <f>SUMIFS(СВЦЭМ!$C$34:$C$777,СВЦЭМ!$A$34:$A$777,$A93,СВЦЭМ!$B$34:$B$777,D$83)+'СЕТ СН'!$H$9+СВЦЭМ!$D$10+'СЕТ СН'!$H$5-'СЕТ СН'!$H$17</f>
        <v>5413.4426256099996</v>
      </c>
      <c r="E93" s="37">
        <f>SUMIFS(СВЦЭМ!$C$34:$C$777,СВЦЭМ!$A$34:$A$777,$A93,СВЦЭМ!$B$34:$B$777,E$83)+'СЕТ СН'!$H$9+СВЦЭМ!$D$10+'СЕТ СН'!$H$5-'СЕТ СН'!$H$17</f>
        <v>5437.4484769199998</v>
      </c>
      <c r="F93" s="37">
        <f>SUMIFS(СВЦЭМ!$C$34:$C$777,СВЦЭМ!$A$34:$A$777,$A93,СВЦЭМ!$B$34:$B$777,F$83)+'СЕТ СН'!$H$9+СВЦЭМ!$D$10+'СЕТ СН'!$H$5-'СЕТ СН'!$H$17</f>
        <v>5420.8162079599997</v>
      </c>
      <c r="G93" s="37">
        <f>SUMIFS(СВЦЭМ!$C$34:$C$777,СВЦЭМ!$A$34:$A$777,$A93,СВЦЭМ!$B$34:$B$777,G$83)+'СЕТ СН'!$H$9+СВЦЭМ!$D$10+'СЕТ СН'!$H$5-'СЕТ СН'!$H$17</f>
        <v>5405.1131936499996</v>
      </c>
      <c r="H93" s="37">
        <f>SUMIFS(СВЦЭМ!$C$34:$C$777,СВЦЭМ!$A$34:$A$777,$A93,СВЦЭМ!$B$34:$B$777,H$83)+'СЕТ СН'!$H$9+СВЦЭМ!$D$10+'СЕТ СН'!$H$5-'СЕТ СН'!$H$17</f>
        <v>5317.5976595599996</v>
      </c>
      <c r="I93" s="37">
        <f>SUMIFS(СВЦЭМ!$C$34:$C$777,СВЦЭМ!$A$34:$A$777,$A93,СВЦЭМ!$B$34:$B$777,I$83)+'СЕТ СН'!$H$9+СВЦЭМ!$D$10+'СЕТ СН'!$H$5-'СЕТ СН'!$H$17</f>
        <v>5184.2332616799995</v>
      </c>
      <c r="J93" s="37">
        <f>SUMIFS(СВЦЭМ!$C$34:$C$777,СВЦЭМ!$A$34:$A$777,$A93,СВЦЭМ!$B$34:$B$777,J$83)+'СЕТ СН'!$H$9+СВЦЭМ!$D$10+'СЕТ СН'!$H$5-'СЕТ СН'!$H$17</f>
        <v>5083.46119146</v>
      </c>
      <c r="K93" s="37">
        <f>SUMIFS(СВЦЭМ!$C$34:$C$777,СВЦЭМ!$A$34:$A$777,$A93,СВЦЭМ!$B$34:$B$777,K$83)+'СЕТ СН'!$H$9+СВЦЭМ!$D$10+'СЕТ СН'!$H$5-'СЕТ СН'!$H$17</f>
        <v>5054.6540895999997</v>
      </c>
      <c r="L93" s="37">
        <f>SUMIFS(СВЦЭМ!$C$34:$C$777,СВЦЭМ!$A$34:$A$777,$A93,СВЦЭМ!$B$34:$B$777,L$83)+'СЕТ СН'!$H$9+СВЦЭМ!$D$10+'СЕТ СН'!$H$5-'СЕТ СН'!$H$17</f>
        <v>5062.8786629099995</v>
      </c>
      <c r="M93" s="37">
        <f>SUMIFS(СВЦЭМ!$C$34:$C$777,СВЦЭМ!$A$34:$A$777,$A93,СВЦЭМ!$B$34:$B$777,M$83)+'СЕТ СН'!$H$9+СВЦЭМ!$D$10+'СЕТ СН'!$H$5-'СЕТ СН'!$H$17</f>
        <v>5069.0855090799996</v>
      </c>
      <c r="N93" s="37">
        <f>SUMIFS(СВЦЭМ!$C$34:$C$777,СВЦЭМ!$A$34:$A$777,$A93,СВЦЭМ!$B$34:$B$777,N$83)+'СЕТ СН'!$H$9+СВЦЭМ!$D$10+'СЕТ СН'!$H$5-'СЕТ СН'!$H$17</f>
        <v>5078.3585264100002</v>
      </c>
      <c r="O93" s="37">
        <f>SUMIFS(СВЦЭМ!$C$34:$C$777,СВЦЭМ!$A$34:$A$777,$A93,СВЦЭМ!$B$34:$B$777,O$83)+'СЕТ СН'!$H$9+СВЦЭМ!$D$10+'СЕТ СН'!$H$5-'СЕТ СН'!$H$17</f>
        <v>5073.6606855499995</v>
      </c>
      <c r="P93" s="37">
        <f>SUMIFS(СВЦЭМ!$C$34:$C$777,СВЦЭМ!$A$34:$A$777,$A93,СВЦЭМ!$B$34:$B$777,P$83)+'СЕТ СН'!$H$9+СВЦЭМ!$D$10+'СЕТ СН'!$H$5-'СЕТ СН'!$H$17</f>
        <v>5076.48892806</v>
      </c>
      <c r="Q93" s="37">
        <f>SUMIFS(СВЦЭМ!$C$34:$C$777,СВЦЭМ!$A$34:$A$777,$A93,СВЦЭМ!$B$34:$B$777,Q$83)+'СЕТ СН'!$H$9+СВЦЭМ!$D$10+'СЕТ СН'!$H$5-'СЕТ СН'!$H$17</f>
        <v>5057.9641953800001</v>
      </c>
      <c r="R93" s="37">
        <f>SUMIFS(СВЦЭМ!$C$34:$C$777,СВЦЭМ!$A$34:$A$777,$A93,СВЦЭМ!$B$34:$B$777,R$83)+'СЕТ СН'!$H$9+СВЦЭМ!$D$10+'СЕТ СН'!$H$5-'СЕТ СН'!$H$17</f>
        <v>5072.2441774199997</v>
      </c>
      <c r="S93" s="37">
        <f>SUMIFS(СВЦЭМ!$C$34:$C$777,СВЦЭМ!$A$34:$A$777,$A93,СВЦЭМ!$B$34:$B$777,S$83)+'СЕТ СН'!$H$9+СВЦЭМ!$D$10+'СЕТ СН'!$H$5-'СЕТ СН'!$H$17</f>
        <v>5074.7039551999997</v>
      </c>
      <c r="T93" s="37">
        <f>SUMIFS(СВЦЭМ!$C$34:$C$777,СВЦЭМ!$A$34:$A$777,$A93,СВЦЭМ!$B$34:$B$777,T$83)+'СЕТ СН'!$H$9+СВЦЭМ!$D$10+'СЕТ СН'!$H$5-'СЕТ СН'!$H$17</f>
        <v>5077.0116457899994</v>
      </c>
      <c r="U93" s="37">
        <f>SUMIFS(СВЦЭМ!$C$34:$C$777,СВЦЭМ!$A$34:$A$777,$A93,СВЦЭМ!$B$34:$B$777,U$83)+'СЕТ СН'!$H$9+СВЦЭМ!$D$10+'СЕТ СН'!$H$5-'СЕТ СН'!$H$17</f>
        <v>5061.9748582699995</v>
      </c>
      <c r="V93" s="37">
        <f>SUMIFS(СВЦЭМ!$C$34:$C$777,СВЦЭМ!$A$34:$A$777,$A93,СВЦЭМ!$B$34:$B$777,V$83)+'СЕТ СН'!$H$9+СВЦЭМ!$D$10+'СЕТ СН'!$H$5-'СЕТ СН'!$H$17</f>
        <v>5036.1441858199996</v>
      </c>
      <c r="W93" s="37">
        <f>SUMIFS(СВЦЭМ!$C$34:$C$777,СВЦЭМ!$A$34:$A$777,$A93,СВЦЭМ!$B$34:$B$777,W$83)+'СЕТ СН'!$H$9+СВЦЭМ!$D$10+'СЕТ СН'!$H$5-'СЕТ СН'!$H$17</f>
        <v>5104.9495205100002</v>
      </c>
      <c r="X93" s="37">
        <f>SUMIFS(СВЦЭМ!$C$34:$C$777,СВЦЭМ!$A$34:$A$777,$A93,СВЦЭМ!$B$34:$B$777,X$83)+'СЕТ СН'!$H$9+СВЦЭМ!$D$10+'СЕТ СН'!$H$5-'СЕТ СН'!$H$17</f>
        <v>5215.54467561</v>
      </c>
      <c r="Y93" s="37">
        <f>SUMIFS(СВЦЭМ!$C$34:$C$777,СВЦЭМ!$A$34:$A$777,$A93,СВЦЭМ!$B$34:$B$777,Y$83)+'СЕТ СН'!$H$9+СВЦЭМ!$D$10+'СЕТ СН'!$H$5-'СЕТ СН'!$H$17</f>
        <v>5345.8007307099997</v>
      </c>
    </row>
    <row r="94" spans="1:25" ht="15.75" x14ac:dyDescent="0.2">
      <c r="A94" s="36">
        <f t="shared" si="2"/>
        <v>43231</v>
      </c>
      <c r="B94" s="37">
        <f>SUMIFS(СВЦЭМ!$C$34:$C$777,СВЦЭМ!$A$34:$A$777,$A94,СВЦЭМ!$B$34:$B$777,B$83)+'СЕТ СН'!$H$9+СВЦЭМ!$D$10+'СЕТ СН'!$H$5-'СЕТ СН'!$H$17</f>
        <v>5332.9425774899992</v>
      </c>
      <c r="C94" s="37">
        <f>SUMIFS(СВЦЭМ!$C$34:$C$777,СВЦЭМ!$A$34:$A$777,$A94,СВЦЭМ!$B$34:$B$777,C$83)+'СЕТ СН'!$H$9+СВЦЭМ!$D$10+'СЕТ СН'!$H$5-'СЕТ СН'!$H$17</f>
        <v>5392.9911727099998</v>
      </c>
      <c r="D94" s="37">
        <f>SUMIFS(СВЦЭМ!$C$34:$C$777,СВЦЭМ!$A$34:$A$777,$A94,СВЦЭМ!$B$34:$B$777,D$83)+'СЕТ СН'!$H$9+СВЦЭМ!$D$10+'СЕТ СН'!$H$5-'СЕТ СН'!$H$17</f>
        <v>5432.5167448100001</v>
      </c>
      <c r="E94" s="37">
        <f>SUMIFS(СВЦЭМ!$C$34:$C$777,СВЦЭМ!$A$34:$A$777,$A94,СВЦЭМ!$B$34:$B$777,E$83)+'СЕТ СН'!$H$9+СВЦЭМ!$D$10+'СЕТ СН'!$H$5-'СЕТ СН'!$H$17</f>
        <v>5452.7868530599999</v>
      </c>
      <c r="F94" s="37">
        <f>SUMIFS(СВЦЭМ!$C$34:$C$777,СВЦЭМ!$A$34:$A$777,$A94,СВЦЭМ!$B$34:$B$777,F$83)+'СЕТ СН'!$H$9+СВЦЭМ!$D$10+'СЕТ СН'!$H$5-'СЕТ СН'!$H$17</f>
        <v>5444.1972134400003</v>
      </c>
      <c r="G94" s="37">
        <f>SUMIFS(СВЦЭМ!$C$34:$C$777,СВЦЭМ!$A$34:$A$777,$A94,СВЦЭМ!$B$34:$B$777,G$83)+'СЕТ СН'!$H$9+СВЦЭМ!$D$10+'СЕТ СН'!$H$5-'СЕТ СН'!$H$17</f>
        <v>5428.8274976100001</v>
      </c>
      <c r="H94" s="37">
        <f>SUMIFS(СВЦЭМ!$C$34:$C$777,СВЦЭМ!$A$34:$A$777,$A94,СВЦЭМ!$B$34:$B$777,H$83)+'СЕТ СН'!$H$9+СВЦЭМ!$D$10+'СЕТ СН'!$H$5-'СЕТ СН'!$H$17</f>
        <v>5308.0396568799997</v>
      </c>
      <c r="I94" s="37">
        <f>SUMIFS(СВЦЭМ!$C$34:$C$777,СВЦЭМ!$A$34:$A$777,$A94,СВЦЭМ!$B$34:$B$777,I$83)+'СЕТ СН'!$H$9+СВЦЭМ!$D$10+'СЕТ СН'!$H$5-'СЕТ СН'!$H$17</f>
        <v>5165.2218995000003</v>
      </c>
      <c r="J94" s="37">
        <f>SUMIFS(СВЦЭМ!$C$34:$C$777,СВЦЭМ!$A$34:$A$777,$A94,СВЦЭМ!$B$34:$B$777,J$83)+'СЕТ СН'!$H$9+СВЦЭМ!$D$10+'СЕТ СН'!$H$5-'СЕТ СН'!$H$17</f>
        <v>5072.4249093899998</v>
      </c>
      <c r="K94" s="37">
        <f>SUMIFS(СВЦЭМ!$C$34:$C$777,СВЦЭМ!$A$34:$A$777,$A94,СВЦЭМ!$B$34:$B$777,K$83)+'СЕТ СН'!$H$9+СВЦЭМ!$D$10+'СЕТ СН'!$H$5-'СЕТ СН'!$H$17</f>
        <v>5030.3977023799998</v>
      </c>
      <c r="L94" s="37">
        <f>SUMIFS(СВЦЭМ!$C$34:$C$777,СВЦЭМ!$A$34:$A$777,$A94,СВЦЭМ!$B$34:$B$777,L$83)+'СЕТ СН'!$H$9+СВЦЭМ!$D$10+'СЕТ СН'!$H$5-'СЕТ СН'!$H$17</f>
        <v>5042.9636451099996</v>
      </c>
      <c r="M94" s="37">
        <f>SUMIFS(СВЦЭМ!$C$34:$C$777,СВЦЭМ!$A$34:$A$777,$A94,СВЦЭМ!$B$34:$B$777,M$83)+'СЕТ СН'!$H$9+СВЦЭМ!$D$10+'СЕТ СН'!$H$5-'СЕТ СН'!$H$17</f>
        <v>5057.1897219699995</v>
      </c>
      <c r="N94" s="37">
        <f>SUMIFS(СВЦЭМ!$C$34:$C$777,СВЦЭМ!$A$34:$A$777,$A94,СВЦЭМ!$B$34:$B$777,N$83)+'СЕТ СН'!$H$9+СВЦЭМ!$D$10+'СЕТ СН'!$H$5-'СЕТ СН'!$H$17</f>
        <v>5059.8357726899994</v>
      </c>
      <c r="O94" s="37">
        <f>SUMIFS(СВЦЭМ!$C$34:$C$777,СВЦЭМ!$A$34:$A$777,$A94,СВЦЭМ!$B$34:$B$777,O$83)+'СЕТ СН'!$H$9+СВЦЭМ!$D$10+'СЕТ СН'!$H$5-'СЕТ СН'!$H$17</f>
        <v>5066.4878444699998</v>
      </c>
      <c r="P94" s="37">
        <f>SUMIFS(СВЦЭМ!$C$34:$C$777,СВЦЭМ!$A$34:$A$777,$A94,СВЦЭМ!$B$34:$B$777,P$83)+'СЕТ СН'!$H$9+СВЦЭМ!$D$10+'СЕТ СН'!$H$5-'СЕТ СН'!$H$17</f>
        <v>5065.0537104699997</v>
      </c>
      <c r="Q94" s="37">
        <f>SUMIFS(СВЦЭМ!$C$34:$C$777,СВЦЭМ!$A$34:$A$777,$A94,СВЦЭМ!$B$34:$B$777,Q$83)+'СЕТ СН'!$H$9+СВЦЭМ!$D$10+'СЕТ СН'!$H$5-'СЕТ СН'!$H$17</f>
        <v>5060.5363838599997</v>
      </c>
      <c r="R94" s="37">
        <f>SUMIFS(СВЦЭМ!$C$34:$C$777,СВЦЭМ!$A$34:$A$777,$A94,СВЦЭМ!$B$34:$B$777,R$83)+'СЕТ СН'!$H$9+СВЦЭМ!$D$10+'СЕТ СН'!$H$5-'СЕТ СН'!$H$17</f>
        <v>5050.6321969700002</v>
      </c>
      <c r="S94" s="37">
        <f>SUMIFS(СВЦЭМ!$C$34:$C$777,СВЦЭМ!$A$34:$A$777,$A94,СВЦЭМ!$B$34:$B$777,S$83)+'СЕТ СН'!$H$9+СВЦЭМ!$D$10+'СЕТ СН'!$H$5-'СЕТ СН'!$H$17</f>
        <v>5055.6287090999995</v>
      </c>
      <c r="T94" s="37">
        <f>SUMIFS(СВЦЭМ!$C$34:$C$777,СВЦЭМ!$A$34:$A$777,$A94,СВЦЭМ!$B$34:$B$777,T$83)+'СЕТ СН'!$H$9+СВЦЭМ!$D$10+'СЕТ СН'!$H$5-'СЕТ СН'!$H$17</f>
        <v>5057.4956944300002</v>
      </c>
      <c r="U94" s="37">
        <f>SUMIFS(СВЦЭМ!$C$34:$C$777,СВЦЭМ!$A$34:$A$777,$A94,СВЦЭМ!$B$34:$B$777,U$83)+'СЕТ СН'!$H$9+СВЦЭМ!$D$10+'СЕТ СН'!$H$5-'СЕТ СН'!$H$17</f>
        <v>5050.1362379699995</v>
      </c>
      <c r="V94" s="37">
        <f>SUMIFS(СВЦЭМ!$C$34:$C$777,СВЦЭМ!$A$34:$A$777,$A94,СВЦЭМ!$B$34:$B$777,V$83)+'СЕТ СН'!$H$9+СВЦЭМ!$D$10+'СЕТ СН'!$H$5-'СЕТ СН'!$H$17</f>
        <v>5025.8401881199998</v>
      </c>
      <c r="W94" s="37">
        <f>SUMIFS(СВЦЭМ!$C$34:$C$777,СВЦЭМ!$A$34:$A$777,$A94,СВЦЭМ!$B$34:$B$777,W$83)+'СЕТ СН'!$H$9+СВЦЭМ!$D$10+'СЕТ СН'!$H$5-'СЕТ СН'!$H$17</f>
        <v>5075.0800808200001</v>
      </c>
      <c r="X94" s="37">
        <f>SUMIFS(СВЦЭМ!$C$34:$C$777,СВЦЭМ!$A$34:$A$777,$A94,СВЦЭМ!$B$34:$B$777,X$83)+'СЕТ СН'!$H$9+СВЦЭМ!$D$10+'СЕТ СН'!$H$5-'СЕТ СН'!$H$17</f>
        <v>5191.3874870899999</v>
      </c>
      <c r="Y94" s="37">
        <f>SUMIFS(СВЦЭМ!$C$34:$C$777,СВЦЭМ!$A$34:$A$777,$A94,СВЦЭМ!$B$34:$B$777,Y$83)+'СЕТ СН'!$H$9+СВЦЭМ!$D$10+'СЕТ СН'!$H$5-'СЕТ СН'!$H$17</f>
        <v>5325.0388136799993</v>
      </c>
    </row>
    <row r="95" spans="1:25" ht="15.75" x14ac:dyDescent="0.2">
      <c r="A95" s="36">
        <f t="shared" si="2"/>
        <v>43232</v>
      </c>
      <c r="B95" s="37">
        <f>SUMIFS(СВЦЭМ!$C$34:$C$777,СВЦЭМ!$A$34:$A$777,$A95,СВЦЭМ!$B$34:$B$777,B$83)+'СЕТ СН'!$H$9+СВЦЭМ!$D$10+'СЕТ СН'!$H$5-'СЕТ СН'!$H$17</f>
        <v>5239.84781836</v>
      </c>
      <c r="C95" s="37">
        <f>SUMIFS(СВЦЭМ!$C$34:$C$777,СВЦЭМ!$A$34:$A$777,$A95,СВЦЭМ!$B$34:$B$777,C$83)+'СЕТ СН'!$H$9+СВЦЭМ!$D$10+'СЕТ СН'!$H$5-'СЕТ СН'!$H$17</f>
        <v>5299.7755684999993</v>
      </c>
      <c r="D95" s="37">
        <f>SUMIFS(СВЦЭМ!$C$34:$C$777,СВЦЭМ!$A$34:$A$777,$A95,СВЦЭМ!$B$34:$B$777,D$83)+'СЕТ СН'!$H$9+СВЦЭМ!$D$10+'СЕТ СН'!$H$5-'СЕТ СН'!$H$17</f>
        <v>5288.89303612</v>
      </c>
      <c r="E95" s="37">
        <f>SUMIFS(СВЦЭМ!$C$34:$C$777,СВЦЭМ!$A$34:$A$777,$A95,СВЦЭМ!$B$34:$B$777,E$83)+'СЕТ СН'!$H$9+СВЦЭМ!$D$10+'СЕТ СН'!$H$5-'СЕТ СН'!$H$17</f>
        <v>5280.6203884099996</v>
      </c>
      <c r="F95" s="37">
        <f>SUMIFS(СВЦЭМ!$C$34:$C$777,СВЦЭМ!$A$34:$A$777,$A95,СВЦЭМ!$B$34:$B$777,F$83)+'СЕТ СН'!$H$9+СВЦЭМ!$D$10+'СЕТ СН'!$H$5-'СЕТ СН'!$H$17</f>
        <v>5289.4544987299996</v>
      </c>
      <c r="G95" s="37">
        <f>SUMIFS(СВЦЭМ!$C$34:$C$777,СВЦЭМ!$A$34:$A$777,$A95,СВЦЭМ!$B$34:$B$777,G$83)+'СЕТ СН'!$H$9+СВЦЭМ!$D$10+'СЕТ СН'!$H$5-'СЕТ СН'!$H$17</f>
        <v>5286.8160403499996</v>
      </c>
      <c r="H95" s="37">
        <f>SUMIFS(СВЦЭМ!$C$34:$C$777,СВЦЭМ!$A$34:$A$777,$A95,СВЦЭМ!$B$34:$B$777,H$83)+'СЕТ СН'!$H$9+СВЦЭМ!$D$10+'СЕТ СН'!$H$5-'СЕТ СН'!$H$17</f>
        <v>5246.1942221999998</v>
      </c>
      <c r="I95" s="37">
        <f>SUMIFS(СВЦЭМ!$C$34:$C$777,СВЦЭМ!$A$34:$A$777,$A95,СВЦЭМ!$B$34:$B$777,I$83)+'СЕТ СН'!$H$9+СВЦЭМ!$D$10+'СЕТ СН'!$H$5-'СЕТ СН'!$H$17</f>
        <v>5183.5137372600002</v>
      </c>
      <c r="J95" s="37">
        <f>SUMIFS(СВЦЭМ!$C$34:$C$777,СВЦЭМ!$A$34:$A$777,$A95,СВЦЭМ!$B$34:$B$777,J$83)+'СЕТ СН'!$H$9+СВЦЭМ!$D$10+'СЕТ СН'!$H$5-'СЕТ СН'!$H$17</f>
        <v>5145.3495612199995</v>
      </c>
      <c r="K95" s="37">
        <f>SUMIFS(СВЦЭМ!$C$34:$C$777,СВЦЭМ!$A$34:$A$777,$A95,СВЦЭМ!$B$34:$B$777,K$83)+'СЕТ СН'!$H$9+СВЦЭМ!$D$10+'СЕТ СН'!$H$5-'СЕТ СН'!$H$17</f>
        <v>5130.7756469199994</v>
      </c>
      <c r="L95" s="37">
        <f>SUMIFS(СВЦЭМ!$C$34:$C$777,СВЦЭМ!$A$34:$A$777,$A95,СВЦЭМ!$B$34:$B$777,L$83)+'СЕТ СН'!$H$9+СВЦЭМ!$D$10+'СЕТ СН'!$H$5-'СЕТ СН'!$H$17</f>
        <v>5125.6374959799996</v>
      </c>
      <c r="M95" s="37">
        <f>SUMIFS(СВЦЭМ!$C$34:$C$777,СВЦЭМ!$A$34:$A$777,$A95,СВЦЭМ!$B$34:$B$777,M$83)+'СЕТ СН'!$H$9+СВЦЭМ!$D$10+'СЕТ СН'!$H$5-'СЕТ СН'!$H$17</f>
        <v>5128.1301114199996</v>
      </c>
      <c r="N95" s="37">
        <f>SUMIFS(СВЦЭМ!$C$34:$C$777,СВЦЭМ!$A$34:$A$777,$A95,СВЦЭМ!$B$34:$B$777,N$83)+'СЕТ СН'!$H$9+СВЦЭМ!$D$10+'СЕТ СН'!$H$5-'СЕТ СН'!$H$17</f>
        <v>5127.1913704399994</v>
      </c>
      <c r="O95" s="37">
        <f>SUMIFS(СВЦЭМ!$C$34:$C$777,СВЦЭМ!$A$34:$A$777,$A95,СВЦЭМ!$B$34:$B$777,O$83)+'СЕТ СН'!$H$9+СВЦЭМ!$D$10+'СЕТ СН'!$H$5-'СЕТ СН'!$H$17</f>
        <v>5137.09102712</v>
      </c>
      <c r="P95" s="37">
        <f>SUMIFS(СВЦЭМ!$C$34:$C$777,СВЦЭМ!$A$34:$A$777,$A95,СВЦЭМ!$B$34:$B$777,P$83)+'СЕТ СН'!$H$9+СВЦЭМ!$D$10+'СЕТ СН'!$H$5-'СЕТ СН'!$H$17</f>
        <v>5152.9576831799995</v>
      </c>
      <c r="Q95" s="37">
        <f>SUMIFS(СВЦЭМ!$C$34:$C$777,СВЦЭМ!$A$34:$A$777,$A95,СВЦЭМ!$B$34:$B$777,Q$83)+'СЕТ СН'!$H$9+СВЦЭМ!$D$10+'СЕТ СН'!$H$5-'СЕТ СН'!$H$17</f>
        <v>5150.51315823</v>
      </c>
      <c r="R95" s="37">
        <f>SUMIFS(СВЦЭМ!$C$34:$C$777,СВЦЭМ!$A$34:$A$777,$A95,СВЦЭМ!$B$34:$B$777,R$83)+'СЕТ СН'!$H$9+СВЦЭМ!$D$10+'СЕТ СН'!$H$5-'СЕТ СН'!$H$17</f>
        <v>5156.2507002699995</v>
      </c>
      <c r="S95" s="37">
        <f>SUMIFS(СВЦЭМ!$C$34:$C$777,СВЦЭМ!$A$34:$A$777,$A95,СВЦЭМ!$B$34:$B$777,S$83)+'СЕТ СН'!$H$9+СВЦЭМ!$D$10+'СЕТ СН'!$H$5-'СЕТ СН'!$H$17</f>
        <v>5152.49506088</v>
      </c>
      <c r="T95" s="37">
        <f>SUMIFS(СВЦЭМ!$C$34:$C$777,СВЦЭМ!$A$34:$A$777,$A95,СВЦЭМ!$B$34:$B$777,T$83)+'СЕТ СН'!$H$9+СВЦЭМ!$D$10+'СЕТ СН'!$H$5-'СЕТ СН'!$H$17</f>
        <v>5146.5243641699999</v>
      </c>
      <c r="U95" s="37">
        <f>SUMIFS(СВЦЭМ!$C$34:$C$777,СВЦЭМ!$A$34:$A$777,$A95,СВЦЭМ!$B$34:$B$777,U$83)+'СЕТ СН'!$H$9+СВЦЭМ!$D$10+'СЕТ СН'!$H$5-'СЕТ СН'!$H$17</f>
        <v>5135.6385183299999</v>
      </c>
      <c r="V95" s="37">
        <f>SUMIFS(СВЦЭМ!$C$34:$C$777,СВЦЭМ!$A$34:$A$777,$A95,СВЦЭМ!$B$34:$B$777,V$83)+'СЕТ СН'!$H$9+СВЦЭМ!$D$10+'СЕТ СН'!$H$5-'СЕТ СН'!$H$17</f>
        <v>5107.9412429499998</v>
      </c>
      <c r="W95" s="37">
        <f>SUMIFS(СВЦЭМ!$C$34:$C$777,СВЦЭМ!$A$34:$A$777,$A95,СВЦЭМ!$B$34:$B$777,W$83)+'СЕТ СН'!$H$9+СВЦЭМ!$D$10+'СЕТ СН'!$H$5-'СЕТ СН'!$H$17</f>
        <v>5088.2092075499995</v>
      </c>
      <c r="X95" s="37">
        <f>SUMIFS(СВЦЭМ!$C$34:$C$777,СВЦЭМ!$A$34:$A$777,$A95,СВЦЭМ!$B$34:$B$777,X$83)+'СЕТ СН'!$H$9+СВЦЭМ!$D$10+'СЕТ СН'!$H$5-'СЕТ СН'!$H$17</f>
        <v>5099.6547104299998</v>
      </c>
      <c r="Y95" s="37">
        <f>SUMIFS(СВЦЭМ!$C$34:$C$777,СВЦЭМ!$A$34:$A$777,$A95,СВЦЭМ!$B$34:$B$777,Y$83)+'СЕТ СН'!$H$9+СВЦЭМ!$D$10+'СЕТ СН'!$H$5-'СЕТ СН'!$H$17</f>
        <v>5133.8893508599995</v>
      </c>
    </row>
    <row r="96" spans="1:25" ht="15.75" x14ac:dyDescent="0.2">
      <c r="A96" s="36">
        <f t="shared" si="2"/>
        <v>43233</v>
      </c>
      <c r="B96" s="37">
        <f>SUMIFS(СВЦЭМ!$C$34:$C$777,СВЦЭМ!$A$34:$A$777,$A96,СВЦЭМ!$B$34:$B$777,B$83)+'СЕТ СН'!$H$9+СВЦЭМ!$D$10+'СЕТ СН'!$H$5-'СЕТ СН'!$H$17</f>
        <v>5145.4456751500002</v>
      </c>
      <c r="C96" s="37">
        <f>SUMIFS(СВЦЭМ!$C$34:$C$777,СВЦЭМ!$A$34:$A$777,$A96,СВЦЭМ!$B$34:$B$777,C$83)+'СЕТ СН'!$H$9+СВЦЭМ!$D$10+'СЕТ СН'!$H$5-'СЕТ СН'!$H$17</f>
        <v>5195.0447888600002</v>
      </c>
      <c r="D96" s="37">
        <f>SUMIFS(СВЦЭМ!$C$34:$C$777,СВЦЭМ!$A$34:$A$777,$A96,СВЦЭМ!$B$34:$B$777,D$83)+'СЕТ СН'!$H$9+СВЦЭМ!$D$10+'СЕТ СН'!$H$5-'СЕТ СН'!$H$17</f>
        <v>5227.0584820900003</v>
      </c>
      <c r="E96" s="37">
        <f>SUMIFS(СВЦЭМ!$C$34:$C$777,СВЦЭМ!$A$34:$A$777,$A96,СВЦЭМ!$B$34:$B$777,E$83)+'СЕТ СН'!$H$9+СВЦЭМ!$D$10+'СЕТ СН'!$H$5-'СЕТ СН'!$H$17</f>
        <v>5252.42419548</v>
      </c>
      <c r="F96" s="37">
        <f>SUMIFS(СВЦЭМ!$C$34:$C$777,СВЦЭМ!$A$34:$A$777,$A96,СВЦЭМ!$B$34:$B$777,F$83)+'СЕТ СН'!$H$9+СВЦЭМ!$D$10+'СЕТ СН'!$H$5-'СЕТ СН'!$H$17</f>
        <v>5272.3372370699999</v>
      </c>
      <c r="G96" s="37">
        <f>SUMIFS(СВЦЭМ!$C$34:$C$777,СВЦЭМ!$A$34:$A$777,$A96,СВЦЭМ!$B$34:$B$777,G$83)+'СЕТ СН'!$H$9+СВЦЭМ!$D$10+'СЕТ СН'!$H$5-'СЕТ СН'!$H$17</f>
        <v>5248.5875899799994</v>
      </c>
      <c r="H96" s="37">
        <f>SUMIFS(СВЦЭМ!$C$34:$C$777,СВЦЭМ!$A$34:$A$777,$A96,СВЦЭМ!$B$34:$B$777,H$83)+'СЕТ СН'!$H$9+СВЦЭМ!$D$10+'СЕТ СН'!$H$5-'СЕТ СН'!$H$17</f>
        <v>5221.1875214199999</v>
      </c>
      <c r="I96" s="37">
        <f>SUMIFS(СВЦЭМ!$C$34:$C$777,СВЦЭМ!$A$34:$A$777,$A96,СВЦЭМ!$B$34:$B$777,I$83)+'СЕТ СН'!$H$9+СВЦЭМ!$D$10+'СЕТ СН'!$H$5-'СЕТ СН'!$H$17</f>
        <v>5187.08669689</v>
      </c>
      <c r="J96" s="37">
        <f>SUMIFS(СВЦЭМ!$C$34:$C$777,СВЦЭМ!$A$34:$A$777,$A96,СВЦЭМ!$B$34:$B$777,J$83)+'СЕТ СН'!$H$9+СВЦЭМ!$D$10+'СЕТ СН'!$H$5-'СЕТ СН'!$H$17</f>
        <v>5119.6189034099998</v>
      </c>
      <c r="K96" s="37">
        <f>SUMIFS(СВЦЭМ!$C$34:$C$777,СВЦЭМ!$A$34:$A$777,$A96,СВЦЭМ!$B$34:$B$777,K$83)+'СЕТ СН'!$H$9+СВЦЭМ!$D$10+'СЕТ СН'!$H$5-'СЕТ СН'!$H$17</f>
        <v>5067.79601852</v>
      </c>
      <c r="L96" s="37">
        <f>SUMIFS(СВЦЭМ!$C$34:$C$777,СВЦЭМ!$A$34:$A$777,$A96,СВЦЭМ!$B$34:$B$777,L$83)+'СЕТ СН'!$H$9+СВЦЭМ!$D$10+'СЕТ СН'!$H$5-'СЕТ СН'!$H$17</f>
        <v>5043.0834623399996</v>
      </c>
      <c r="M96" s="37">
        <f>SUMIFS(СВЦЭМ!$C$34:$C$777,СВЦЭМ!$A$34:$A$777,$A96,СВЦЭМ!$B$34:$B$777,M$83)+'СЕТ СН'!$H$9+СВЦЭМ!$D$10+'СЕТ СН'!$H$5-'СЕТ СН'!$H$17</f>
        <v>5082.07924929</v>
      </c>
      <c r="N96" s="37">
        <f>SUMIFS(СВЦЭМ!$C$34:$C$777,СВЦЭМ!$A$34:$A$777,$A96,СВЦЭМ!$B$34:$B$777,N$83)+'СЕТ СН'!$H$9+СВЦЭМ!$D$10+'СЕТ СН'!$H$5-'СЕТ СН'!$H$17</f>
        <v>5080.7313837000002</v>
      </c>
      <c r="O96" s="37">
        <f>SUMIFS(СВЦЭМ!$C$34:$C$777,СВЦЭМ!$A$34:$A$777,$A96,СВЦЭМ!$B$34:$B$777,O$83)+'СЕТ СН'!$H$9+СВЦЭМ!$D$10+'СЕТ СН'!$H$5-'СЕТ СН'!$H$17</f>
        <v>5088.7979981899998</v>
      </c>
      <c r="P96" s="37">
        <f>SUMIFS(СВЦЭМ!$C$34:$C$777,СВЦЭМ!$A$34:$A$777,$A96,СВЦЭМ!$B$34:$B$777,P$83)+'СЕТ СН'!$H$9+СВЦЭМ!$D$10+'СЕТ СН'!$H$5-'СЕТ СН'!$H$17</f>
        <v>5112.8958835100002</v>
      </c>
      <c r="Q96" s="37">
        <f>SUMIFS(СВЦЭМ!$C$34:$C$777,СВЦЭМ!$A$34:$A$777,$A96,СВЦЭМ!$B$34:$B$777,Q$83)+'СЕТ СН'!$H$9+СВЦЭМ!$D$10+'СЕТ СН'!$H$5-'СЕТ СН'!$H$17</f>
        <v>5119.4070140200001</v>
      </c>
      <c r="R96" s="37">
        <f>SUMIFS(СВЦЭМ!$C$34:$C$777,СВЦЭМ!$A$34:$A$777,$A96,СВЦЭМ!$B$34:$B$777,R$83)+'СЕТ СН'!$H$9+СВЦЭМ!$D$10+'СЕТ СН'!$H$5-'СЕТ СН'!$H$17</f>
        <v>5130.6383425899994</v>
      </c>
      <c r="S96" s="37">
        <f>SUMIFS(СВЦЭМ!$C$34:$C$777,СВЦЭМ!$A$34:$A$777,$A96,СВЦЭМ!$B$34:$B$777,S$83)+'СЕТ СН'!$H$9+СВЦЭМ!$D$10+'СЕТ СН'!$H$5-'СЕТ СН'!$H$17</f>
        <v>5105.3477914599998</v>
      </c>
      <c r="T96" s="37">
        <f>SUMIFS(СВЦЭМ!$C$34:$C$777,СВЦЭМ!$A$34:$A$777,$A96,СВЦЭМ!$B$34:$B$777,T$83)+'СЕТ СН'!$H$9+СВЦЭМ!$D$10+'СЕТ СН'!$H$5-'СЕТ СН'!$H$17</f>
        <v>5088.5979428199998</v>
      </c>
      <c r="U96" s="37">
        <f>SUMIFS(СВЦЭМ!$C$34:$C$777,СВЦЭМ!$A$34:$A$777,$A96,СВЦЭМ!$B$34:$B$777,U$83)+'СЕТ СН'!$H$9+СВЦЭМ!$D$10+'СЕТ СН'!$H$5-'СЕТ СН'!$H$17</f>
        <v>5088.6333691499995</v>
      </c>
      <c r="V96" s="37">
        <f>SUMIFS(СВЦЭМ!$C$34:$C$777,СВЦЭМ!$A$34:$A$777,$A96,СВЦЭМ!$B$34:$B$777,V$83)+'СЕТ СН'!$H$9+СВЦЭМ!$D$10+'СЕТ СН'!$H$5-'СЕТ СН'!$H$17</f>
        <v>5057.9832756599999</v>
      </c>
      <c r="W96" s="37">
        <f>SUMIFS(СВЦЭМ!$C$34:$C$777,СВЦЭМ!$A$34:$A$777,$A96,СВЦЭМ!$B$34:$B$777,W$83)+'СЕТ СН'!$H$9+СВЦЭМ!$D$10+'СЕТ СН'!$H$5-'СЕТ СН'!$H$17</f>
        <v>5039.0021377499997</v>
      </c>
      <c r="X96" s="37">
        <f>SUMIFS(СВЦЭМ!$C$34:$C$777,СВЦЭМ!$A$34:$A$777,$A96,СВЦЭМ!$B$34:$B$777,X$83)+'СЕТ СН'!$H$9+СВЦЭМ!$D$10+'СЕТ СН'!$H$5-'СЕТ СН'!$H$17</f>
        <v>5034.1820839800002</v>
      </c>
      <c r="Y96" s="37">
        <f>SUMIFS(СВЦЭМ!$C$34:$C$777,СВЦЭМ!$A$34:$A$777,$A96,СВЦЭМ!$B$34:$B$777,Y$83)+'СЕТ СН'!$H$9+СВЦЭМ!$D$10+'СЕТ СН'!$H$5-'СЕТ СН'!$H$17</f>
        <v>5090.2275312399997</v>
      </c>
    </row>
    <row r="97" spans="1:25" ht="15.75" x14ac:dyDescent="0.2">
      <c r="A97" s="36">
        <f t="shared" si="2"/>
        <v>43234</v>
      </c>
      <c r="B97" s="37">
        <f>SUMIFS(СВЦЭМ!$C$34:$C$777,СВЦЭМ!$A$34:$A$777,$A97,СВЦЭМ!$B$34:$B$777,B$83)+'СЕТ СН'!$H$9+СВЦЭМ!$D$10+'СЕТ СН'!$H$5-'СЕТ СН'!$H$17</f>
        <v>5151.37921456</v>
      </c>
      <c r="C97" s="37">
        <f>SUMIFS(СВЦЭМ!$C$34:$C$777,СВЦЭМ!$A$34:$A$777,$A97,СВЦЭМ!$B$34:$B$777,C$83)+'СЕТ СН'!$H$9+СВЦЭМ!$D$10+'СЕТ СН'!$H$5-'СЕТ СН'!$H$17</f>
        <v>5205.48176117</v>
      </c>
      <c r="D97" s="37">
        <f>SUMIFS(СВЦЭМ!$C$34:$C$777,СВЦЭМ!$A$34:$A$777,$A97,СВЦЭМ!$B$34:$B$777,D$83)+'СЕТ СН'!$H$9+СВЦЭМ!$D$10+'СЕТ СН'!$H$5-'СЕТ СН'!$H$17</f>
        <v>5230.88799328</v>
      </c>
      <c r="E97" s="37">
        <f>SUMIFS(СВЦЭМ!$C$34:$C$777,СВЦЭМ!$A$34:$A$777,$A97,СВЦЭМ!$B$34:$B$777,E$83)+'СЕТ СН'!$H$9+СВЦЭМ!$D$10+'СЕТ СН'!$H$5-'СЕТ СН'!$H$17</f>
        <v>5248.3605012899998</v>
      </c>
      <c r="F97" s="37">
        <f>SUMIFS(СВЦЭМ!$C$34:$C$777,СВЦЭМ!$A$34:$A$777,$A97,СВЦЭМ!$B$34:$B$777,F$83)+'СЕТ СН'!$H$9+СВЦЭМ!$D$10+'СЕТ СН'!$H$5-'СЕТ СН'!$H$17</f>
        <v>5265.1840801099997</v>
      </c>
      <c r="G97" s="37">
        <f>SUMIFS(СВЦЭМ!$C$34:$C$777,СВЦЭМ!$A$34:$A$777,$A97,СВЦЭМ!$B$34:$B$777,G$83)+'СЕТ СН'!$H$9+СВЦЭМ!$D$10+'СЕТ СН'!$H$5-'СЕТ СН'!$H$17</f>
        <v>5232.4085658699996</v>
      </c>
      <c r="H97" s="37">
        <f>SUMIFS(СВЦЭМ!$C$34:$C$777,СВЦЭМ!$A$34:$A$777,$A97,СВЦЭМ!$B$34:$B$777,H$83)+'СЕТ СН'!$H$9+СВЦЭМ!$D$10+'СЕТ СН'!$H$5-'СЕТ СН'!$H$17</f>
        <v>5165.5876757099995</v>
      </c>
      <c r="I97" s="37">
        <f>SUMIFS(СВЦЭМ!$C$34:$C$777,СВЦЭМ!$A$34:$A$777,$A97,СВЦЭМ!$B$34:$B$777,I$83)+'СЕТ СН'!$H$9+СВЦЭМ!$D$10+'СЕТ СН'!$H$5-'СЕТ СН'!$H$17</f>
        <v>5113.9822552699998</v>
      </c>
      <c r="J97" s="37">
        <f>SUMIFS(СВЦЭМ!$C$34:$C$777,СВЦЭМ!$A$34:$A$777,$A97,СВЦЭМ!$B$34:$B$777,J$83)+'СЕТ СН'!$H$9+СВЦЭМ!$D$10+'СЕТ СН'!$H$5-'СЕТ СН'!$H$17</f>
        <v>5073.7969940499997</v>
      </c>
      <c r="K97" s="37">
        <f>SUMIFS(СВЦЭМ!$C$34:$C$777,СВЦЭМ!$A$34:$A$777,$A97,СВЦЭМ!$B$34:$B$777,K$83)+'СЕТ СН'!$H$9+СВЦЭМ!$D$10+'СЕТ СН'!$H$5-'СЕТ СН'!$H$17</f>
        <v>5041.3037263099995</v>
      </c>
      <c r="L97" s="37">
        <f>SUMIFS(СВЦЭМ!$C$34:$C$777,СВЦЭМ!$A$34:$A$777,$A97,СВЦЭМ!$B$34:$B$777,L$83)+'СЕТ СН'!$H$9+СВЦЭМ!$D$10+'СЕТ СН'!$H$5-'СЕТ СН'!$H$17</f>
        <v>5033.9071161800002</v>
      </c>
      <c r="M97" s="37">
        <f>SUMIFS(СВЦЭМ!$C$34:$C$777,СВЦЭМ!$A$34:$A$777,$A97,СВЦЭМ!$B$34:$B$777,M$83)+'СЕТ СН'!$H$9+СВЦЭМ!$D$10+'СЕТ СН'!$H$5-'СЕТ СН'!$H$17</f>
        <v>5034.9361625800002</v>
      </c>
      <c r="N97" s="37">
        <f>SUMIFS(СВЦЭМ!$C$34:$C$777,СВЦЭМ!$A$34:$A$777,$A97,СВЦЭМ!$B$34:$B$777,N$83)+'СЕТ СН'!$H$9+СВЦЭМ!$D$10+'СЕТ СН'!$H$5-'СЕТ СН'!$H$17</f>
        <v>5076.97032433</v>
      </c>
      <c r="O97" s="37">
        <f>SUMIFS(СВЦЭМ!$C$34:$C$777,СВЦЭМ!$A$34:$A$777,$A97,СВЦЭМ!$B$34:$B$777,O$83)+'СЕТ СН'!$H$9+СВЦЭМ!$D$10+'СЕТ СН'!$H$5-'СЕТ СН'!$H$17</f>
        <v>5083.9692148100003</v>
      </c>
      <c r="P97" s="37">
        <f>SUMIFS(СВЦЭМ!$C$34:$C$777,СВЦЭМ!$A$34:$A$777,$A97,СВЦЭМ!$B$34:$B$777,P$83)+'СЕТ СН'!$H$9+СВЦЭМ!$D$10+'СЕТ СН'!$H$5-'СЕТ СН'!$H$17</f>
        <v>5095.0751514200001</v>
      </c>
      <c r="Q97" s="37">
        <f>SUMIFS(СВЦЭМ!$C$34:$C$777,СВЦЭМ!$A$34:$A$777,$A97,СВЦЭМ!$B$34:$B$777,Q$83)+'СЕТ СН'!$H$9+СВЦЭМ!$D$10+'СЕТ СН'!$H$5-'СЕТ СН'!$H$17</f>
        <v>5105.5079339900003</v>
      </c>
      <c r="R97" s="37">
        <f>SUMIFS(СВЦЭМ!$C$34:$C$777,СВЦЭМ!$A$34:$A$777,$A97,СВЦЭМ!$B$34:$B$777,R$83)+'СЕТ СН'!$H$9+СВЦЭМ!$D$10+'СЕТ СН'!$H$5-'СЕТ СН'!$H$17</f>
        <v>5114.6419498099995</v>
      </c>
      <c r="S97" s="37">
        <f>SUMIFS(СВЦЭМ!$C$34:$C$777,СВЦЭМ!$A$34:$A$777,$A97,СВЦЭМ!$B$34:$B$777,S$83)+'СЕТ СН'!$H$9+СВЦЭМ!$D$10+'СЕТ СН'!$H$5-'СЕТ СН'!$H$17</f>
        <v>5098.5211146000001</v>
      </c>
      <c r="T97" s="37">
        <f>SUMIFS(СВЦЭМ!$C$34:$C$777,СВЦЭМ!$A$34:$A$777,$A97,СВЦЭМ!$B$34:$B$777,T$83)+'СЕТ СН'!$H$9+СВЦЭМ!$D$10+'СЕТ СН'!$H$5-'СЕТ СН'!$H$17</f>
        <v>5074.7926828999998</v>
      </c>
      <c r="U97" s="37">
        <f>SUMIFS(СВЦЭМ!$C$34:$C$777,СВЦЭМ!$A$34:$A$777,$A97,СВЦЭМ!$B$34:$B$777,U$83)+'СЕТ СН'!$H$9+СВЦЭМ!$D$10+'СЕТ СН'!$H$5-'СЕТ СН'!$H$17</f>
        <v>5055.9181473899998</v>
      </c>
      <c r="V97" s="37">
        <f>SUMIFS(СВЦЭМ!$C$34:$C$777,СВЦЭМ!$A$34:$A$777,$A97,СВЦЭМ!$B$34:$B$777,V$83)+'СЕТ СН'!$H$9+СВЦЭМ!$D$10+'СЕТ СН'!$H$5-'СЕТ СН'!$H$17</f>
        <v>5040.6869576999998</v>
      </c>
      <c r="W97" s="37">
        <f>SUMIFS(СВЦЭМ!$C$34:$C$777,СВЦЭМ!$A$34:$A$777,$A97,СВЦЭМ!$B$34:$B$777,W$83)+'СЕТ СН'!$H$9+СВЦЭМ!$D$10+'СЕТ СН'!$H$5-'СЕТ СН'!$H$17</f>
        <v>5025.8684902699997</v>
      </c>
      <c r="X97" s="37">
        <f>SUMIFS(СВЦЭМ!$C$34:$C$777,СВЦЭМ!$A$34:$A$777,$A97,СВЦЭМ!$B$34:$B$777,X$83)+'СЕТ СН'!$H$9+СВЦЭМ!$D$10+'СЕТ СН'!$H$5-'СЕТ СН'!$H$17</f>
        <v>5016.54787691</v>
      </c>
      <c r="Y97" s="37">
        <f>SUMIFS(СВЦЭМ!$C$34:$C$777,СВЦЭМ!$A$34:$A$777,$A97,СВЦЭМ!$B$34:$B$777,Y$83)+'СЕТ СН'!$H$9+СВЦЭМ!$D$10+'СЕТ СН'!$H$5-'СЕТ СН'!$H$17</f>
        <v>5092.5319177800002</v>
      </c>
    </row>
    <row r="98" spans="1:25" ht="15.75" x14ac:dyDescent="0.2">
      <c r="A98" s="36">
        <f t="shared" si="2"/>
        <v>43235</v>
      </c>
      <c r="B98" s="37">
        <f>SUMIFS(СВЦЭМ!$C$34:$C$777,СВЦЭМ!$A$34:$A$777,$A98,СВЦЭМ!$B$34:$B$777,B$83)+'СЕТ СН'!$H$9+СВЦЭМ!$D$10+'СЕТ СН'!$H$5-'СЕТ СН'!$H$17</f>
        <v>5156.2480556399996</v>
      </c>
      <c r="C98" s="37">
        <f>SUMIFS(СВЦЭМ!$C$34:$C$777,СВЦЭМ!$A$34:$A$777,$A98,СВЦЭМ!$B$34:$B$777,C$83)+'СЕТ СН'!$H$9+СВЦЭМ!$D$10+'СЕТ СН'!$H$5-'СЕТ СН'!$H$17</f>
        <v>5203.0077737900001</v>
      </c>
      <c r="D98" s="37">
        <f>SUMIFS(СВЦЭМ!$C$34:$C$777,СВЦЭМ!$A$34:$A$777,$A98,СВЦЭМ!$B$34:$B$777,D$83)+'СЕТ СН'!$H$9+СВЦЭМ!$D$10+'СЕТ СН'!$H$5-'СЕТ СН'!$H$17</f>
        <v>5232.9908389599996</v>
      </c>
      <c r="E98" s="37">
        <f>SUMIFS(СВЦЭМ!$C$34:$C$777,СВЦЭМ!$A$34:$A$777,$A98,СВЦЭМ!$B$34:$B$777,E$83)+'СЕТ СН'!$H$9+СВЦЭМ!$D$10+'СЕТ СН'!$H$5-'СЕТ СН'!$H$17</f>
        <v>5242.37425644</v>
      </c>
      <c r="F98" s="37">
        <f>SUMIFS(СВЦЭМ!$C$34:$C$777,СВЦЭМ!$A$34:$A$777,$A98,СВЦЭМ!$B$34:$B$777,F$83)+'СЕТ СН'!$H$9+СВЦЭМ!$D$10+'СЕТ СН'!$H$5-'СЕТ СН'!$H$17</f>
        <v>5255.9893796599999</v>
      </c>
      <c r="G98" s="37">
        <f>SUMIFS(СВЦЭМ!$C$34:$C$777,СВЦЭМ!$A$34:$A$777,$A98,СВЦЭМ!$B$34:$B$777,G$83)+'СЕТ СН'!$H$9+СВЦЭМ!$D$10+'СЕТ СН'!$H$5-'СЕТ СН'!$H$17</f>
        <v>5237.8630763700003</v>
      </c>
      <c r="H98" s="37">
        <f>SUMIFS(СВЦЭМ!$C$34:$C$777,СВЦЭМ!$A$34:$A$777,$A98,СВЦЭМ!$B$34:$B$777,H$83)+'СЕТ СН'!$H$9+СВЦЭМ!$D$10+'СЕТ СН'!$H$5-'СЕТ СН'!$H$17</f>
        <v>5160.9463681099996</v>
      </c>
      <c r="I98" s="37">
        <f>SUMIFS(СВЦЭМ!$C$34:$C$777,СВЦЭМ!$A$34:$A$777,$A98,СВЦЭМ!$B$34:$B$777,I$83)+'СЕТ СН'!$H$9+СВЦЭМ!$D$10+'СЕТ СН'!$H$5-'СЕТ СН'!$H$17</f>
        <v>5107.5690526899998</v>
      </c>
      <c r="J98" s="37">
        <f>SUMIFS(СВЦЭМ!$C$34:$C$777,СВЦЭМ!$A$34:$A$777,$A98,СВЦЭМ!$B$34:$B$777,J$83)+'СЕТ СН'!$H$9+СВЦЭМ!$D$10+'СЕТ СН'!$H$5-'СЕТ СН'!$H$17</f>
        <v>5082.6468690299998</v>
      </c>
      <c r="K98" s="37">
        <f>SUMIFS(СВЦЭМ!$C$34:$C$777,СВЦЭМ!$A$34:$A$777,$A98,СВЦЭМ!$B$34:$B$777,K$83)+'СЕТ СН'!$H$9+СВЦЭМ!$D$10+'СЕТ СН'!$H$5-'СЕТ СН'!$H$17</f>
        <v>5055.9041454999997</v>
      </c>
      <c r="L98" s="37">
        <f>SUMIFS(СВЦЭМ!$C$34:$C$777,СВЦЭМ!$A$34:$A$777,$A98,СВЦЭМ!$B$34:$B$777,L$83)+'СЕТ СН'!$H$9+СВЦЭМ!$D$10+'СЕТ СН'!$H$5-'СЕТ СН'!$H$17</f>
        <v>5051.3344906100001</v>
      </c>
      <c r="M98" s="37">
        <f>SUMIFS(СВЦЭМ!$C$34:$C$777,СВЦЭМ!$A$34:$A$777,$A98,СВЦЭМ!$B$34:$B$777,M$83)+'СЕТ СН'!$H$9+СВЦЭМ!$D$10+'СЕТ СН'!$H$5-'СЕТ СН'!$H$17</f>
        <v>5073.38980696</v>
      </c>
      <c r="N98" s="37">
        <f>SUMIFS(СВЦЭМ!$C$34:$C$777,СВЦЭМ!$A$34:$A$777,$A98,СВЦЭМ!$B$34:$B$777,N$83)+'СЕТ СН'!$H$9+СВЦЭМ!$D$10+'СЕТ СН'!$H$5-'СЕТ СН'!$H$17</f>
        <v>5089.1102268499999</v>
      </c>
      <c r="O98" s="37">
        <f>SUMIFS(СВЦЭМ!$C$34:$C$777,СВЦЭМ!$A$34:$A$777,$A98,СВЦЭМ!$B$34:$B$777,O$83)+'СЕТ СН'!$H$9+СВЦЭМ!$D$10+'СЕТ СН'!$H$5-'СЕТ СН'!$H$17</f>
        <v>5092.8710406600003</v>
      </c>
      <c r="P98" s="37">
        <f>SUMIFS(СВЦЭМ!$C$34:$C$777,СВЦЭМ!$A$34:$A$777,$A98,СВЦЭМ!$B$34:$B$777,P$83)+'СЕТ СН'!$H$9+СВЦЭМ!$D$10+'СЕТ СН'!$H$5-'СЕТ СН'!$H$17</f>
        <v>5115.7216181699996</v>
      </c>
      <c r="Q98" s="37">
        <f>SUMIFS(СВЦЭМ!$C$34:$C$777,СВЦЭМ!$A$34:$A$777,$A98,СВЦЭМ!$B$34:$B$777,Q$83)+'СЕТ СН'!$H$9+СВЦЭМ!$D$10+'СЕТ СН'!$H$5-'СЕТ СН'!$H$17</f>
        <v>5116.1580432999999</v>
      </c>
      <c r="R98" s="37">
        <f>SUMIFS(СВЦЭМ!$C$34:$C$777,СВЦЭМ!$A$34:$A$777,$A98,СВЦЭМ!$B$34:$B$777,R$83)+'СЕТ СН'!$H$9+СВЦЭМ!$D$10+'СЕТ СН'!$H$5-'СЕТ СН'!$H$17</f>
        <v>5119.7446211500001</v>
      </c>
      <c r="S98" s="37">
        <f>SUMIFS(СВЦЭМ!$C$34:$C$777,СВЦЭМ!$A$34:$A$777,$A98,СВЦЭМ!$B$34:$B$777,S$83)+'СЕТ СН'!$H$9+СВЦЭМ!$D$10+'СЕТ СН'!$H$5-'СЕТ СН'!$H$17</f>
        <v>5110.6137303199994</v>
      </c>
      <c r="T98" s="37">
        <f>SUMIFS(СВЦЭМ!$C$34:$C$777,СВЦЭМ!$A$34:$A$777,$A98,СВЦЭМ!$B$34:$B$777,T$83)+'СЕТ СН'!$H$9+СВЦЭМ!$D$10+'СЕТ СН'!$H$5-'СЕТ СН'!$H$17</f>
        <v>5099.9364458999999</v>
      </c>
      <c r="U98" s="37">
        <f>SUMIFS(СВЦЭМ!$C$34:$C$777,СВЦЭМ!$A$34:$A$777,$A98,СВЦЭМ!$B$34:$B$777,U$83)+'СЕТ СН'!$H$9+СВЦЭМ!$D$10+'СЕТ СН'!$H$5-'СЕТ СН'!$H$17</f>
        <v>5090.0385386399994</v>
      </c>
      <c r="V98" s="37">
        <f>SUMIFS(СВЦЭМ!$C$34:$C$777,СВЦЭМ!$A$34:$A$777,$A98,СВЦЭМ!$B$34:$B$777,V$83)+'СЕТ СН'!$H$9+СВЦЭМ!$D$10+'СЕТ СН'!$H$5-'СЕТ СН'!$H$17</f>
        <v>5059.5303682200001</v>
      </c>
      <c r="W98" s="37">
        <f>SUMIFS(СВЦЭМ!$C$34:$C$777,СВЦЭМ!$A$34:$A$777,$A98,СВЦЭМ!$B$34:$B$777,W$83)+'СЕТ СН'!$H$9+СВЦЭМ!$D$10+'СЕТ СН'!$H$5-'СЕТ СН'!$H$17</f>
        <v>5022.63605293</v>
      </c>
      <c r="X98" s="37">
        <f>SUMIFS(СВЦЭМ!$C$34:$C$777,СВЦЭМ!$A$34:$A$777,$A98,СВЦЭМ!$B$34:$B$777,X$83)+'СЕТ СН'!$H$9+СВЦЭМ!$D$10+'СЕТ СН'!$H$5-'СЕТ СН'!$H$17</f>
        <v>5044.8775378499995</v>
      </c>
      <c r="Y98" s="37">
        <f>SUMIFS(СВЦЭМ!$C$34:$C$777,СВЦЭМ!$A$34:$A$777,$A98,СВЦЭМ!$B$34:$B$777,Y$83)+'СЕТ СН'!$H$9+СВЦЭМ!$D$10+'СЕТ СН'!$H$5-'СЕТ СН'!$H$17</f>
        <v>5106.6208185599999</v>
      </c>
    </row>
    <row r="99" spans="1:25" ht="15.75" x14ac:dyDescent="0.2">
      <c r="A99" s="36">
        <f t="shared" si="2"/>
        <v>43236</v>
      </c>
      <c r="B99" s="37">
        <f>SUMIFS(СВЦЭМ!$C$34:$C$777,СВЦЭМ!$A$34:$A$777,$A99,СВЦЭМ!$B$34:$B$777,B$83)+'СЕТ СН'!$H$9+СВЦЭМ!$D$10+'СЕТ СН'!$H$5-'СЕТ СН'!$H$17</f>
        <v>5178.8879052499997</v>
      </c>
      <c r="C99" s="37">
        <f>SUMIFS(СВЦЭМ!$C$34:$C$777,СВЦЭМ!$A$34:$A$777,$A99,СВЦЭМ!$B$34:$B$777,C$83)+'СЕТ СН'!$H$9+СВЦЭМ!$D$10+'СЕТ СН'!$H$5-'СЕТ СН'!$H$17</f>
        <v>5216.4211293400003</v>
      </c>
      <c r="D99" s="37">
        <f>SUMIFS(СВЦЭМ!$C$34:$C$777,СВЦЭМ!$A$34:$A$777,$A99,СВЦЭМ!$B$34:$B$777,D$83)+'СЕТ СН'!$H$9+СВЦЭМ!$D$10+'СЕТ СН'!$H$5-'СЕТ СН'!$H$17</f>
        <v>5265.9663785800003</v>
      </c>
      <c r="E99" s="37">
        <f>SUMIFS(СВЦЭМ!$C$34:$C$777,СВЦЭМ!$A$34:$A$777,$A99,СВЦЭМ!$B$34:$B$777,E$83)+'СЕТ СН'!$H$9+СВЦЭМ!$D$10+'СЕТ СН'!$H$5-'СЕТ СН'!$H$17</f>
        <v>5273.2350649700002</v>
      </c>
      <c r="F99" s="37">
        <f>SUMIFS(СВЦЭМ!$C$34:$C$777,СВЦЭМ!$A$34:$A$777,$A99,СВЦЭМ!$B$34:$B$777,F$83)+'СЕТ СН'!$H$9+СВЦЭМ!$D$10+'СЕТ СН'!$H$5-'СЕТ СН'!$H$17</f>
        <v>5270.4795261099998</v>
      </c>
      <c r="G99" s="37">
        <f>SUMIFS(СВЦЭМ!$C$34:$C$777,СВЦЭМ!$A$34:$A$777,$A99,СВЦЭМ!$B$34:$B$777,G$83)+'СЕТ СН'!$H$9+СВЦЭМ!$D$10+'СЕТ СН'!$H$5-'СЕТ СН'!$H$17</f>
        <v>5249.7147096899998</v>
      </c>
      <c r="H99" s="37">
        <f>SUMIFS(СВЦЭМ!$C$34:$C$777,СВЦЭМ!$A$34:$A$777,$A99,СВЦЭМ!$B$34:$B$777,H$83)+'СЕТ СН'!$H$9+СВЦЭМ!$D$10+'СЕТ СН'!$H$5-'СЕТ СН'!$H$17</f>
        <v>5187.09595782</v>
      </c>
      <c r="I99" s="37">
        <f>SUMIFS(СВЦЭМ!$C$34:$C$777,СВЦЭМ!$A$34:$A$777,$A99,СВЦЭМ!$B$34:$B$777,I$83)+'СЕТ СН'!$H$9+СВЦЭМ!$D$10+'СЕТ СН'!$H$5-'СЕТ СН'!$H$17</f>
        <v>5112.4949183899998</v>
      </c>
      <c r="J99" s="37">
        <f>SUMIFS(СВЦЭМ!$C$34:$C$777,СВЦЭМ!$A$34:$A$777,$A99,СВЦЭМ!$B$34:$B$777,J$83)+'СЕТ СН'!$H$9+СВЦЭМ!$D$10+'СЕТ СН'!$H$5-'СЕТ СН'!$H$17</f>
        <v>5082.6254724800001</v>
      </c>
      <c r="K99" s="37">
        <f>SUMIFS(СВЦЭМ!$C$34:$C$777,СВЦЭМ!$A$34:$A$777,$A99,СВЦЭМ!$B$34:$B$777,K$83)+'СЕТ СН'!$H$9+СВЦЭМ!$D$10+'СЕТ СН'!$H$5-'СЕТ СН'!$H$17</f>
        <v>5064.0327372199999</v>
      </c>
      <c r="L99" s="37">
        <f>SUMIFS(СВЦЭМ!$C$34:$C$777,СВЦЭМ!$A$34:$A$777,$A99,СВЦЭМ!$B$34:$B$777,L$83)+'СЕТ СН'!$H$9+СВЦЭМ!$D$10+'СЕТ СН'!$H$5-'СЕТ СН'!$H$17</f>
        <v>5049.4034576200002</v>
      </c>
      <c r="M99" s="37">
        <f>SUMIFS(СВЦЭМ!$C$34:$C$777,СВЦЭМ!$A$34:$A$777,$A99,СВЦЭМ!$B$34:$B$777,M$83)+'СЕТ СН'!$H$9+СВЦЭМ!$D$10+'СЕТ СН'!$H$5-'СЕТ СН'!$H$17</f>
        <v>5075.1187977399995</v>
      </c>
      <c r="N99" s="37">
        <f>SUMIFS(СВЦЭМ!$C$34:$C$777,СВЦЭМ!$A$34:$A$777,$A99,СВЦЭМ!$B$34:$B$777,N$83)+'СЕТ СН'!$H$9+СВЦЭМ!$D$10+'СЕТ СН'!$H$5-'СЕТ СН'!$H$17</f>
        <v>5094.5865365199998</v>
      </c>
      <c r="O99" s="37">
        <f>SUMIFS(СВЦЭМ!$C$34:$C$777,СВЦЭМ!$A$34:$A$777,$A99,СВЦЭМ!$B$34:$B$777,O$83)+'СЕТ СН'!$H$9+СВЦЭМ!$D$10+'СЕТ СН'!$H$5-'СЕТ СН'!$H$17</f>
        <v>5091.8755152699996</v>
      </c>
      <c r="P99" s="37">
        <f>SUMIFS(СВЦЭМ!$C$34:$C$777,СВЦЭМ!$A$34:$A$777,$A99,СВЦЭМ!$B$34:$B$777,P$83)+'СЕТ СН'!$H$9+СВЦЭМ!$D$10+'СЕТ СН'!$H$5-'СЕТ СН'!$H$17</f>
        <v>5098.54314101</v>
      </c>
      <c r="Q99" s="37">
        <f>SUMIFS(СВЦЭМ!$C$34:$C$777,СВЦЭМ!$A$34:$A$777,$A99,СВЦЭМ!$B$34:$B$777,Q$83)+'СЕТ СН'!$H$9+СВЦЭМ!$D$10+'СЕТ СН'!$H$5-'СЕТ СН'!$H$17</f>
        <v>5096.2975265499999</v>
      </c>
      <c r="R99" s="37">
        <f>SUMIFS(СВЦЭМ!$C$34:$C$777,СВЦЭМ!$A$34:$A$777,$A99,СВЦЭМ!$B$34:$B$777,R$83)+'СЕТ СН'!$H$9+СВЦЭМ!$D$10+'СЕТ СН'!$H$5-'СЕТ СН'!$H$17</f>
        <v>5103.8501108599994</v>
      </c>
      <c r="S99" s="37">
        <f>SUMIFS(СВЦЭМ!$C$34:$C$777,СВЦЭМ!$A$34:$A$777,$A99,СВЦЭМ!$B$34:$B$777,S$83)+'СЕТ СН'!$H$9+СВЦЭМ!$D$10+'СЕТ СН'!$H$5-'СЕТ СН'!$H$17</f>
        <v>5102.3451746000001</v>
      </c>
      <c r="T99" s="37">
        <f>SUMIFS(СВЦЭМ!$C$34:$C$777,СВЦЭМ!$A$34:$A$777,$A99,СВЦЭМ!$B$34:$B$777,T$83)+'СЕТ СН'!$H$9+СВЦЭМ!$D$10+'СЕТ СН'!$H$5-'СЕТ СН'!$H$17</f>
        <v>5094.6236767800001</v>
      </c>
      <c r="U99" s="37">
        <f>SUMIFS(СВЦЭМ!$C$34:$C$777,СВЦЭМ!$A$34:$A$777,$A99,СВЦЭМ!$B$34:$B$777,U$83)+'СЕТ СН'!$H$9+СВЦЭМ!$D$10+'СЕТ СН'!$H$5-'СЕТ СН'!$H$17</f>
        <v>5094.1278974300003</v>
      </c>
      <c r="V99" s="37">
        <f>SUMIFS(СВЦЭМ!$C$34:$C$777,СВЦЭМ!$A$34:$A$777,$A99,СВЦЭМ!$B$34:$B$777,V$83)+'СЕТ СН'!$H$9+СВЦЭМ!$D$10+'СЕТ СН'!$H$5-'СЕТ СН'!$H$17</f>
        <v>5050.7553458699995</v>
      </c>
      <c r="W99" s="37">
        <f>SUMIFS(СВЦЭМ!$C$34:$C$777,СВЦЭМ!$A$34:$A$777,$A99,СВЦЭМ!$B$34:$B$777,W$83)+'СЕТ СН'!$H$9+СВЦЭМ!$D$10+'СЕТ СН'!$H$5-'СЕТ СН'!$H$17</f>
        <v>5043.9523833000003</v>
      </c>
      <c r="X99" s="37">
        <f>SUMIFS(СВЦЭМ!$C$34:$C$777,СВЦЭМ!$A$34:$A$777,$A99,СВЦЭМ!$B$34:$B$777,X$83)+'СЕТ СН'!$H$9+СВЦЭМ!$D$10+'СЕТ СН'!$H$5-'СЕТ СН'!$H$17</f>
        <v>5045.1118652499999</v>
      </c>
      <c r="Y99" s="37">
        <f>SUMIFS(СВЦЭМ!$C$34:$C$777,СВЦЭМ!$A$34:$A$777,$A99,СВЦЭМ!$B$34:$B$777,Y$83)+'СЕТ СН'!$H$9+СВЦЭМ!$D$10+'СЕТ СН'!$H$5-'СЕТ СН'!$H$17</f>
        <v>5118.1961177899993</v>
      </c>
    </row>
    <row r="100" spans="1:25" ht="15.75" x14ac:dyDescent="0.2">
      <c r="A100" s="36">
        <f t="shared" si="2"/>
        <v>43237</v>
      </c>
      <c r="B100" s="37">
        <f>SUMIFS(СВЦЭМ!$C$34:$C$777,СВЦЭМ!$A$34:$A$777,$A100,СВЦЭМ!$B$34:$B$777,B$83)+'СЕТ СН'!$H$9+СВЦЭМ!$D$10+'СЕТ СН'!$H$5-'СЕТ СН'!$H$17</f>
        <v>5179.01863564</v>
      </c>
      <c r="C100" s="37">
        <f>SUMIFS(СВЦЭМ!$C$34:$C$777,СВЦЭМ!$A$34:$A$777,$A100,СВЦЭМ!$B$34:$B$777,C$83)+'СЕТ СН'!$H$9+СВЦЭМ!$D$10+'СЕТ СН'!$H$5-'СЕТ СН'!$H$17</f>
        <v>5222.7336434499994</v>
      </c>
      <c r="D100" s="37">
        <f>SUMIFS(СВЦЭМ!$C$34:$C$777,СВЦЭМ!$A$34:$A$777,$A100,СВЦЭМ!$B$34:$B$777,D$83)+'СЕТ СН'!$H$9+СВЦЭМ!$D$10+'СЕТ СН'!$H$5-'СЕТ СН'!$H$17</f>
        <v>5257.5255926199998</v>
      </c>
      <c r="E100" s="37">
        <f>SUMIFS(СВЦЭМ!$C$34:$C$777,СВЦЭМ!$A$34:$A$777,$A100,СВЦЭМ!$B$34:$B$777,E$83)+'СЕТ СН'!$H$9+СВЦЭМ!$D$10+'СЕТ СН'!$H$5-'СЕТ СН'!$H$17</f>
        <v>5269.1830854299997</v>
      </c>
      <c r="F100" s="37">
        <f>SUMIFS(СВЦЭМ!$C$34:$C$777,СВЦЭМ!$A$34:$A$777,$A100,СВЦЭМ!$B$34:$B$777,F$83)+'СЕТ СН'!$H$9+СВЦЭМ!$D$10+'СЕТ СН'!$H$5-'СЕТ СН'!$H$17</f>
        <v>5273.0285279999998</v>
      </c>
      <c r="G100" s="37">
        <f>SUMIFS(СВЦЭМ!$C$34:$C$777,СВЦЭМ!$A$34:$A$777,$A100,СВЦЭМ!$B$34:$B$777,G$83)+'СЕТ СН'!$H$9+СВЦЭМ!$D$10+'СЕТ СН'!$H$5-'СЕТ СН'!$H$17</f>
        <v>5258.9398819199996</v>
      </c>
      <c r="H100" s="37">
        <f>SUMIFS(СВЦЭМ!$C$34:$C$777,СВЦЭМ!$A$34:$A$777,$A100,СВЦЭМ!$B$34:$B$777,H$83)+'СЕТ СН'!$H$9+СВЦЭМ!$D$10+'СЕТ СН'!$H$5-'СЕТ СН'!$H$17</f>
        <v>5201.63613506</v>
      </c>
      <c r="I100" s="37">
        <f>SUMIFS(СВЦЭМ!$C$34:$C$777,СВЦЭМ!$A$34:$A$777,$A100,СВЦЭМ!$B$34:$B$777,I$83)+'СЕТ СН'!$H$9+СВЦЭМ!$D$10+'СЕТ СН'!$H$5-'СЕТ СН'!$H$17</f>
        <v>5116.5786980399998</v>
      </c>
      <c r="J100" s="37">
        <f>SUMIFS(СВЦЭМ!$C$34:$C$777,СВЦЭМ!$A$34:$A$777,$A100,СВЦЭМ!$B$34:$B$777,J$83)+'СЕТ СН'!$H$9+СВЦЭМ!$D$10+'СЕТ СН'!$H$5-'СЕТ СН'!$H$17</f>
        <v>5067.48238262</v>
      </c>
      <c r="K100" s="37">
        <f>SUMIFS(СВЦЭМ!$C$34:$C$777,СВЦЭМ!$A$34:$A$777,$A100,СВЦЭМ!$B$34:$B$777,K$83)+'СЕТ СН'!$H$9+СВЦЭМ!$D$10+'СЕТ СН'!$H$5-'СЕТ СН'!$H$17</f>
        <v>5048.2215027599996</v>
      </c>
      <c r="L100" s="37">
        <f>SUMIFS(СВЦЭМ!$C$34:$C$777,СВЦЭМ!$A$34:$A$777,$A100,СВЦЭМ!$B$34:$B$777,L$83)+'СЕТ СН'!$H$9+СВЦЭМ!$D$10+'СЕТ СН'!$H$5-'СЕТ СН'!$H$17</f>
        <v>5039.1190522300003</v>
      </c>
      <c r="M100" s="37">
        <f>SUMIFS(СВЦЭМ!$C$34:$C$777,СВЦЭМ!$A$34:$A$777,$A100,СВЦЭМ!$B$34:$B$777,M$83)+'СЕТ СН'!$H$9+СВЦЭМ!$D$10+'СЕТ СН'!$H$5-'СЕТ СН'!$H$17</f>
        <v>5039.9754566499996</v>
      </c>
      <c r="N100" s="37">
        <f>SUMIFS(СВЦЭМ!$C$34:$C$777,СВЦЭМ!$A$34:$A$777,$A100,СВЦЭМ!$B$34:$B$777,N$83)+'СЕТ СН'!$H$9+СВЦЭМ!$D$10+'СЕТ СН'!$H$5-'СЕТ СН'!$H$17</f>
        <v>5080.7879208499999</v>
      </c>
      <c r="O100" s="37">
        <f>SUMIFS(СВЦЭМ!$C$34:$C$777,СВЦЭМ!$A$34:$A$777,$A100,СВЦЭМ!$B$34:$B$777,O$83)+'СЕТ СН'!$H$9+СВЦЭМ!$D$10+'СЕТ СН'!$H$5-'СЕТ СН'!$H$17</f>
        <v>5089.0702132099996</v>
      </c>
      <c r="P100" s="37">
        <f>SUMIFS(СВЦЭМ!$C$34:$C$777,СВЦЭМ!$A$34:$A$777,$A100,СВЦЭМ!$B$34:$B$777,P$83)+'СЕТ СН'!$H$9+СВЦЭМ!$D$10+'СЕТ СН'!$H$5-'СЕТ СН'!$H$17</f>
        <v>5107.7898054999996</v>
      </c>
      <c r="Q100" s="37">
        <f>SUMIFS(СВЦЭМ!$C$34:$C$777,СВЦЭМ!$A$34:$A$777,$A100,СВЦЭМ!$B$34:$B$777,Q$83)+'СЕТ СН'!$H$9+СВЦЭМ!$D$10+'СЕТ СН'!$H$5-'СЕТ СН'!$H$17</f>
        <v>5112.9886546999996</v>
      </c>
      <c r="R100" s="37">
        <f>SUMIFS(СВЦЭМ!$C$34:$C$777,СВЦЭМ!$A$34:$A$777,$A100,СВЦЭМ!$B$34:$B$777,R$83)+'СЕТ СН'!$H$9+СВЦЭМ!$D$10+'СЕТ СН'!$H$5-'СЕТ СН'!$H$17</f>
        <v>5112.9890651999995</v>
      </c>
      <c r="S100" s="37">
        <f>SUMIFS(СВЦЭМ!$C$34:$C$777,СВЦЭМ!$A$34:$A$777,$A100,СВЦЭМ!$B$34:$B$777,S$83)+'СЕТ СН'!$H$9+СВЦЭМ!$D$10+'СЕТ СН'!$H$5-'СЕТ СН'!$H$17</f>
        <v>5113.0194425</v>
      </c>
      <c r="T100" s="37">
        <f>SUMIFS(СВЦЭМ!$C$34:$C$777,СВЦЭМ!$A$34:$A$777,$A100,СВЦЭМ!$B$34:$B$777,T$83)+'СЕТ СН'!$H$9+СВЦЭМ!$D$10+'СЕТ СН'!$H$5-'СЕТ СН'!$H$17</f>
        <v>5095.2070707299999</v>
      </c>
      <c r="U100" s="37">
        <f>SUMIFS(СВЦЭМ!$C$34:$C$777,СВЦЭМ!$A$34:$A$777,$A100,СВЦЭМ!$B$34:$B$777,U$83)+'СЕТ СН'!$H$9+СВЦЭМ!$D$10+'СЕТ СН'!$H$5-'СЕТ СН'!$H$17</f>
        <v>5076.7593854199995</v>
      </c>
      <c r="V100" s="37">
        <f>SUMIFS(СВЦЭМ!$C$34:$C$777,СВЦЭМ!$A$34:$A$777,$A100,СВЦЭМ!$B$34:$B$777,V$83)+'СЕТ СН'!$H$9+СВЦЭМ!$D$10+'СЕТ СН'!$H$5-'СЕТ СН'!$H$17</f>
        <v>5058.8847013699997</v>
      </c>
      <c r="W100" s="37">
        <f>SUMIFS(СВЦЭМ!$C$34:$C$777,СВЦЭМ!$A$34:$A$777,$A100,СВЦЭМ!$B$34:$B$777,W$83)+'СЕТ СН'!$H$9+СВЦЭМ!$D$10+'СЕТ СН'!$H$5-'СЕТ СН'!$H$17</f>
        <v>5027.4156586199997</v>
      </c>
      <c r="X100" s="37">
        <f>SUMIFS(СВЦЭМ!$C$34:$C$777,СВЦЭМ!$A$34:$A$777,$A100,СВЦЭМ!$B$34:$B$777,X$83)+'СЕТ СН'!$H$9+СВЦЭМ!$D$10+'СЕТ СН'!$H$5-'СЕТ СН'!$H$17</f>
        <v>5054.2459239700001</v>
      </c>
      <c r="Y100" s="37">
        <f>SUMIFS(СВЦЭМ!$C$34:$C$777,СВЦЭМ!$A$34:$A$777,$A100,СВЦЭМ!$B$34:$B$777,Y$83)+'СЕТ СН'!$H$9+СВЦЭМ!$D$10+'СЕТ СН'!$H$5-'СЕТ СН'!$H$17</f>
        <v>5114.4249451799997</v>
      </c>
    </row>
    <row r="101" spans="1:25" ht="15.75" x14ac:dyDescent="0.2">
      <c r="A101" s="36">
        <f t="shared" si="2"/>
        <v>43238</v>
      </c>
      <c r="B101" s="37">
        <f>SUMIFS(СВЦЭМ!$C$34:$C$777,СВЦЭМ!$A$34:$A$777,$A101,СВЦЭМ!$B$34:$B$777,B$83)+'СЕТ СН'!$H$9+СВЦЭМ!$D$10+'СЕТ СН'!$H$5-'СЕТ СН'!$H$17</f>
        <v>5210.4596579999998</v>
      </c>
      <c r="C101" s="37">
        <f>SUMIFS(СВЦЭМ!$C$34:$C$777,СВЦЭМ!$A$34:$A$777,$A101,СВЦЭМ!$B$34:$B$777,C$83)+'СЕТ СН'!$H$9+СВЦЭМ!$D$10+'СЕТ СН'!$H$5-'СЕТ СН'!$H$17</f>
        <v>5253.4541852099992</v>
      </c>
      <c r="D101" s="37">
        <f>SUMIFS(СВЦЭМ!$C$34:$C$777,СВЦЭМ!$A$34:$A$777,$A101,СВЦЭМ!$B$34:$B$777,D$83)+'СЕТ СН'!$H$9+СВЦЭМ!$D$10+'СЕТ СН'!$H$5-'СЕТ СН'!$H$17</f>
        <v>5265.15156561</v>
      </c>
      <c r="E101" s="37">
        <f>SUMIFS(СВЦЭМ!$C$34:$C$777,СВЦЭМ!$A$34:$A$777,$A101,СВЦЭМ!$B$34:$B$777,E$83)+'СЕТ СН'!$H$9+СВЦЭМ!$D$10+'СЕТ СН'!$H$5-'СЕТ СН'!$H$17</f>
        <v>5264.6836620800004</v>
      </c>
      <c r="F101" s="37">
        <f>SUMIFS(СВЦЭМ!$C$34:$C$777,СВЦЭМ!$A$34:$A$777,$A101,СВЦЭМ!$B$34:$B$777,F$83)+'СЕТ СН'!$H$9+СВЦЭМ!$D$10+'СЕТ СН'!$H$5-'СЕТ СН'!$H$17</f>
        <v>5264.94318716</v>
      </c>
      <c r="G101" s="37">
        <f>SUMIFS(СВЦЭМ!$C$34:$C$777,СВЦЭМ!$A$34:$A$777,$A101,СВЦЭМ!$B$34:$B$777,G$83)+'СЕТ СН'!$H$9+СВЦЭМ!$D$10+'СЕТ СН'!$H$5-'СЕТ СН'!$H$17</f>
        <v>5272.0215375099997</v>
      </c>
      <c r="H101" s="37">
        <f>SUMIFS(СВЦЭМ!$C$34:$C$777,СВЦЭМ!$A$34:$A$777,$A101,СВЦЭМ!$B$34:$B$777,H$83)+'СЕТ СН'!$H$9+СВЦЭМ!$D$10+'СЕТ СН'!$H$5-'СЕТ СН'!$H$17</f>
        <v>5229.5161262399997</v>
      </c>
      <c r="I101" s="37">
        <f>SUMIFS(СВЦЭМ!$C$34:$C$777,СВЦЭМ!$A$34:$A$777,$A101,СВЦЭМ!$B$34:$B$777,I$83)+'СЕТ СН'!$H$9+СВЦЭМ!$D$10+'СЕТ СН'!$H$5-'СЕТ СН'!$H$17</f>
        <v>5152.4788221899998</v>
      </c>
      <c r="J101" s="37">
        <f>SUMIFS(СВЦЭМ!$C$34:$C$777,СВЦЭМ!$A$34:$A$777,$A101,СВЦЭМ!$B$34:$B$777,J$83)+'СЕТ СН'!$H$9+СВЦЭМ!$D$10+'СЕТ СН'!$H$5-'СЕТ СН'!$H$17</f>
        <v>5116.3808290099996</v>
      </c>
      <c r="K101" s="37">
        <f>SUMIFS(СВЦЭМ!$C$34:$C$777,СВЦЭМ!$A$34:$A$777,$A101,СВЦЭМ!$B$34:$B$777,K$83)+'СЕТ СН'!$H$9+СВЦЭМ!$D$10+'СЕТ СН'!$H$5-'СЕТ СН'!$H$17</f>
        <v>5100.4595055199998</v>
      </c>
      <c r="L101" s="37">
        <f>SUMIFS(СВЦЭМ!$C$34:$C$777,СВЦЭМ!$A$34:$A$777,$A101,СВЦЭМ!$B$34:$B$777,L$83)+'СЕТ СН'!$H$9+СВЦЭМ!$D$10+'СЕТ СН'!$H$5-'СЕТ СН'!$H$17</f>
        <v>5090.9009405699999</v>
      </c>
      <c r="M101" s="37">
        <f>SUMIFS(СВЦЭМ!$C$34:$C$777,СВЦЭМ!$A$34:$A$777,$A101,СВЦЭМ!$B$34:$B$777,M$83)+'СЕТ СН'!$H$9+СВЦЭМ!$D$10+'СЕТ СН'!$H$5-'СЕТ СН'!$H$17</f>
        <v>5098.7171959099996</v>
      </c>
      <c r="N101" s="37">
        <f>SUMIFS(СВЦЭМ!$C$34:$C$777,СВЦЭМ!$A$34:$A$777,$A101,СВЦЭМ!$B$34:$B$777,N$83)+'СЕТ СН'!$H$9+СВЦЭМ!$D$10+'СЕТ СН'!$H$5-'СЕТ СН'!$H$17</f>
        <v>5124.6963981299996</v>
      </c>
      <c r="O101" s="37">
        <f>SUMIFS(СВЦЭМ!$C$34:$C$777,СВЦЭМ!$A$34:$A$777,$A101,СВЦЭМ!$B$34:$B$777,O$83)+'СЕТ СН'!$H$9+СВЦЭМ!$D$10+'СЕТ СН'!$H$5-'СЕТ СН'!$H$17</f>
        <v>5115.53103027</v>
      </c>
      <c r="P101" s="37">
        <f>SUMIFS(СВЦЭМ!$C$34:$C$777,СВЦЭМ!$A$34:$A$777,$A101,СВЦЭМ!$B$34:$B$777,P$83)+'СЕТ СН'!$H$9+СВЦЭМ!$D$10+'СЕТ СН'!$H$5-'СЕТ СН'!$H$17</f>
        <v>5125.80369694</v>
      </c>
      <c r="Q101" s="37">
        <f>SUMIFS(СВЦЭМ!$C$34:$C$777,СВЦЭМ!$A$34:$A$777,$A101,СВЦЭМ!$B$34:$B$777,Q$83)+'СЕТ СН'!$H$9+СВЦЭМ!$D$10+'СЕТ СН'!$H$5-'СЕТ СН'!$H$17</f>
        <v>5133.59142514</v>
      </c>
      <c r="R101" s="37">
        <f>SUMIFS(СВЦЭМ!$C$34:$C$777,СВЦЭМ!$A$34:$A$777,$A101,СВЦЭМ!$B$34:$B$777,R$83)+'СЕТ СН'!$H$9+СВЦЭМ!$D$10+'СЕТ СН'!$H$5-'СЕТ СН'!$H$17</f>
        <v>5144.5234580899996</v>
      </c>
      <c r="S101" s="37">
        <f>SUMIFS(СВЦЭМ!$C$34:$C$777,СВЦЭМ!$A$34:$A$777,$A101,СВЦЭМ!$B$34:$B$777,S$83)+'СЕТ СН'!$H$9+СВЦЭМ!$D$10+'СЕТ СН'!$H$5-'СЕТ СН'!$H$17</f>
        <v>5131.6631154500001</v>
      </c>
      <c r="T101" s="37">
        <f>SUMIFS(СВЦЭМ!$C$34:$C$777,СВЦЭМ!$A$34:$A$777,$A101,СВЦЭМ!$B$34:$B$777,T$83)+'СЕТ СН'!$H$9+СВЦЭМ!$D$10+'СЕТ СН'!$H$5-'СЕТ СН'!$H$17</f>
        <v>5114.9921812399998</v>
      </c>
      <c r="U101" s="37">
        <f>SUMIFS(СВЦЭМ!$C$34:$C$777,СВЦЭМ!$A$34:$A$777,$A101,СВЦЭМ!$B$34:$B$777,U$83)+'СЕТ СН'!$H$9+СВЦЭМ!$D$10+'СЕТ СН'!$H$5-'СЕТ СН'!$H$17</f>
        <v>5156.6770177600001</v>
      </c>
      <c r="V101" s="37">
        <f>SUMIFS(СВЦЭМ!$C$34:$C$777,СВЦЭМ!$A$34:$A$777,$A101,СВЦЭМ!$B$34:$B$777,V$83)+'СЕТ СН'!$H$9+СВЦЭМ!$D$10+'СЕТ СН'!$H$5-'СЕТ СН'!$H$17</f>
        <v>5123.1975833799997</v>
      </c>
      <c r="W101" s="37">
        <f>SUMIFS(СВЦЭМ!$C$34:$C$777,СВЦЭМ!$A$34:$A$777,$A101,СВЦЭМ!$B$34:$B$777,W$83)+'СЕТ СН'!$H$9+СВЦЭМ!$D$10+'СЕТ СН'!$H$5-'СЕТ СН'!$H$17</f>
        <v>5104.0403338300002</v>
      </c>
      <c r="X101" s="37">
        <f>SUMIFS(СВЦЭМ!$C$34:$C$777,СВЦЭМ!$A$34:$A$777,$A101,СВЦЭМ!$B$34:$B$777,X$83)+'СЕТ СН'!$H$9+СВЦЭМ!$D$10+'СЕТ СН'!$H$5-'СЕТ СН'!$H$17</f>
        <v>5136.1648521899997</v>
      </c>
      <c r="Y101" s="37">
        <f>SUMIFS(СВЦЭМ!$C$34:$C$777,СВЦЭМ!$A$34:$A$777,$A101,СВЦЭМ!$B$34:$B$777,Y$83)+'СЕТ СН'!$H$9+СВЦЭМ!$D$10+'СЕТ СН'!$H$5-'СЕТ СН'!$H$17</f>
        <v>5199.7495552599994</v>
      </c>
    </row>
    <row r="102" spans="1:25" ht="15.75" x14ac:dyDescent="0.2">
      <c r="A102" s="36">
        <f t="shared" si="2"/>
        <v>43239</v>
      </c>
      <c r="B102" s="37">
        <f>SUMIFS(СВЦЭМ!$C$34:$C$777,СВЦЭМ!$A$34:$A$777,$A102,СВЦЭМ!$B$34:$B$777,B$83)+'СЕТ СН'!$H$9+СВЦЭМ!$D$10+'СЕТ СН'!$H$5-'СЕТ СН'!$H$17</f>
        <v>5160.0817834199997</v>
      </c>
      <c r="C102" s="37">
        <f>SUMIFS(СВЦЭМ!$C$34:$C$777,СВЦЭМ!$A$34:$A$777,$A102,СВЦЭМ!$B$34:$B$777,C$83)+'СЕТ СН'!$H$9+СВЦЭМ!$D$10+'СЕТ СН'!$H$5-'СЕТ СН'!$H$17</f>
        <v>5171.7374870799995</v>
      </c>
      <c r="D102" s="37">
        <f>SUMIFS(СВЦЭМ!$C$34:$C$777,СВЦЭМ!$A$34:$A$777,$A102,СВЦЭМ!$B$34:$B$777,D$83)+'СЕТ СН'!$H$9+СВЦЭМ!$D$10+'СЕТ СН'!$H$5-'СЕТ СН'!$H$17</f>
        <v>5159.2627019000001</v>
      </c>
      <c r="E102" s="37">
        <f>SUMIFS(СВЦЭМ!$C$34:$C$777,СВЦЭМ!$A$34:$A$777,$A102,СВЦЭМ!$B$34:$B$777,E$83)+'СЕТ СН'!$H$9+СВЦЭМ!$D$10+'СЕТ СН'!$H$5-'СЕТ СН'!$H$17</f>
        <v>5176.2241202599998</v>
      </c>
      <c r="F102" s="37">
        <f>SUMIFS(СВЦЭМ!$C$34:$C$777,СВЦЭМ!$A$34:$A$777,$A102,СВЦЭМ!$B$34:$B$777,F$83)+'СЕТ СН'!$H$9+СВЦЭМ!$D$10+'СЕТ СН'!$H$5-'СЕТ СН'!$H$17</f>
        <v>5202.7064694199998</v>
      </c>
      <c r="G102" s="37">
        <f>SUMIFS(СВЦЭМ!$C$34:$C$777,СВЦЭМ!$A$34:$A$777,$A102,СВЦЭМ!$B$34:$B$777,G$83)+'СЕТ СН'!$H$9+СВЦЭМ!$D$10+'СЕТ СН'!$H$5-'СЕТ СН'!$H$17</f>
        <v>5216.7621424899999</v>
      </c>
      <c r="H102" s="37">
        <f>SUMIFS(СВЦЭМ!$C$34:$C$777,СВЦЭМ!$A$34:$A$777,$A102,СВЦЭМ!$B$34:$B$777,H$83)+'СЕТ СН'!$H$9+СВЦЭМ!$D$10+'СЕТ СН'!$H$5-'СЕТ СН'!$H$17</f>
        <v>5207.0438610199999</v>
      </c>
      <c r="I102" s="37">
        <f>SUMIFS(СВЦЭМ!$C$34:$C$777,СВЦЭМ!$A$34:$A$777,$A102,СВЦЭМ!$B$34:$B$777,I$83)+'СЕТ СН'!$H$9+СВЦЭМ!$D$10+'СЕТ СН'!$H$5-'СЕТ СН'!$H$17</f>
        <v>5151.4000200999999</v>
      </c>
      <c r="J102" s="37">
        <f>SUMIFS(СВЦЭМ!$C$34:$C$777,СВЦЭМ!$A$34:$A$777,$A102,СВЦЭМ!$B$34:$B$777,J$83)+'СЕТ СН'!$H$9+СВЦЭМ!$D$10+'СЕТ СН'!$H$5-'СЕТ СН'!$H$17</f>
        <v>5079.1387511100002</v>
      </c>
      <c r="K102" s="37">
        <f>SUMIFS(СВЦЭМ!$C$34:$C$777,СВЦЭМ!$A$34:$A$777,$A102,СВЦЭМ!$B$34:$B$777,K$83)+'СЕТ СН'!$H$9+СВЦЭМ!$D$10+'СЕТ СН'!$H$5-'СЕТ СН'!$H$17</f>
        <v>5052.1590363799996</v>
      </c>
      <c r="L102" s="37">
        <f>SUMIFS(СВЦЭМ!$C$34:$C$777,СВЦЭМ!$A$34:$A$777,$A102,СВЦЭМ!$B$34:$B$777,L$83)+'СЕТ СН'!$H$9+СВЦЭМ!$D$10+'СЕТ СН'!$H$5-'СЕТ СН'!$H$17</f>
        <v>5042.5573834899997</v>
      </c>
      <c r="M102" s="37">
        <f>SUMIFS(СВЦЭМ!$C$34:$C$777,СВЦЭМ!$A$34:$A$777,$A102,СВЦЭМ!$B$34:$B$777,M$83)+'СЕТ СН'!$H$9+СВЦЭМ!$D$10+'СЕТ СН'!$H$5-'СЕТ СН'!$H$17</f>
        <v>5039.5876682600001</v>
      </c>
      <c r="N102" s="37">
        <f>SUMIFS(СВЦЭМ!$C$34:$C$777,СВЦЭМ!$A$34:$A$777,$A102,СВЦЭМ!$B$34:$B$777,N$83)+'СЕТ СН'!$H$9+СВЦЭМ!$D$10+'СЕТ СН'!$H$5-'СЕТ СН'!$H$17</f>
        <v>5046.01103702</v>
      </c>
      <c r="O102" s="37">
        <f>SUMIFS(СВЦЭМ!$C$34:$C$777,СВЦЭМ!$A$34:$A$777,$A102,СВЦЭМ!$B$34:$B$777,O$83)+'СЕТ СН'!$H$9+СВЦЭМ!$D$10+'СЕТ СН'!$H$5-'СЕТ СН'!$H$17</f>
        <v>5070.8452580100002</v>
      </c>
      <c r="P102" s="37">
        <f>SUMIFS(СВЦЭМ!$C$34:$C$777,СВЦЭМ!$A$34:$A$777,$A102,СВЦЭМ!$B$34:$B$777,P$83)+'СЕТ СН'!$H$9+СВЦЭМ!$D$10+'СЕТ СН'!$H$5-'СЕТ СН'!$H$17</f>
        <v>5087.3452890399994</v>
      </c>
      <c r="Q102" s="37">
        <f>SUMIFS(СВЦЭМ!$C$34:$C$777,СВЦЭМ!$A$34:$A$777,$A102,СВЦЭМ!$B$34:$B$777,Q$83)+'СЕТ СН'!$H$9+СВЦЭМ!$D$10+'СЕТ СН'!$H$5-'СЕТ СН'!$H$17</f>
        <v>5087.2159528599996</v>
      </c>
      <c r="R102" s="37">
        <f>SUMIFS(СВЦЭМ!$C$34:$C$777,СВЦЭМ!$A$34:$A$777,$A102,СВЦЭМ!$B$34:$B$777,R$83)+'СЕТ СН'!$H$9+СВЦЭМ!$D$10+'СЕТ СН'!$H$5-'СЕТ СН'!$H$17</f>
        <v>5094.6815299800001</v>
      </c>
      <c r="S102" s="37">
        <f>SUMIFS(СВЦЭМ!$C$34:$C$777,СВЦЭМ!$A$34:$A$777,$A102,СВЦЭМ!$B$34:$B$777,S$83)+'СЕТ СН'!$H$9+СВЦЭМ!$D$10+'СЕТ СН'!$H$5-'СЕТ СН'!$H$17</f>
        <v>5077.5118598600002</v>
      </c>
      <c r="T102" s="37">
        <f>SUMIFS(СВЦЭМ!$C$34:$C$777,СВЦЭМ!$A$34:$A$777,$A102,СВЦЭМ!$B$34:$B$777,T$83)+'СЕТ СН'!$H$9+СВЦЭМ!$D$10+'СЕТ СН'!$H$5-'СЕТ СН'!$H$17</f>
        <v>5078.6162247800003</v>
      </c>
      <c r="U102" s="37">
        <f>SUMIFS(СВЦЭМ!$C$34:$C$777,СВЦЭМ!$A$34:$A$777,$A102,СВЦЭМ!$B$34:$B$777,U$83)+'СЕТ СН'!$H$9+СВЦЭМ!$D$10+'СЕТ СН'!$H$5-'СЕТ СН'!$H$17</f>
        <v>5058.4336433499993</v>
      </c>
      <c r="V102" s="37">
        <f>SUMIFS(СВЦЭМ!$C$34:$C$777,СВЦЭМ!$A$34:$A$777,$A102,СВЦЭМ!$B$34:$B$777,V$83)+'СЕТ СН'!$H$9+СВЦЭМ!$D$10+'СЕТ СН'!$H$5-'СЕТ СН'!$H$17</f>
        <v>5045.4888964299998</v>
      </c>
      <c r="W102" s="37">
        <f>SUMIFS(СВЦЭМ!$C$34:$C$777,СВЦЭМ!$A$34:$A$777,$A102,СВЦЭМ!$B$34:$B$777,W$83)+'СЕТ СН'!$H$9+СВЦЭМ!$D$10+'СЕТ СН'!$H$5-'СЕТ СН'!$H$17</f>
        <v>5010.7066532299996</v>
      </c>
      <c r="X102" s="37">
        <f>SUMIFS(СВЦЭМ!$C$34:$C$777,СВЦЭМ!$A$34:$A$777,$A102,СВЦЭМ!$B$34:$B$777,X$83)+'СЕТ СН'!$H$9+СВЦЭМ!$D$10+'СЕТ СН'!$H$5-'СЕТ СН'!$H$17</f>
        <v>5015.5774842299998</v>
      </c>
      <c r="Y102" s="37">
        <f>SUMIFS(СВЦЭМ!$C$34:$C$777,СВЦЭМ!$A$34:$A$777,$A102,СВЦЭМ!$B$34:$B$777,Y$83)+'СЕТ СН'!$H$9+СВЦЭМ!$D$10+'СЕТ СН'!$H$5-'СЕТ СН'!$H$17</f>
        <v>5090.3265443999999</v>
      </c>
    </row>
    <row r="103" spans="1:25" ht="15.75" x14ac:dyDescent="0.2">
      <c r="A103" s="36">
        <f t="shared" si="2"/>
        <v>43240</v>
      </c>
      <c r="B103" s="37">
        <f>SUMIFS(СВЦЭМ!$C$34:$C$777,СВЦЭМ!$A$34:$A$777,$A103,СВЦЭМ!$B$34:$B$777,B$83)+'СЕТ СН'!$H$9+СВЦЭМ!$D$10+'СЕТ СН'!$H$5-'СЕТ СН'!$H$17</f>
        <v>5145.76990028</v>
      </c>
      <c r="C103" s="37">
        <f>SUMIFS(СВЦЭМ!$C$34:$C$777,СВЦЭМ!$A$34:$A$777,$A103,СВЦЭМ!$B$34:$B$777,C$83)+'СЕТ СН'!$H$9+СВЦЭМ!$D$10+'СЕТ СН'!$H$5-'СЕТ СН'!$H$17</f>
        <v>5183.0350779800001</v>
      </c>
      <c r="D103" s="37">
        <f>SUMIFS(СВЦЭМ!$C$34:$C$777,СВЦЭМ!$A$34:$A$777,$A103,СВЦЭМ!$B$34:$B$777,D$83)+'СЕТ СН'!$H$9+СВЦЭМ!$D$10+'СЕТ СН'!$H$5-'СЕТ СН'!$H$17</f>
        <v>5217.9016970800003</v>
      </c>
      <c r="E103" s="37">
        <f>SUMIFS(СВЦЭМ!$C$34:$C$777,СВЦЭМ!$A$34:$A$777,$A103,СВЦЭМ!$B$34:$B$777,E$83)+'СЕТ СН'!$H$9+СВЦЭМ!$D$10+'СЕТ СН'!$H$5-'СЕТ СН'!$H$17</f>
        <v>5236.1579002500002</v>
      </c>
      <c r="F103" s="37">
        <f>SUMIFS(СВЦЭМ!$C$34:$C$777,СВЦЭМ!$A$34:$A$777,$A103,СВЦЭМ!$B$34:$B$777,F$83)+'СЕТ СН'!$H$9+СВЦЭМ!$D$10+'СЕТ СН'!$H$5-'СЕТ СН'!$H$17</f>
        <v>5258.6020586100003</v>
      </c>
      <c r="G103" s="37">
        <f>SUMIFS(СВЦЭМ!$C$34:$C$777,СВЦЭМ!$A$34:$A$777,$A103,СВЦЭМ!$B$34:$B$777,G$83)+'СЕТ СН'!$H$9+СВЦЭМ!$D$10+'СЕТ СН'!$H$5-'СЕТ СН'!$H$17</f>
        <v>5259.5669015699996</v>
      </c>
      <c r="H103" s="37">
        <f>SUMIFS(СВЦЭМ!$C$34:$C$777,СВЦЭМ!$A$34:$A$777,$A103,СВЦЭМ!$B$34:$B$777,H$83)+'СЕТ СН'!$H$9+СВЦЭМ!$D$10+'СЕТ СН'!$H$5-'СЕТ СН'!$H$17</f>
        <v>5239.9720573499999</v>
      </c>
      <c r="I103" s="37">
        <f>SUMIFS(СВЦЭМ!$C$34:$C$777,СВЦЭМ!$A$34:$A$777,$A103,СВЦЭМ!$B$34:$B$777,I$83)+'СЕТ СН'!$H$9+СВЦЭМ!$D$10+'СЕТ СН'!$H$5-'СЕТ СН'!$H$17</f>
        <v>5158.4400642000001</v>
      </c>
      <c r="J103" s="37">
        <f>SUMIFS(СВЦЭМ!$C$34:$C$777,СВЦЭМ!$A$34:$A$777,$A103,СВЦЭМ!$B$34:$B$777,J$83)+'СЕТ СН'!$H$9+СВЦЭМ!$D$10+'СЕТ СН'!$H$5-'СЕТ СН'!$H$17</f>
        <v>5090.6738874599996</v>
      </c>
      <c r="K103" s="37">
        <f>SUMIFS(СВЦЭМ!$C$34:$C$777,СВЦЭМ!$A$34:$A$777,$A103,СВЦЭМ!$B$34:$B$777,K$83)+'СЕТ СН'!$H$9+СВЦЭМ!$D$10+'СЕТ СН'!$H$5-'СЕТ СН'!$H$17</f>
        <v>5043.88096855</v>
      </c>
      <c r="L103" s="37">
        <f>SUMIFS(СВЦЭМ!$C$34:$C$777,СВЦЭМ!$A$34:$A$777,$A103,СВЦЭМ!$B$34:$B$777,L$83)+'СЕТ СН'!$H$9+СВЦЭМ!$D$10+'СЕТ СН'!$H$5-'СЕТ СН'!$H$17</f>
        <v>5059.8539109899993</v>
      </c>
      <c r="M103" s="37">
        <f>SUMIFS(СВЦЭМ!$C$34:$C$777,СВЦЭМ!$A$34:$A$777,$A103,СВЦЭМ!$B$34:$B$777,M$83)+'СЕТ СН'!$H$9+СВЦЭМ!$D$10+'СЕТ СН'!$H$5-'СЕТ СН'!$H$17</f>
        <v>5041.3132229900002</v>
      </c>
      <c r="N103" s="37">
        <f>SUMIFS(СВЦЭМ!$C$34:$C$777,СВЦЭМ!$A$34:$A$777,$A103,СВЦЭМ!$B$34:$B$777,N$83)+'СЕТ СН'!$H$9+СВЦЭМ!$D$10+'СЕТ СН'!$H$5-'СЕТ СН'!$H$17</f>
        <v>5046.3975692899994</v>
      </c>
      <c r="O103" s="37">
        <f>SUMIFS(СВЦЭМ!$C$34:$C$777,СВЦЭМ!$A$34:$A$777,$A103,СВЦЭМ!$B$34:$B$777,O$83)+'СЕТ СН'!$H$9+СВЦЭМ!$D$10+'СЕТ СН'!$H$5-'СЕТ СН'!$H$17</f>
        <v>5046.8448517999996</v>
      </c>
      <c r="P103" s="37">
        <f>SUMIFS(СВЦЭМ!$C$34:$C$777,СВЦЭМ!$A$34:$A$777,$A103,СВЦЭМ!$B$34:$B$777,P$83)+'СЕТ СН'!$H$9+СВЦЭМ!$D$10+'СЕТ СН'!$H$5-'СЕТ СН'!$H$17</f>
        <v>5075.4082200799994</v>
      </c>
      <c r="Q103" s="37">
        <f>SUMIFS(СВЦЭМ!$C$34:$C$777,СВЦЭМ!$A$34:$A$777,$A103,СВЦЭМ!$B$34:$B$777,Q$83)+'СЕТ СН'!$H$9+СВЦЭМ!$D$10+'СЕТ СН'!$H$5-'СЕТ СН'!$H$17</f>
        <v>5081.1886555000001</v>
      </c>
      <c r="R103" s="37">
        <f>SUMIFS(СВЦЭМ!$C$34:$C$777,СВЦЭМ!$A$34:$A$777,$A103,СВЦЭМ!$B$34:$B$777,R$83)+'СЕТ СН'!$H$9+СВЦЭМ!$D$10+'СЕТ СН'!$H$5-'СЕТ СН'!$H$17</f>
        <v>5078.7268852500001</v>
      </c>
      <c r="S103" s="37">
        <f>SUMIFS(СВЦЭМ!$C$34:$C$777,СВЦЭМ!$A$34:$A$777,$A103,СВЦЭМ!$B$34:$B$777,S$83)+'СЕТ СН'!$H$9+СВЦЭМ!$D$10+'СЕТ СН'!$H$5-'СЕТ СН'!$H$17</f>
        <v>5057.8283618400001</v>
      </c>
      <c r="T103" s="37">
        <f>SUMIFS(СВЦЭМ!$C$34:$C$777,СВЦЭМ!$A$34:$A$777,$A103,СВЦЭМ!$B$34:$B$777,T$83)+'СЕТ СН'!$H$9+СВЦЭМ!$D$10+'СЕТ СН'!$H$5-'СЕТ СН'!$H$17</f>
        <v>5043.7567005999999</v>
      </c>
      <c r="U103" s="37">
        <f>SUMIFS(СВЦЭМ!$C$34:$C$777,СВЦЭМ!$A$34:$A$777,$A103,СВЦЭМ!$B$34:$B$777,U$83)+'СЕТ СН'!$H$9+СВЦЭМ!$D$10+'СЕТ СН'!$H$5-'СЕТ СН'!$H$17</f>
        <v>5054.0421004700002</v>
      </c>
      <c r="V103" s="37">
        <f>SUMIFS(СВЦЭМ!$C$34:$C$777,СВЦЭМ!$A$34:$A$777,$A103,СВЦЭМ!$B$34:$B$777,V$83)+'СЕТ СН'!$H$9+СВЦЭМ!$D$10+'СЕТ СН'!$H$5-'СЕТ СН'!$H$17</f>
        <v>5009.0649864500001</v>
      </c>
      <c r="W103" s="37">
        <f>SUMIFS(СВЦЭМ!$C$34:$C$777,СВЦЭМ!$A$34:$A$777,$A103,СВЦЭМ!$B$34:$B$777,W$83)+'СЕТ СН'!$H$9+СВЦЭМ!$D$10+'СЕТ СН'!$H$5-'СЕТ СН'!$H$17</f>
        <v>4982.8080977299996</v>
      </c>
      <c r="X103" s="37">
        <f>SUMIFS(СВЦЭМ!$C$34:$C$777,СВЦЭМ!$A$34:$A$777,$A103,СВЦЭМ!$B$34:$B$777,X$83)+'СЕТ СН'!$H$9+СВЦЭМ!$D$10+'СЕТ СН'!$H$5-'СЕТ СН'!$H$17</f>
        <v>4999.07138657</v>
      </c>
      <c r="Y103" s="37">
        <f>SUMIFS(СВЦЭМ!$C$34:$C$777,СВЦЭМ!$A$34:$A$777,$A103,СВЦЭМ!$B$34:$B$777,Y$83)+'СЕТ СН'!$H$9+СВЦЭМ!$D$10+'СЕТ СН'!$H$5-'СЕТ СН'!$H$17</f>
        <v>5060.8577838700003</v>
      </c>
    </row>
    <row r="104" spans="1:25" ht="15.75" x14ac:dyDescent="0.2">
      <c r="A104" s="36">
        <f t="shared" si="2"/>
        <v>43241</v>
      </c>
      <c r="B104" s="37">
        <f>SUMIFS(СВЦЭМ!$C$34:$C$777,СВЦЭМ!$A$34:$A$777,$A104,СВЦЭМ!$B$34:$B$777,B$83)+'СЕТ СН'!$H$9+СВЦЭМ!$D$10+'СЕТ СН'!$H$5-'СЕТ СН'!$H$17</f>
        <v>5176.8642960999996</v>
      </c>
      <c r="C104" s="37">
        <f>SUMIFS(СВЦЭМ!$C$34:$C$777,СВЦЭМ!$A$34:$A$777,$A104,СВЦЭМ!$B$34:$B$777,C$83)+'СЕТ СН'!$H$9+СВЦЭМ!$D$10+'СЕТ СН'!$H$5-'СЕТ СН'!$H$17</f>
        <v>5251.5362163</v>
      </c>
      <c r="D104" s="37">
        <f>SUMIFS(СВЦЭМ!$C$34:$C$777,СВЦЭМ!$A$34:$A$777,$A104,СВЦЭМ!$B$34:$B$777,D$83)+'СЕТ СН'!$H$9+СВЦЭМ!$D$10+'СЕТ СН'!$H$5-'СЕТ СН'!$H$17</f>
        <v>5285.60353966</v>
      </c>
      <c r="E104" s="37">
        <f>SUMIFS(СВЦЭМ!$C$34:$C$777,СВЦЭМ!$A$34:$A$777,$A104,СВЦЭМ!$B$34:$B$777,E$83)+'СЕТ СН'!$H$9+СВЦЭМ!$D$10+'СЕТ СН'!$H$5-'СЕТ СН'!$H$17</f>
        <v>5295.2937664599995</v>
      </c>
      <c r="F104" s="37">
        <f>SUMIFS(СВЦЭМ!$C$34:$C$777,СВЦЭМ!$A$34:$A$777,$A104,СВЦЭМ!$B$34:$B$777,F$83)+'СЕТ СН'!$H$9+СВЦЭМ!$D$10+'СЕТ СН'!$H$5-'СЕТ СН'!$H$17</f>
        <v>5303.2109230599999</v>
      </c>
      <c r="G104" s="37">
        <f>SUMIFS(СВЦЭМ!$C$34:$C$777,СВЦЭМ!$A$34:$A$777,$A104,СВЦЭМ!$B$34:$B$777,G$83)+'СЕТ СН'!$H$9+СВЦЭМ!$D$10+'СЕТ СН'!$H$5-'СЕТ СН'!$H$17</f>
        <v>5289.8276418299993</v>
      </c>
      <c r="H104" s="37">
        <f>SUMIFS(СВЦЭМ!$C$34:$C$777,СВЦЭМ!$A$34:$A$777,$A104,СВЦЭМ!$B$34:$B$777,H$83)+'СЕТ СН'!$H$9+СВЦЭМ!$D$10+'СЕТ СН'!$H$5-'СЕТ СН'!$H$17</f>
        <v>5220.7985678200002</v>
      </c>
      <c r="I104" s="37">
        <f>SUMIFS(СВЦЭМ!$C$34:$C$777,СВЦЭМ!$A$34:$A$777,$A104,СВЦЭМ!$B$34:$B$777,I$83)+'СЕТ СН'!$H$9+СВЦЭМ!$D$10+'СЕТ СН'!$H$5-'СЕТ СН'!$H$17</f>
        <v>5130.6173415599997</v>
      </c>
      <c r="J104" s="37">
        <f>SUMIFS(СВЦЭМ!$C$34:$C$777,СВЦЭМ!$A$34:$A$777,$A104,СВЦЭМ!$B$34:$B$777,J$83)+'СЕТ СН'!$H$9+СВЦЭМ!$D$10+'СЕТ СН'!$H$5-'СЕТ СН'!$H$17</f>
        <v>5092.2896712399997</v>
      </c>
      <c r="K104" s="37">
        <f>SUMIFS(СВЦЭМ!$C$34:$C$777,СВЦЭМ!$A$34:$A$777,$A104,СВЦЭМ!$B$34:$B$777,K$83)+'СЕТ СН'!$H$9+СВЦЭМ!$D$10+'СЕТ СН'!$H$5-'СЕТ СН'!$H$17</f>
        <v>5064.2840675500001</v>
      </c>
      <c r="L104" s="37">
        <f>SUMIFS(СВЦЭМ!$C$34:$C$777,СВЦЭМ!$A$34:$A$777,$A104,СВЦЭМ!$B$34:$B$777,L$83)+'СЕТ СН'!$H$9+СВЦЭМ!$D$10+'СЕТ СН'!$H$5-'СЕТ СН'!$H$17</f>
        <v>5053.1796013599997</v>
      </c>
      <c r="M104" s="37">
        <f>SUMIFS(СВЦЭМ!$C$34:$C$777,СВЦЭМ!$A$34:$A$777,$A104,СВЦЭМ!$B$34:$B$777,M$83)+'СЕТ СН'!$H$9+СВЦЭМ!$D$10+'СЕТ СН'!$H$5-'СЕТ СН'!$H$17</f>
        <v>5065.8077002399996</v>
      </c>
      <c r="N104" s="37">
        <f>SUMIFS(СВЦЭМ!$C$34:$C$777,СВЦЭМ!$A$34:$A$777,$A104,СВЦЭМ!$B$34:$B$777,N$83)+'СЕТ СН'!$H$9+СВЦЭМ!$D$10+'СЕТ СН'!$H$5-'СЕТ СН'!$H$17</f>
        <v>5092.1707209199994</v>
      </c>
      <c r="O104" s="37">
        <f>SUMIFS(СВЦЭМ!$C$34:$C$777,СВЦЭМ!$A$34:$A$777,$A104,СВЦЭМ!$B$34:$B$777,O$83)+'СЕТ СН'!$H$9+СВЦЭМ!$D$10+'СЕТ СН'!$H$5-'СЕТ СН'!$H$17</f>
        <v>5069.5649512999998</v>
      </c>
      <c r="P104" s="37">
        <f>SUMIFS(СВЦЭМ!$C$34:$C$777,СВЦЭМ!$A$34:$A$777,$A104,СВЦЭМ!$B$34:$B$777,P$83)+'СЕТ СН'!$H$9+СВЦЭМ!$D$10+'СЕТ СН'!$H$5-'СЕТ СН'!$H$17</f>
        <v>5074.7665200199999</v>
      </c>
      <c r="Q104" s="37">
        <f>SUMIFS(СВЦЭМ!$C$34:$C$777,СВЦЭМ!$A$34:$A$777,$A104,СВЦЭМ!$B$34:$B$777,Q$83)+'СЕТ СН'!$H$9+СВЦЭМ!$D$10+'СЕТ СН'!$H$5-'СЕТ СН'!$H$17</f>
        <v>5089.1195898799997</v>
      </c>
      <c r="R104" s="37">
        <f>SUMIFS(СВЦЭМ!$C$34:$C$777,СВЦЭМ!$A$34:$A$777,$A104,СВЦЭМ!$B$34:$B$777,R$83)+'СЕТ СН'!$H$9+СВЦЭМ!$D$10+'СЕТ СН'!$H$5-'СЕТ СН'!$H$17</f>
        <v>5097.5339954499996</v>
      </c>
      <c r="S104" s="37">
        <f>SUMIFS(СВЦЭМ!$C$34:$C$777,СВЦЭМ!$A$34:$A$777,$A104,СВЦЭМ!$B$34:$B$777,S$83)+'СЕТ СН'!$H$9+СВЦЭМ!$D$10+'СЕТ СН'!$H$5-'СЕТ СН'!$H$17</f>
        <v>5085.27253363</v>
      </c>
      <c r="T104" s="37">
        <f>SUMIFS(СВЦЭМ!$C$34:$C$777,СВЦЭМ!$A$34:$A$777,$A104,СВЦЭМ!$B$34:$B$777,T$83)+'СЕТ СН'!$H$9+СВЦЭМ!$D$10+'СЕТ СН'!$H$5-'СЕТ СН'!$H$17</f>
        <v>5072.43851868</v>
      </c>
      <c r="U104" s="37">
        <f>SUMIFS(СВЦЭМ!$C$34:$C$777,СВЦЭМ!$A$34:$A$777,$A104,СВЦЭМ!$B$34:$B$777,U$83)+'СЕТ СН'!$H$9+СВЦЭМ!$D$10+'СЕТ СН'!$H$5-'СЕТ СН'!$H$17</f>
        <v>5112.5469395700002</v>
      </c>
      <c r="V104" s="37">
        <f>SUMIFS(СВЦЭМ!$C$34:$C$777,СВЦЭМ!$A$34:$A$777,$A104,СВЦЭМ!$B$34:$B$777,V$83)+'СЕТ СН'!$H$9+СВЦЭМ!$D$10+'СЕТ СН'!$H$5-'СЕТ СН'!$H$17</f>
        <v>5080.8515848899997</v>
      </c>
      <c r="W104" s="37">
        <f>SUMIFS(СВЦЭМ!$C$34:$C$777,СВЦЭМ!$A$34:$A$777,$A104,СВЦЭМ!$B$34:$B$777,W$83)+'СЕТ СН'!$H$9+СВЦЭМ!$D$10+'СЕТ СН'!$H$5-'СЕТ СН'!$H$17</f>
        <v>5050.90743905</v>
      </c>
      <c r="X104" s="37">
        <f>SUMIFS(СВЦЭМ!$C$34:$C$777,СВЦЭМ!$A$34:$A$777,$A104,СВЦЭМ!$B$34:$B$777,X$83)+'СЕТ СН'!$H$9+СВЦЭМ!$D$10+'СЕТ СН'!$H$5-'СЕТ СН'!$H$17</f>
        <v>5086.7998096399997</v>
      </c>
      <c r="Y104" s="37">
        <f>SUMIFS(СВЦЭМ!$C$34:$C$777,СВЦЭМ!$A$34:$A$777,$A104,СВЦЭМ!$B$34:$B$777,Y$83)+'СЕТ СН'!$H$9+СВЦЭМ!$D$10+'СЕТ СН'!$H$5-'СЕТ СН'!$H$17</f>
        <v>5170.21894118</v>
      </c>
    </row>
    <row r="105" spans="1:25" ht="15.75" x14ac:dyDescent="0.2">
      <c r="A105" s="36">
        <f t="shared" si="2"/>
        <v>43242</v>
      </c>
      <c r="B105" s="37">
        <f>SUMIFS(СВЦЭМ!$C$34:$C$777,СВЦЭМ!$A$34:$A$777,$A105,СВЦЭМ!$B$34:$B$777,B$83)+'СЕТ СН'!$H$9+СВЦЭМ!$D$10+'СЕТ СН'!$H$5-'СЕТ СН'!$H$17</f>
        <v>5136.3256735499999</v>
      </c>
      <c r="C105" s="37">
        <f>SUMIFS(СВЦЭМ!$C$34:$C$777,СВЦЭМ!$A$34:$A$777,$A105,СВЦЭМ!$B$34:$B$777,C$83)+'СЕТ СН'!$H$9+СВЦЭМ!$D$10+'СЕТ СН'!$H$5-'СЕТ СН'!$H$17</f>
        <v>5197.4583730100003</v>
      </c>
      <c r="D105" s="37">
        <f>SUMIFS(СВЦЭМ!$C$34:$C$777,СВЦЭМ!$A$34:$A$777,$A105,СВЦЭМ!$B$34:$B$777,D$83)+'СЕТ СН'!$H$9+СВЦЭМ!$D$10+'СЕТ СН'!$H$5-'СЕТ СН'!$H$17</f>
        <v>5226.2144360399998</v>
      </c>
      <c r="E105" s="37">
        <f>SUMIFS(СВЦЭМ!$C$34:$C$777,СВЦЭМ!$A$34:$A$777,$A105,СВЦЭМ!$B$34:$B$777,E$83)+'СЕТ СН'!$H$9+СВЦЭМ!$D$10+'СЕТ СН'!$H$5-'СЕТ СН'!$H$17</f>
        <v>5242.1554778</v>
      </c>
      <c r="F105" s="37">
        <f>SUMIFS(СВЦЭМ!$C$34:$C$777,СВЦЭМ!$A$34:$A$777,$A105,СВЦЭМ!$B$34:$B$777,F$83)+'СЕТ СН'!$H$9+СВЦЭМ!$D$10+'СЕТ СН'!$H$5-'СЕТ СН'!$H$17</f>
        <v>5252.4158504899997</v>
      </c>
      <c r="G105" s="37">
        <f>SUMIFS(СВЦЭМ!$C$34:$C$777,СВЦЭМ!$A$34:$A$777,$A105,СВЦЭМ!$B$34:$B$777,G$83)+'СЕТ СН'!$H$9+СВЦЭМ!$D$10+'СЕТ СН'!$H$5-'СЕТ СН'!$H$17</f>
        <v>5228.1774585599996</v>
      </c>
      <c r="H105" s="37">
        <f>SUMIFS(СВЦЭМ!$C$34:$C$777,СВЦЭМ!$A$34:$A$777,$A105,СВЦЭМ!$B$34:$B$777,H$83)+'СЕТ СН'!$H$9+СВЦЭМ!$D$10+'СЕТ СН'!$H$5-'СЕТ СН'!$H$17</f>
        <v>5147.6406907499995</v>
      </c>
      <c r="I105" s="37">
        <f>SUMIFS(СВЦЭМ!$C$34:$C$777,СВЦЭМ!$A$34:$A$777,$A105,СВЦЭМ!$B$34:$B$777,I$83)+'СЕТ СН'!$H$9+СВЦЭМ!$D$10+'СЕТ СН'!$H$5-'СЕТ СН'!$H$17</f>
        <v>5094.1543525199995</v>
      </c>
      <c r="J105" s="37">
        <f>SUMIFS(СВЦЭМ!$C$34:$C$777,СВЦЭМ!$A$34:$A$777,$A105,СВЦЭМ!$B$34:$B$777,J$83)+'СЕТ СН'!$H$9+СВЦЭМ!$D$10+'СЕТ СН'!$H$5-'СЕТ СН'!$H$17</f>
        <v>5076.2818723299997</v>
      </c>
      <c r="K105" s="37">
        <f>SUMIFS(СВЦЭМ!$C$34:$C$777,СВЦЭМ!$A$34:$A$777,$A105,СВЦЭМ!$B$34:$B$777,K$83)+'СЕТ СН'!$H$9+СВЦЭМ!$D$10+'СЕТ СН'!$H$5-'СЕТ СН'!$H$17</f>
        <v>5085.2176237900003</v>
      </c>
      <c r="L105" s="37">
        <f>SUMIFS(СВЦЭМ!$C$34:$C$777,СВЦЭМ!$A$34:$A$777,$A105,СВЦЭМ!$B$34:$B$777,L$83)+'СЕТ СН'!$H$9+СВЦЭМ!$D$10+'СЕТ СН'!$H$5-'СЕТ СН'!$H$17</f>
        <v>5086.5073256799997</v>
      </c>
      <c r="M105" s="37">
        <f>SUMIFS(СВЦЭМ!$C$34:$C$777,СВЦЭМ!$A$34:$A$777,$A105,СВЦЭМ!$B$34:$B$777,M$83)+'СЕТ СН'!$H$9+СВЦЭМ!$D$10+'СЕТ СН'!$H$5-'СЕТ СН'!$H$17</f>
        <v>5078.3792908099995</v>
      </c>
      <c r="N105" s="37">
        <f>SUMIFS(СВЦЭМ!$C$34:$C$777,СВЦЭМ!$A$34:$A$777,$A105,СВЦЭМ!$B$34:$B$777,N$83)+'СЕТ СН'!$H$9+СВЦЭМ!$D$10+'СЕТ СН'!$H$5-'СЕТ СН'!$H$17</f>
        <v>5075.4462859799996</v>
      </c>
      <c r="O105" s="37">
        <f>SUMIFS(СВЦЭМ!$C$34:$C$777,СВЦЭМ!$A$34:$A$777,$A105,СВЦЭМ!$B$34:$B$777,O$83)+'СЕТ СН'!$H$9+СВЦЭМ!$D$10+'СЕТ СН'!$H$5-'СЕТ СН'!$H$17</f>
        <v>5077.3945367899996</v>
      </c>
      <c r="P105" s="37">
        <f>SUMIFS(СВЦЭМ!$C$34:$C$777,СВЦЭМ!$A$34:$A$777,$A105,СВЦЭМ!$B$34:$B$777,P$83)+'СЕТ СН'!$H$9+СВЦЭМ!$D$10+'СЕТ СН'!$H$5-'СЕТ СН'!$H$17</f>
        <v>5077.3300496900001</v>
      </c>
      <c r="Q105" s="37">
        <f>SUMIFS(СВЦЭМ!$C$34:$C$777,СВЦЭМ!$A$34:$A$777,$A105,СВЦЭМ!$B$34:$B$777,Q$83)+'СЕТ СН'!$H$9+СВЦЭМ!$D$10+'СЕТ СН'!$H$5-'СЕТ СН'!$H$17</f>
        <v>5074.9578920999993</v>
      </c>
      <c r="R105" s="37">
        <f>SUMIFS(СВЦЭМ!$C$34:$C$777,СВЦЭМ!$A$34:$A$777,$A105,СВЦЭМ!$B$34:$B$777,R$83)+'СЕТ СН'!$H$9+СВЦЭМ!$D$10+'СЕТ СН'!$H$5-'СЕТ СН'!$H$17</f>
        <v>5077.7723907700001</v>
      </c>
      <c r="S105" s="37">
        <f>SUMIFS(СВЦЭМ!$C$34:$C$777,СВЦЭМ!$A$34:$A$777,$A105,СВЦЭМ!$B$34:$B$777,S$83)+'СЕТ СН'!$H$9+СВЦЭМ!$D$10+'СЕТ СН'!$H$5-'СЕТ СН'!$H$17</f>
        <v>5075.7899917599998</v>
      </c>
      <c r="T105" s="37">
        <f>SUMIFS(СВЦЭМ!$C$34:$C$777,СВЦЭМ!$A$34:$A$777,$A105,СВЦЭМ!$B$34:$B$777,T$83)+'СЕТ СН'!$H$9+СВЦЭМ!$D$10+'СЕТ СН'!$H$5-'СЕТ СН'!$H$17</f>
        <v>5083.3552847299998</v>
      </c>
      <c r="U105" s="37">
        <f>SUMIFS(СВЦЭМ!$C$34:$C$777,СВЦЭМ!$A$34:$A$777,$A105,СВЦЭМ!$B$34:$B$777,U$83)+'СЕТ СН'!$H$9+СВЦЭМ!$D$10+'СЕТ СН'!$H$5-'СЕТ СН'!$H$17</f>
        <v>5080.0250195399994</v>
      </c>
      <c r="V105" s="37">
        <f>SUMIFS(СВЦЭМ!$C$34:$C$777,СВЦЭМ!$A$34:$A$777,$A105,СВЦЭМ!$B$34:$B$777,V$83)+'СЕТ СН'!$H$9+СВЦЭМ!$D$10+'СЕТ СН'!$H$5-'СЕТ СН'!$H$17</f>
        <v>5046.8013392499997</v>
      </c>
      <c r="W105" s="37">
        <f>SUMIFS(СВЦЭМ!$C$34:$C$777,СВЦЭМ!$A$34:$A$777,$A105,СВЦЭМ!$B$34:$B$777,W$83)+'СЕТ СН'!$H$9+СВЦЭМ!$D$10+'СЕТ СН'!$H$5-'СЕТ СН'!$H$17</f>
        <v>5005.9702160500001</v>
      </c>
      <c r="X105" s="37">
        <f>SUMIFS(СВЦЭМ!$C$34:$C$777,СВЦЭМ!$A$34:$A$777,$A105,СВЦЭМ!$B$34:$B$777,X$83)+'СЕТ СН'!$H$9+СВЦЭМ!$D$10+'СЕТ СН'!$H$5-'СЕТ СН'!$H$17</f>
        <v>5035.7433971399996</v>
      </c>
      <c r="Y105" s="37">
        <f>SUMIFS(СВЦЭМ!$C$34:$C$777,СВЦЭМ!$A$34:$A$777,$A105,СВЦЭМ!$B$34:$B$777,Y$83)+'СЕТ СН'!$H$9+СВЦЭМ!$D$10+'СЕТ СН'!$H$5-'СЕТ СН'!$H$17</f>
        <v>5081.8671003299996</v>
      </c>
    </row>
    <row r="106" spans="1:25" ht="15.75" x14ac:dyDescent="0.2">
      <c r="A106" s="36">
        <f t="shared" si="2"/>
        <v>43243</v>
      </c>
      <c r="B106" s="37">
        <f>SUMIFS(СВЦЭМ!$C$34:$C$777,СВЦЭМ!$A$34:$A$777,$A106,СВЦЭМ!$B$34:$B$777,B$83)+'СЕТ СН'!$H$9+СВЦЭМ!$D$10+'СЕТ СН'!$H$5-'СЕТ СН'!$H$17</f>
        <v>5113.7353538299994</v>
      </c>
      <c r="C106" s="37">
        <f>SUMIFS(СВЦЭМ!$C$34:$C$777,СВЦЭМ!$A$34:$A$777,$A106,СВЦЭМ!$B$34:$B$777,C$83)+'СЕТ СН'!$H$9+СВЦЭМ!$D$10+'СЕТ СН'!$H$5-'СЕТ СН'!$H$17</f>
        <v>5181.6250165800002</v>
      </c>
      <c r="D106" s="37">
        <f>SUMIFS(СВЦЭМ!$C$34:$C$777,СВЦЭМ!$A$34:$A$777,$A106,СВЦЭМ!$B$34:$B$777,D$83)+'СЕТ СН'!$H$9+СВЦЭМ!$D$10+'СЕТ СН'!$H$5-'СЕТ СН'!$H$17</f>
        <v>5192.5524465999997</v>
      </c>
      <c r="E106" s="37">
        <f>SUMIFS(СВЦЭМ!$C$34:$C$777,СВЦЭМ!$A$34:$A$777,$A106,СВЦЭМ!$B$34:$B$777,E$83)+'СЕТ СН'!$H$9+СВЦЭМ!$D$10+'СЕТ СН'!$H$5-'СЕТ СН'!$H$17</f>
        <v>5196.7604739199996</v>
      </c>
      <c r="F106" s="37">
        <f>SUMIFS(СВЦЭМ!$C$34:$C$777,СВЦЭМ!$A$34:$A$777,$A106,СВЦЭМ!$B$34:$B$777,F$83)+'СЕТ СН'!$H$9+СВЦЭМ!$D$10+'СЕТ СН'!$H$5-'СЕТ СН'!$H$17</f>
        <v>5204.01660472</v>
      </c>
      <c r="G106" s="37">
        <f>SUMIFS(СВЦЭМ!$C$34:$C$777,СВЦЭМ!$A$34:$A$777,$A106,СВЦЭМ!$B$34:$B$777,G$83)+'СЕТ СН'!$H$9+СВЦЭМ!$D$10+'СЕТ СН'!$H$5-'СЕТ СН'!$H$17</f>
        <v>5199.2190227499996</v>
      </c>
      <c r="H106" s="37">
        <f>SUMIFS(СВЦЭМ!$C$34:$C$777,СВЦЭМ!$A$34:$A$777,$A106,СВЦЭМ!$B$34:$B$777,H$83)+'СЕТ СН'!$H$9+СВЦЭМ!$D$10+'СЕТ СН'!$H$5-'СЕТ СН'!$H$17</f>
        <v>5152.2279283999997</v>
      </c>
      <c r="I106" s="37">
        <f>SUMIFS(СВЦЭМ!$C$34:$C$777,СВЦЭМ!$A$34:$A$777,$A106,СВЦЭМ!$B$34:$B$777,I$83)+'СЕТ СН'!$H$9+СВЦЭМ!$D$10+'СЕТ СН'!$H$5-'СЕТ СН'!$H$17</f>
        <v>5097.2342549200002</v>
      </c>
      <c r="J106" s="37">
        <f>SUMIFS(СВЦЭМ!$C$34:$C$777,СВЦЭМ!$A$34:$A$777,$A106,СВЦЭМ!$B$34:$B$777,J$83)+'СЕТ СН'!$H$9+СВЦЭМ!$D$10+'СЕТ СН'!$H$5-'СЕТ СН'!$H$17</f>
        <v>5106.1918371199999</v>
      </c>
      <c r="K106" s="37">
        <f>SUMIFS(СВЦЭМ!$C$34:$C$777,СВЦЭМ!$A$34:$A$777,$A106,СВЦЭМ!$B$34:$B$777,K$83)+'СЕТ СН'!$H$9+СВЦЭМ!$D$10+'СЕТ СН'!$H$5-'СЕТ СН'!$H$17</f>
        <v>5118.58411755</v>
      </c>
      <c r="L106" s="37">
        <f>SUMIFS(СВЦЭМ!$C$34:$C$777,СВЦЭМ!$A$34:$A$777,$A106,СВЦЭМ!$B$34:$B$777,L$83)+'СЕТ СН'!$H$9+СВЦЭМ!$D$10+'СЕТ СН'!$H$5-'СЕТ СН'!$H$17</f>
        <v>5058.4586010699995</v>
      </c>
      <c r="M106" s="37">
        <f>SUMIFS(СВЦЭМ!$C$34:$C$777,СВЦЭМ!$A$34:$A$777,$A106,СВЦЭМ!$B$34:$B$777,M$83)+'СЕТ СН'!$H$9+СВЦЭМ!$D$10+'СЕТ СН'!$H$5-'СЕТ СН'!$H$17</f>
        <v>5050.8532263299994</v>
      </c>
      <c r="N106" s="37">
        <f>SUMIFS(СВЦЭМ!$C$34:$C$777,СВЦЭМ!$A$34:$A$777,$A106,СВЦЭМ!$B$34:$B$777,N$83)+'СЕТ СН'!$H$9+СВЦЭМ!$D$10+'СЕТ СН'!$H$5-'СЕТ СН'!$H$17</f>
        <v>5058.8184818299997</v>
      </c>
      <c r="O106" s="37">
        <f>SUMIFS(СВЦЭМ!$C$34:$C$777,СВЦЭМ!$A$34:$A$777,$A106,СВЦЭМ!$B$34:$B$777,O$83)+'СЕТ СН'!$H$9+СВЦЭМ!$D$10+'СЕТ СН'!$H$5-'СЕТ СН'!$H$17</f>
        <v>5046.9700855800002</v>
      </c>
      <c r="P106" s="37">
        <f>SUMIFS(СВЦЭМ!$C$34:$C$777,СВЦЭМ!$A$34:$A$777,$A106,СВЦЭМ!$B$34:$B$777,P$83)+'СЕТ СН'!$H$9+СВЦЭМ!$D$10+'СЕТ СН'!$H$5-'СЕТ СН'!$H$17</f>
        <v>5050.3110517499999</v>
      </c>
      <c r="Q106" s="37">
        <f>SUMIFS(СВЦЭМ!$C$34:$C$777,СВЦЭМ!$A$34:$A$777,$A106,СВЦЭМ!$B$34:$B$777,Q$83)+'СЕТ СН'!$H$9+СВЦЭМ!$D$10+'СЕТ СН'!$H$5-'СЕТ СН'!$H$17</f>
        <v>5047.1940343799997</v>
      </c>
      <c r="R106" s="37">
        <f>SUMIFS(СВЦЭМ!$C$34:$C$777,СВЦЭМ!$A$34:$A$777,$A106,СВЦЭМ!$B$34:$B$777,R$83)+'СЕТ СН'!$H$9+СВЦЭМ!$D$10+'СЕТ СН'!$H$5-'СЕТ СН'!$H$17</f>
        <v>5107.8387304799999</v>
      </c>
      <c r="S106" s="37">
        <f>SUMIFS(СВЦЭМ!$C$34:$C$777,СВЦЭМ!$A$34:$A$777,$A106,СВЦЭМ!$B$34:$B$777,S$83)+'СЕТ СН'!$H$9+СВЦЭМ!$D$10+'СЕТ СН'!$H$5-'СЕТ СН'!$H$17</f>
        <v>5113.5362099399999</v>
      </c>
      <c r="T106" s="37">
        <f>SUMIFS(СВЦЭМ!$C$34:$C$777,СВЦЭМ!$A$34:$A$777,$A106,СВЦЭМ!$B$34:$B$777,T$83)+'СЕТ СН'!$H$9+СВЦЭМ!$D$10+'СЕТ СН'!$H$5-'СЕТ СН'!$H$17</f>
        <v>5117.8785447600003</v>
      </c>
      <c r="U106" s="37">
        <f>SUMIFS(СВЦЭМ!$C$34:$C$777,СВЦЭМ!$A$34:$A$777,$A106,СВЦЭМ!$B$34:$B$777,U$83)+'СЕТ СН'!$H$9+СВЦЭМ!$D$10+'СЕТ СН'!$H$5-'СЕТ СН'!$H$17</f>
        <v>5117.6932613499994</v>
      </c>
      <c r="V106" s="37">
        <f>SUMIFS(СВЦЭМ!$C$34:$C$777,СВЦЭМ!$A$34:$A$777,$A106,СВЦЭМ!$B$34:$B$777,V$83)+'СЕТ СН'!$H$9+СВЦЭМ!$D$10+'СЕТ СН'!$H$5-'СЕТ СН'!$H$17</f>
        <v>5126.8243460899994</v>
      </c>
      <c r="W106" s="37">
        <f>SUMIFS(СВЦЭМ!$C$34:$C$777,СВЦЭМ!$A$34:$A$777,$A106,СВЦЭМ!$B$34:$B$777,W$83)+'СЕТ СН'!$H$9+СВЦЭМ!$D$10+'СЕТ СН'!$H$5-'СЕТ СН'!$H$17</f>
        <v>5085.6925955099996</v>
      </c>
      <c r="X106" s="37">
        <f>SUMIFS(СВЦЭМ!$C$34:$C$777,СВЦЭМ!$A$34:$A$777,$A106,СВЦЭМ!$B$34:$B$777,X$83)+'СЕТ СН'!$H$9+СВЦЭМ!$D$10+'СЕТ СН'!$H$5-'СЕТ СН'!$H$17</f>
        <v>5064.4078268699996</v>
      </c>
      <c r="Y106" s="37">
        <f>SUMIFS(СВЦЭМ!$C$34:$C$777,СВЦЭМ!$A$34:$A$777,$A106,СВЦЭМ!$B$34:$B$777,Y$83)+'СЕТ СН'!$H$9+СВЦЭМ!$D$10+'СЕТ СН'!$H$5-'СЕТ СН'!$H$17</f>
        <v>5040.9893870300002</v>
      </c>
    </row>
    <row r="107" spans="1:25" ht="15.75" x14ac:dyDescent="0.2">
      <c r="A107" s="36">
        <f t="shared" si="2"/>
        <v>43244</v>
      </c>
      <c r="B107" s="37">
        <f>SUMIFS(СВЦЭМ!$C$34:$C$777,СВЦЭМ!$A$34:$A$777,$A107,СВЦЭМ!$B$34:$B$777,B$83)+'СЕТ СН'!$H$9+СВЦЭМ!$D$10+'СЕТ СН'!$H$5-'СЕТ СН'!$H$17</f>
        <v>5213.2643986000003</v>
      </c>
      <c r="C107" s="37">
        <f>SUMIFS(СВЦЭМ!$C$34:$C$777,СВЦЭМ!$A$34:$A$777,$A107,СВЦЭМ!$B$34:$B$777,C$83)+'СЕТ СН'!$H$9+СВЦЭМ!$D$10+'СЕТ СН'!$H$5-'СЕТ СН'!$H$17</f>
        <v>5219.7393898499995</v>
      </c>
      <c r="D107" s="37">
        <f>SUMIFS(СВЦЭМ!$C$34:$C$777,СВЦЭМ!$A$34:$A$777,$A107,СВЦЭМ!$B$34:$B$777,D$83)+'СЕТ СН'!$H$9+СВЦЭМ!$D$10+'СЕТ СН'!$H$5-'СЕТ СН'!$H$17</f>
        <v>5249.1216771199997</v>
      </c>
      <c r="E107" s="37">
        <f>SUMIFS(СВЦЭМ!$C$34:$C$777,СВЦЭМ!$A$34:$A$777,$A107,СВЦЭМ!$B$34:$B$777,E$83)+'СЕТ СН'!$H$9+СВЦЭМ!$D$10+'СЕТ СН'!$H$5-'СЕТ СН'!$H$17</f>
        <v>5263.4783847299996</v>
      </c>
      <c r="F107" s="37">
        <f>SUMIFS(СВЦЭМ!$C$34:$C$777,СВЦЭМ!$A$34:$A$777,$A107,СВЦЭМ!$B$34:$B$777,F$83)+'СЕТ СН'!$H$9+СВЦЭМ!$D$10+'СЕТ СН'!$H$5-'СЕТ СН'!$H$17</f>
        <v>5267.2291759099999</v>
      </c>
      <c r="G107" s="37">
        <f>SUMIFS(СВЦЭМ!$C$34:$C$777,СВЦЭМ!$A$34:$A$777,$A107,СВЦЭМ!$B$34:$B$777,G$83)+'СЕТ СН'!$H$9+СВЦЭМ!$D$10+'СЕТ СН'!$H$5-'СЕТ СН'!$H$17</f>
        <v>5243.0351311599998</v>
      </c>
      <c r="H107" s="37">
        <f>SUMIFS(СВЦЭМ!$C$34:$C$777,СВЦЭМ!$A$34:$A$777,$A107,СВЦЭМ!$B$34:$B$777,H$83)+'СЕТ СН'!$H$9+СВЦЭМ!$D$10+'СЕТ СН'!$H$5-'СЕТ СН'!$H$17</f>
        <v>5159.91066271</v>
      </c>
      <c r="I107" s="37">
        <f>SUMIFS(СВЦЭМ!$C$34:$C$777,СВЦЭМ!$A$34:$A$777,$A107,СВЦЭМ!$B$34:$B$777,I$83)+'СЕТ СН'!$H$9+СВЦЭМ!$D$10+'СЕТ СН'!$H$5-'СЕТ СН'!$H$17</f>
        <v>5152.3616148599995</v>
      </c>
      <c r="J107" s="37">
        <f>SUMIFS(СВЦЭМ!$C$34:$C$777,СВЦЭМ!$A$34:$A$777,$A107,СВЦЭМ!$B$34:$B$777,J$83)+'СЕТ СН'!$H$9+СВЦЭМ!$D$10+'СЕТ СН'!$H$5-'СЕТ СН'!$H$17</f>
        <v>5183.0140981799996</v>
      </c>
      <c r="K107" s="37">
        <f>SUMIFS(СВЦЭМ!$C$34:$C$777,СВЦЭМ!$A$34:$A$777,$A107,СВЦЭМ!$B$34:$B$777,K$83)+'СЕТ СН'!$H$9+СВЦЭМ!$D$10+'СЕТ СН'!$H$5-'СЕТ СН'!$H$17</f>
        <v>5119.1023960599996</v>
      </c>
      <c r="L107" s="37">
        <f>SUMIFS(СВЦЭМ!$C$34:$C$777,СВЦЭМ!$A$34:$A$777,$A107,СВЦЭМ!$B$34:$B$777,L$83)+'СЕТ СН'!$H$9+СВЦЭМ!$D$10+'СЕТ СН'!$H$5-'СЕТ СН'!$H$17</f>
        <v>5116.0023657699994</v>
      </c>
      <c r="M107" s="37">
        <f>SUMIFS(СВЦЭМ!$C$34:$C$777,СВЦЭМ!$A$34:$A$777,$A107,СВЦЭМ!$B$34:$B$777,M$83)+'СЕТ СН'!$H$9+СВЦЭМ!$D$10+'СЕТ СН'!$H$5-'СЕТ СН'!$H$17</f>
        <v>5109.2877891499993</v>
      </c>
      <c r="N107" s="37">
        <f>SUMIFS(СВЦЭМ!$C$34:$C$777,СВЦЭМ!$A$34:$A$777,$A107,СВЦЭМ!$B$34:$B$777,N$83)+'СЕТ СН'!$H$9+СВЦЭМ!$D$10+'СЕТ СН'!$H$5-'СЕТ СН'!$H$17</f>
        <v>5134.8298477099997</v>
      </c>
      <c r="O107" s="37">
        <f>SUMIFS(СВЦЭМ!$C$34:$C$777,СВЦЭМ!$A$34:$A$777,$A107,СВЦЭМ!$B$34:$B$777,O$83)+'СЕТ СН'!$H$9+СВЦЭМ!$D$10+'СЕТ СН'!$H$5-'СЕТ СН'!$H$17</f>
        <v>5107.1662599499996</v>
      </c>
      <c r="P107" s="37">
        <f>SUMIFS(СВЦЭМ!$C$34:$C$777,СВЦЭМ!$A$34:$A$777,$A107,СВЦЭМ!$B$34:$B$777,P$83)+'СЕТ СН'!$H$9+СВЦЭМ!$D$10+'СЕТ СН'!$H$5-'СЕТ СН'!$H$17</f>
        <v>5113.9959085999999</v>
      </c>
      <c r="Q107" s="37">
        <f>SUMIFS(СВЦЭМ!$C$34:$C$777,СВЦЭМ!$A$34:$A$777,$A107,СВЦЭМ!$B$34:$B$777,Q$83)+'СЕТ СН'!$H$9+СВЦЭМ!$D$10+'СЕТ СН'!$H$5-'СЕТ СН'!$H$17</f>
        <v>5116.2015183200001</v>
      </c>
      <c r="R107" s="37">
        <f>SUMIFS(СВЦЭМ!$C$34:$C$777,СВЦЭМ!$A$34:$A$777,$A107,СВЦЭМ!$B$34:$B$777,R$83)+'СЕТ СН'!$H$9+СВЦЭМ!$D$10+'СЕТ СН'!$H$5-'СЕТ СН'!$H$17</f>
        <v>5118.6283346700002</v>
      </c>
      <c r="S107" s="37">
        <f>SUMIFS(СВЦЭМ!$C$34:$C$777,СВЦЭМ!$A$34:$A$777,$A107,СВЦЭМ!$B$34:$B$777,S$83)+'СЕТ СН'!$H$9+СВЦЭМ!$D$10+'СЕТ СН'!$H$5-'СЕТ СН'!$H$17</f>
        <v>5110.6094365299996</v>
      </c>
      <c r="T107" s="37">
        <f>SUMIFS(СВЦЭМ!$C$34:$C$777,СВЦЭМ!$A$34:$A$777,$A107,СВЦЭМ!$B$34:$B$777,T$83)+'СЕТ СН'!$H$9+СВЦЭМ!$D$10+'СЕТ СН'!$H$5-'СЕТ СН'!$H$17</f>
        <v>5109.6270814099998</v>
      </c>
      <c r="U107" s="37">
        <f>SUMIFS(СВЦЭМ!$C$34:$C$777,СВЦЭМ!$A$34:$A$777,$A107,СВЦЭМ!$B$34:$B$777,U$83)+'СЕТ СН'!$H$9+СВЦЭМ!$D$10+'СЕТ СН'!$H$5-'СЕТ СН'!$H$17</f>
        <v>5100.9812157599999</v>
      </c>
      <c r="V107" s="37">
        <f>SUMIFS(СВЦЭМ!$C$34:$C$777,СВЦЭМ!$A$34:$A$777,$A107,СВЦЭМ!$B$34:$B$777,V$83)+'СЕТ СН'!$H$9+СВЦЭМ!$D$10+'СЕТ СН'!$H$5-'СЕТ СН'!$H$17</f>
        <v>5122.4939112000002</v>
      </c>
      <c r="W107" s="37">
        <f>SUMIFS(СВЦЭМ!$C$34:$C$777,СВЦЭМ!$A$34:$A$777,$A107,СВЦЭМ!$B$34:$B$777,W$83)+'СЕТ СН'!$H$9+СВЦЭМ!$D$10+'СЕТ СН'!$H$5-'СЕТ СН'!$H$17</f>
        <v>5067.2584838599996</v>
      </c>
      <c r="X107" s="37">
        <f>SUMIFS(СВЦЭМ!$C$34:$C$777,СВЦЭМ!$A$34:$A$777,$A107,СВЦЭМ!$B$34:$B$777,X$83)+'СЕТ СН'!$H$9+СВЦЭМ!$D$10+'СЕТ СН'!$H$5-'СЕТ СН'!$H$17</f>
        <v>5139.4453063499996</v>
      </c>
      <c r="Y107" s="37">
        <f>SUMIFS(СВЦЭМ!$C$34:$C$777,СВЦЭМ!$A$34:$A$777,$A107,СВЦЭМ!$B$34:$B$777,Y$83)+'СЕТ СН'!$H$9+СВЦЭМ!$D$10+'СЕТ СН'!$H$5-'СЕТ СН'!$H$17</f>
        <v>5175.3839841399995</v>
      </c>
    </row>
    <row r="108" spans="1:25" ht="15.75" x14ac:dyDescent="0.2">
      <c r="A108" s="36">
        <f t="shared" si="2"/>
        <v>43245</v>
      </c>
      <c r="B108" s="37">
        <f>SUMIFS(СВЦЭМ!$C$34:$C$777,СВЦЭМ!$A$34:$A$777,$A108,СВЦЭМ!$B$34:$B$777,B$83)+'СЕТ СН'!$H$9+СВЦЭМ!$D$10+'СЕТ СН'!$H$5-'СЕТ СН'!$H$17</f>
        <v>5165.9841452599994</v>
      </c>
      <c r="C108" s="37">
        <f>SUMIFS(СВЦЭМ!$C$34:$C$777,СВЦЭМ!$A$34:$A$777,$A108,СВЦЭМ!$B$34:$B$777,C$83)+'СЕТ СН'!$H$9+СВЦЭМ!$D$10+'СЕТ СН'!$H$5-'СЕТ СН'!$H$17</f>
        <v>5265.0070874699995</v>
      </c>
      <c r="D108" s="37">
        <f>SUMIFS(СВЦЭМ!$C$34:$C$777,СВЦЭМ!$A$34:$A$777,$A108,СВЦЭМ!$B$34:$B$777,D$83)+'СЕТ СН'!$H$9+СВЦЭМ!$D$10+'СЕТ СН'!$H$5-'СЕТ СН'!$H$17</f>
        <v>5329.2130127199998</v>
      </c>
      <c r="E108" s="37">
        <f>SUMIFS(СВЦЭМ!$C$34:$C$777,СВЦЭМ!$A$34:$A$777,$A108,СВЦЭМ!$B$34:$B$777,E$83)+'СЕТ СН'!$H$9+СВЦЭМ!$D$10+'СЕТ СН'!$H$5-'СЕТ СН'!$H$17</f>
        <v>5342.0783079199991</v>
      </c>
      <c r="F108" s="37">
        <f>SUMIFS(СВЦЭМ!$C$34:$C$777,СВЦЭМ!$A$34:$A$777,$A108,СВЦЭМ!$B$34:$B$777,F$83)+'СЕТ СН'!$H$9+СВЦЭМ!$D$10+'СЕТ СН'!$H$5-'СЕТ СН'!$H$17</f>
        <v>5338.3336930999994</v>
      </c>
      <c r="G108" s="37">
        <f>SUMIFS(СВЦЭМ!$C$34:$C$777,СВЦЭМ!$A$34:$A$777,$A108,СВЦЭМ!$B$34:$B$777,G$83)+'СЕТ СН'!$H$9+СВЦЭМ!$D$10+'СЕТ СН'!$H$5-'СЕТ СН'!$H$17</f>
        <v>5321.9029607299999</v>
      </c>
      <c r="H108" s="37">
        <f>SUMIFS(СВЦЭМ!$C$34:$C$777,СВЦЭМ!$A$34:$A$777,$A108,СВЦЭМ!$B$34:$B$777,H$83)+'СЕТ СН'!$H$9+СВЦЭМ!$D$10+'СЕТ СН'!$H$5-'СЕТ СН'!$H$17</f>
        <v>5201.0439429199996</v>
      </c>
      <c r="I108" s="37">
        <f>SUMIFS(СВЦЭМ!$C$34:$C$777,СВЦЭМ!$A$34:$A$777,$A108,СВЦЭМ!$B$34:$B$777,I$83)+'СЕТ СН'!$H$9+СВЦЭМ!$D$10+'СЕТ СН'!$H$5-'СЕТ СН'!$H$17</f>
        <v>5127.8933610799995</v>
      </c>
      <c r="J108" s="37">
        <f>SUMIFS(СВЦЭМ!$C$34:$C$777,СВЦЭМ!$A$34:$A$777,$A108,СВЦЭМ!$B$34:$B$777,J$83)+'СЕТ СН'!$H$9+СВЦЭМ!$D$10+'СЕТ СН'!$H$5-'СЕТ СН'!$H$17</f>
        <v>5112.9829941600001</v>
      </c>
      <c r="K108" s="37">
        <f>SUMIFS(СВЦЭМ!$C$34:$C$777,СВЦЭМ!$A$34:$A$777,$A108,СВЦЭМ!$B$34:$B$777,K$83)+'СЕТ СН'!$H$9+СВЦЭМ!$D$10+'СЕТ СН'!$H$5-'СЕТ СН'!$H$17</f>
        <v>5111.8529599399999</v>
      </c>
      <c r="L108" s="37">
        <f>SUMIFS(СВЦЭМ!$C$34:$C$777,СВЦЭМ!$A$34:$A$777,$A108,СВЦЭМ!$B$34:$B$777,L$83)+'СЕТ СН'!$H$9+СВЦЭМ!$D$10+'СЕТ СН'!$H$5-'СЕТ СН'!$H$17</f>
        <v>5105.5413158900001</v>
      </c>
      <c r="M108" s="37">
        <f>SUMIFS(СВЦЭМ!$C$34:$C$777,СВЦЭМ!$A$34:$A$777,$A108,СВЦЭМ!$B$34:$B$777,M$83)+'СЕТ СН'!$H$9+СВЦЭМ!$D$10+'СЕТ СН'!$H$5-'СЕТ СН'!$H$17</f>
        <v>5106.6322082899997</v>
      </c>
      <c r="N108" s="37">
        <f>SUMIFS(СВЦЭМ!$C$34:$C$777,СВЦЭМ!$A$34:$A$777,$A108,СВЦЭМ!$B$34:$B$777,N$83)+'СЕТ СН'!$H$9+СВЦЭМ!$D$10+'СЕТ СН'!$H$5-'СЕТ СН'!$H$17</f>
        <v>5108.5106159699999</v>
      </c>
      <c r="O108" s="37">
        <f>SUMIFS(СВЦЭМ!$C$34:$C$777,СВЦЭМ!$A$34:$A$777,$A108,СВЦЭМ!$B$34:$B$777,O$83)+'СЕТ СН'!$H$9+СВЦЭМ!$D$10+'СЕТ СН'!$H$5-'СЕТ СН'!$H$17</f>
        <v>5117.33635607</v>
      </c>
      <c r="P108" s="37">
        <f>SUMIFS(СВЦЭМ!$C$34:$C$777,СВЦЭМ!$A$34:$A$777,$A108,СВЦЭМ!$B$34:$B$777,P$83)+'СЕТ СН'!$H$9+СВЦЭМ!$D$10+'СЕТ СН'!$H$5-'СЕТ СН'!$H$17</f>
        <v>5119.5657282299999</v>
      </c>
      <c r="Q108" s="37">
        <f>SUMIFS(СВЦЭМ!$C$34:$C$777,СВЦЭМ!$A$34:$A$777,$A108,СВЦЭМ!$B$34:$B$777,Q$83)+'СЕТ СН'!$H$9+СВЦЭМ!$D$10+'СЕТ СН'!$H$5-'СЕТ СН'!$H$17</f>
        <v>5114.2283936799995</v>
      </c>
      <c r="R108" s="37">
        <f>SUMIFS(СВЦЭМ!$C$34:$C$777,СВЦЭМ!$A$34:$A$777,$A108,СВЦЭМ!$B$34:$B$777,R$83)+'СЕТ СН'!$H$9+СВЦЭМ!$D$10+'СЕТ СН'!$H$5-'СЕТ СН'!$H$17</f>
        <v>5114.9846790399997</v>
      </c>
      <c r="S108" s="37">
        <f>SUMIFS(СВЦЭМ!$C$34:$C$777,СВЦЭМ!$A$34:$A$777,$A108,СВЦЭМ!$B$34:$B$777,S$83)+'СЕТ СН'!$H$9+СВЦЭМ!$D$10+'СЕТ СН'!$H$5-'СЕТ СН'!$H$17</f>
        <v>5116.13189934</v>
      </c>
      <c r="T108" s="37">
        <f>SUMIFS(СВЦЭМ!$C$34:$C$777,СВЦЭМ!$A$34:$A$777,$A108,СВЦЭМ!$B$34:$B$777,T$83)+'СЕТ СН'!$H$9+СВЦЭМ!$D$10+'СЕТ СН'!$H$5-'СЕТ СН'!$H$17</f>
        <v>5102.7146952499997</v>
      </c>
      <c r="U108" s="37">
        <f>SUMIFS(СВЦЭМ!$C$34:$C$777,СВЦЭМ!$A$34:$A$777,$A108,СВЦЭМ!$B$34:$B$777,U$83)+'СЕТ СН'!$H$9+СВЦЭМ!$D$10+'СЕТ СН'!$H$5-'СЕТ СН'!$H$17</f>
        <v>5101.5679866600003</v>
      </c>
      <c r="V108" s="37">
        <f>SUMIFS(СВЦЭМ!$C$34:$C$777,СВЦЭМ!$A$34:$A$777,$A108,СВЦЭМ!$B$34:$B$777,V$83)+'СЕТ СН'!$H$9+СВЦЭМ!$D$10+'СЕТ СН'!$H$5-'СЕТ СН'!$H$17</f>
        <v>5113.4487958899999</v>
      </c>
      <c r="W108" s="37">
        <f>SUMIFS(СВЦЭМ!$C$34:$C$777,СВЦЭМ!$A$34:$A$777,$A108,СВЦЭМ!$B$34:$B$777,W$83)+'СЕТ СН'!$H$9+СВЦЭМ!$D$10+'СЕТ СН'!$H$5-'СЕТ СН'!$H$17</f>
        <v>5116.4506889499999</v>
      </c>
      <c r="X108" s="37">
        <f>SUMIFS(СВЦЭМ!$C$34:$C$777,СВЦЭМ!$A$34:$A$777,$A108,СВЦЭМ!$B$34:$B$777,X$83)+'СЕТ СН'!$H$9+СВЦЭМ!$D$10+'СЕТ СН'!$H$5-'СЕТ СН'!$H$17</f>
        <v>5105.0150265100001</v>
      </c>
      <c r="Y108" s="37">
        <f>SUMIFS(СВЦЭМ!$C$34:$C$777,СВЦЭМ!$A$34:$A$777,$A108,СВЦЭМ!$B$34:$B$777,Y$83)+'СЕТ СН'!$H$9+СВЦЭМ!$D$10+'СЕТ СН'!$H$5-'СЕТ СН'!$H$17</f>
        <v>5132.2875766199995</v>
      </c>
    </row>
    <row r="109" spans="1:25" ht="15.75" x14ac:dyDescent="0.2">
      <c r="A109" s="36">
        <f t="shared" si="2"/>
        <v>43246</v>
      </c>
      <c r="B109" s="37">
        <f>SUMIFS(СВЦЭМ!$C$34:$C$777,СВЦЭМ!$A$34:$A$777,$A109,СВЦЭМ!$B$34:$B$777,B$83)+'СЕТ СН'!$H$9+СВЦЭМ!$D$10+'СЕТ СН'!$H$5-'СЕТ СН'!$H$17</f>
        <v>5154.4958631899999</v>
      </c>
      <c r="C109" s="37">
        <f>SUMIFS(СВЦЭМ!$C$34:$C$777,СВЦЭМ!$A$34:$A$777,$A109,СВЦЭМ!$B$34:$B$777,C$83)+'СЕТ СН'!$H$9+СВЦЭМ!$D$10+'СЕТ СН'!$H$5-'СЕТ СН'!$H$17</f>
        <v>5235.8531795899999</v>
      </c>
      <c r="D109" s="37">
        <f>SUMIFS(СВЦЭМ!$C$34:$C$777,СВЦЭМ!$A$34:$A$777,$A109,СВЦЭМ!$B$34:$B$777,D$83)+'СЕТ СН'!$H$9+СВЦЭМ!$D$10+'СЕТ СН'!$H$5-'СЕТ СН'!$H$17</f>
        <v>5264.4491167399992</v>
      </c>
      <c r="E109" s="37">
        <f>SUMIFS(СВЦЭМ!$C$34:$C$777,СВЦЭМ!$A$34:$A$777,$A109,СВЦЭМ!$B$34:$B$777,E$83)+'СЕТ СН'!$H$9+СВЦЭМ!$D$10+'СЕТ СН'!$H$5-'СЕТ СН'!$H$17</f>
        <v>5278.8259417600002</v>
      </c>
      <c r="F109" s="37">
        <f>SUMIFS(СВЦЭМ!$C$34:$C$777,СВЦЭМ!$A$34:$A$777,$A109,СВЦЭМ!$B$34:$B$777,F$83)+'СЕТ СН'!$H$9+СВЦЭМ!$D$10+'СЕТ СН'!$H$5-'СЕТ СН'!$H$17</f>
        <v>5298.71483911</v>
      </c>
      <c r="G109" s="37">
        <f>SUMIFS(СВЦЭМ!$C$34:$C$777,СВЦЭМ!$A$34:$A$777,$A109,СВЦЭМ!$B$34:$B$777,G$83)+'СЕТ СН'!$H$9+СВЦЭМ!$D$10+'СЕТ СН'!$H$5-'СЕТ СН'!$H$17</f>
        <v>5279.3810378599992</v>
      </c>
      <c r="H109" s="37">
        <f>SUMIFS(СВЦЭМ!$C$34:$C$777,СВЦЭМ!$A$34:$A$777,$A109,СВЦЭМ!$B$34:$B$777,H$83)+'СЕТ СН'!$H$9+СВЦЭМ!$D$10+'СЕТ СН'!$H$5-'СЕТ СН'!$H$17</f>
        <v>5240.3457937399999</v>
      </c>
      <c r="I109" s="37">
        <f>SUMIFS(СВЦЭМ!$C$34:$C$777,СВЦЭМ!$A$34:$A$777,$A109,СВЦЭМ!$B$34:$B$777,I$83)+'СЕТ СН'!$H$9+СВЦЭМ!$D$10+'СЕТ СН'!$H$5-'СЕТ СН'!$H$17</f>
        <v>5168.8371672200001</v>
      </c>
      <c r="J109" s="37">
        <f>SUMIFS(СВЦЭМ!$C$34:$C$777,СВЦЭМ!$A$34:$A$777,$A109,СВЦЭМ!$B$34:$B$777,J$83)+'СЕТ СН'!$H$9+СВЦЭМ!$D$10+'СЕТ СН'!$H$5-'СЕТ СН'!$H$17</f>
        <v>5104.0504333999997</v>
      </c>
      <c r="K109" s="37">
        <f>SUMIFS(СВЦЭМ!$C$34:$C$777,СВЦЭМ!$A$34:$A$777,$A109,СВЦЭМ!$B$34:$B$777,K$83)+'СЕТ СН'!$H$9+СВЦЭМ!$D$10+'СЕТ СН'!$H$5-'СЕТ СН'!$H$17</f>
        <v>5084.6234433399995</v>
      </c>
      <c r="L109" s="37">
        <f>SUMIFS(СВЦЭМ!$C$34:$C$777,СВЦЭМ!$A$34:$A$777,$A109,СВЦЭМ!$B$34:$B$777,L$83)+'СЕТ СН'!$H$9+СВЦЭМ!$D$10+'СЕТ СН'!$H$5-'СЕТ СН'!$H$17</f>
        <v>5067.5952992299999</v>
      </c>
      <c r="M109" s="37">
        <f>SUMIFS(СВЦЭМ!$C$34:$C$777,СВЦЭМ!$A$34:$A$777,$A109,СВЦЭМ!$B$34:$B$777,M$83)+'СЕТ СН'!$H$9+СВЦЭМ!$D$10+'СЕТ СН'!$H$5-'СЕТ СН'!$H$17</f>
        <v>5066.7271278999997</v>
      </c>
      <c r="N109" s="37">
        <f>SUMIFS(СВЦЭМ!$C$34:$C$777,СВЦЭМ!$A$34:$A$777,$A109,СВЦЭМ!$B$34:$B$777,N$83)+'СЕТ СН'!$H$9+СВЦЭМ!$D$10+'СЕТ СН'!$H$5-'СЕТ СН'!$H$17</f>
        <v>5082.8963774200001</v>
      </c>
      <c r="O109" s="37">
        <f>SUMIFS(СВЦЭМ!$C$34:$C$777,СВЦЭМ!$A$34:$A$777,$A109,СВЦЭМ!$B$34:$B$777,O$83)+'СЕТ СН'!$H$9+СВЦЭМ!$D$10+'СЕТ СН'!$H$5-'СЕТ СН'!$H$17</f>
        <v>5098.3292344199999</v>
      </c>
      <c r="P109" s="37">
        <f>SUMIFS(СВЦЭМ!$C$34:$C$777,СВЦЭМ!$A$34:$A$777,$A109,СВЦЭМ!$B$34:$B$777,P$83)+'СЕТ СН'!$H$9+СВЦЭМ!$D$10+'СЕТ СН'!$H$5-'СЕТ СН'!$H$17</f>
        <v>5090.3171045600002</v>
      </c>
      <c r="Q109" s="37">
        <f>SUMIFS(СВЦЭМ!$C$34:$C$777,СВЦЭМ!$A$34:$A$777,$A109,СВЦЭМ!$B$34:$B$777,Q$83)+'СЕТ СН'!$H$9+СВЦЭМ!$D$10+'СЕТ СН'!$H$5-'СЕТ СН'!$H$17</f>
        <v>5088.1036371600003</v>
      </c>
      <c r="R109" s="37">
        <f>SUMIFS(СВЦЭМ!$C$34:$C$777,СВЦЭМ!$A$34:$A$777,$A109,СВЦЭМ!$B$34:$B$777,R$83)+'СЕТ СН'!$H$9+СВЦЭМ!$D$10+'СЕТ СН'!$H$5-'СЕТ СН'!$H$17</f>
        <v>5091.4285622500001</v>
      </c>
      <c r="S109" s="37">
        <f>SUMIFS(СВЦЭМ!$C$34:$C$777,СВЦЭМ!$A$34:$A$777,$A109,СВЦЭМ!$B$34:$B$777,S$83)+'СЕТ СН'!$H$9+СВЦЭМ!$D$10+'СЕТ СН'!$H$5-'СЕТ СН'!$H$17</f>
        <v>5087.8688517499995</v>
      </c>
      <c r="T109" s="37">
        <f>SUMIFS(СВЦЭМ!$C$34:$C$777,СВЦЭМ!$A$34:$A$777,$A109,СВЦЭМ!$B$34:$B$777,T$83)+'СЕТ СН'!$H$9+СВЦЭМ!$D$10+'СЕТ СН'!$H$5-'СЕТ СН'!$H$17</f>
        <v>5090.1462490499998</v>
      </c>
      <c r="U109" s="37">
        <f>SUMIFS(СВЦЭМ!$C$34:$C$777,СВЦЭМ!$A$34:$A$777,$A109,СВЦЭМ!$B$34:$B$777,U$83)+'СЕТ СН'!$H$9+СВЦЭМ!$D$10+'СЕТ СН'!$H$5-'СЕТ СН'!$H$17</f>
        <v>5089.4276538399999</v>
      </c>
      <c r="V109" s="37">
        <f>SUMIFS(СВЦЭМ!$C$34:$C$777,СВЦЭМ!$A$34:$A$777,$A109,СВЦЭМ!$B$34:$B$777,V$83)+'СЕТ СН'!$H$9+СВЦЭМ!$D$10+'СЕТ СН'!$H$5-'СЕТ СН'!$H$17</f>
        <v>5102.49005124</v>
      </c>
      <c r="W109" s="37">
        <f>SUMIFS(СВЦЭМ!$C$34:$C$777,СВЦЭМ!$A$34:$A$777,$A109,СВЦЭМ!$B$34:$B$777,W$83)+'СЕТ СН'!$H$9+СВЦЭМ!$D$10+'СЕТ СН'!$H$5-'СЕТ СН'!$H$17</f>
        <v>5090.0988615899996</v>
      </c>
      <c r="X109" s="37">
        <f>SUMIFS(СВЦЭМ!$C$34:$C$777,СВЦЭМ!$A$34:$A$777,$A109,СВЦЭМ!$B$34:$B$777,X$83)+'СЕТ СН'!$H$9+СВЦЭМ!$D$10+'СЕТ СН'!$H$5-'СЕТ СН'!$H$17</f>
        <v>5053.0146210900002</v>
      </c>
      <c r="Y109" s="37">
        <f>SUMIFS(СВЦЭМ!$C$34:$C$777,СВЦЭМ!$A$34:$A$777,$A109,СВЦЭМ!$B$34:$B$777,Y$83)+'СЕТ СН'!$H$9+СВЦЭМ!$D$10+'СЕТ СН'!$H$5-'СЕТ СН'!$H$17</f>
        <v>5093.53256891</v>
      </c>
    </row>
    <row r="110" spans="1:25" ht="15.75" x14ac:dyDescent="0.2">
      <c r="A110" s="36">
        <f t="shared" si="2"/>
        <v>43247</v>
      </c>
      <c r="B110" s="37">
        <f>SUMIFS(СВЦЭМ!$C$34:$C$777,СВЦЭМ!$A$34:$A$777,$A110,СВЦЭМ!$B$34:$B$777,B$83)+'СЕТ СН'!$H$9+СВЦЭМ!$D$10+'СЕТ СН'!$H$5-'СЕТ СН'!$H$17</f>
        <v>5137.5208466799995</v>
      </c>
      <c r="C110" s="37">
        <f>SUMIFS(СВЦЭМ!$C$34:$C$777,СВЦЭМ!$A$34:$A$777,$A110,СВЦЭМ!$B$34:$B$777,C$83)+'СЕТ СН'!$H$9+СВЦЭМ!$D$10+'СЕТ СН'!$H$5-'СЕТ СН'!$H$17</f>
        <v>5189.1411891199996</v>
      </c>
      <c r="D110" s="37">
        <f>SUMIFS(СВЦЭМ!$C$34:$C$777,СВЦЭМ!$A$34:$A$777,$A110,СВЦЭМ!$B$34:$B$777,D$83)+'СЕТ СН'!$H$9+СВЦЭМ!$D$10+'СЕТ СН'!$H$5-'СЕТ СН'!$H$17</f>
        <v>5228.1560266199995</v>
      </c>
      <c r="E110" s="37">
        <f>SUMIFS(СВЦЭМ!$C$34:$C$777,СВЦЭМ!$A$34:$A$777,$A110,СВЦЭМ!$B$34:$B$777,E$83)+'СЕТ СН'!$H$9+СВЦЭМ!$D$10+'СЕТ СН'!$H$5-'СЕТ СН'!$H$17</f>
        <v>5242.67620145</v>
      </c>
      <c r="F110" s="37">
        <f>SUMIFS(СВЦЭМ!$C$34:$C$777,СВЦЭМ!$A$34:$A$777,$A110,СВЦЭМ!$B$34:$B$777,F$83)+'СЕТ СН'!$H$9+СВЦЭМ!$D$10+'СЕТ СН'!$H$5-'СЕТ СН'!$H$17</f>
        <v>5280.9376157299994</v>
      </c>
      <c r="G110" s="37">
        <f>SUMIFS(СВЦЭМ!$C$34:$C$777,СВЦЭМ!$A$34:$A$777,$A110,СВЦЭМ!$B$34:$B$777,G$83)+'СЕТ СН'!$H$9+СВЦЭМ!$D$10+'СЕТ СН'!$H$5-'СЕТ СН'!$H$17</f>
        <v>5269.8873791799997</v>
      </c>
      <c r="H110" s="37">
        <f>SUMIFS(СВЦЭМ!$C$34:$C$777,СВЦЭМ!$A$34:$A$777,$A110,СВЦЭМ!$B$34:$B$777,H$83)+'СЕТ СН'!$H$9+СВЦЭМ!$D$10+'СЕТ СН'!$H$5-'СЕТ СН'!$H$17</f>
        <v>5233.8616280099995</v>
      </c>
      <c r="I110" s="37">
        <f>SUMIFS(СВЦЭМ!$C$34:$C$777,СВЦЭМ!$A$34:$A$777,$A110,СВЦЭМ!$B$34:$B$777,I$83)+'СЕТ СН'!$H$9+СВЦЭМ!$D$10+'СЕТ СН'!$H$5-'СЕТ СН'!$H$17</f>
        <v>5160.8973724999996</v>
      </c>
      <c r="J110" s="37">
        <f>SUMIFS(СВЦЭМ!$C$34:$C$777,СВЦЭМ!$A$34:$A$777,$A110,СВЦЭМ!$B$34:$B$777,J$83)+'СЕТ СН'!$H$9+СВЦЭМ!$D$10+'СЕТ СН'!$H$5-'СЕТ СН'!$H$17</f>
        <v>5105.1857611199994</v>
      </c>
      <c r="K110" s="37">
        <f>SUMIFS(СВЦЭМ!$C$34:$C$777,СВЦЭМ!$A$34:$A$777,$A110,СВЦЭМ!$B$34:$B$777,K$83)+'СЕТ СН'!$H$9+СВЦЭМ!$D$10+'СЕТ СН'!$H$5-'СЕТ СН'!$H$17</f>
        <v>5087.8204159300003</v>
      </c>
      <c r="L110" s="37">
        <f>SUMIFS(СВЦЭМ!$C$34:$C$777,СВЦЭМ!$A$34:$A$777,$A110,СВЦЭМ!$B$34:$B$777,L$83)+'СЕТ СН'!$H$9+СВЦЭМ!$D$10+'СЕТ СН'!$H$5-'СЕТ СН'!$H$17</f>
        <v>5088.8985892999999</v>
      </c>
      <c r="M110" s="37">
        <f>SUMIFS(СВЦЭМ!$C$34:$C$777,СВЦЭМ!$A$34:$A$777,$A110,СВЦЭМ!$B$34:$B$777,M$83)+'СЕТ СН'!$H$9+СВЦЭМ!$D$10+'СЕТ СН'!$H$5-'СЕТ СН'!$H$17</f>
        <v>5087.5222813</v>
      </c>
      <c r="N110" s="37">
        <f>SUMIFS(СВЦЭМ!$C$34:$C$777,СВЦЭМ!$A$34:$A$777,$A110,СВЦЭМ!$B$34:$B$777,N$83)+'СЕТ СН'!$H$9+СВЦЭМ!$D$10+'СЕТ СН'!$H$5-'СЕТ СН'!$H$17</f>
        <v>5081.79967158</v>
      </c>
      <c r="O110" s="37">
        <f>SUMIFS(СВЦЭМ!$C$34:$C$777,СВЦЭМ!$A$34:$A$777,$A110,СВЦЭМ!$B$34:$B$777,O$83)+'СЕТ СН'!$H$9+СВЦЭМ!$D$10+'СЕТ СН'!$H$5-'СЕТ СН'!$H$17</f>
        <v>5074.93643462</v>
      </c>
      <c r="P110" s="37">
        <f>SUMIFS(СВЦЭМ!$C$34:$C$777,СВЦЭМ!$A$34:$A$777,$A110,СВЦЭМ!$B$34:$B$777,P$83)+'СЕТ СН'!$H$9+СВЦЭМ!$D$10+'СЕТ СН'!$H$5-'СЕТ СН'!$H$17</f>
        <v>5090.5022212900003</v>
      </c>
      <c r="Q110" s="37">
        <f>SUMIFS(СВЦЭМ!$C$34:$C$777,СВЦЭМ!$A$34:$A$777,$A110,СВЦЭМ!$B$34:$B$777,Q$83)+'СЕТ СН'!$H$9+СВЦЭМ!$D$10+'СЕТ СН'!$H$5-'СЕТ СН'!$H$17</f>
        <v>5095.0352289399998</v>
      </c>
      <c r="R110" s="37">
        <f>SUMIFS(СВЦЭМ!$C$34:$C$777,СВЦЭМ!$A$34:$A$777,$A110,СВЦЭМ!$B$34:$B$777,R$83)+'СЕТ СН'!$H$9+СВЦЭМ!$D$10+'СЕТ СН'!$H$5-'СЕТ СН'!$H$17</f>
        <v>5103.8268376400001</v>
      </c>
      <c r="S110" s="37">
        <f>SUMIFS(СВЦЭМ!$C$34:$C$777,СВЦЭМ!$A$34:$A$777,$A110,СВЦЭМ!$B$34:$B$777,S$83)+'СЕТ СН'!$H$9+СВЦЭМ!$D$10+'СЕТ СН'!$H$5-'СЕТ СН'!$H$17</f>
        <v>5099.5592117099995</v>
      </c>
      <c r="T110" s="37">
        <f>SUMIFS(СВЦЭМ!$C$34:$C$777,СВЦЭМ!$A$34:$A$777,$A110,СВЦЭМ!$B$34:$B$777,T$83)+'СЕТ СН'!$H$9+СВЦЭМ!$D$10+'СЕТ СН'!$H$5-'СЕТ СН'!$H$17</f>
        <v>5086.5390639399993</v>
      </c>
      <c r="U110" s="37">
        <f>SUMIFS(СВЦЭМ!$C$34:$C$777,СВЦЭМ!$A$34:$A$777,$A110,СВЦЭМ!$B$34:$B$777,U$83)+'СЕТ СН'!$H$9+СВЦЭМ!$D$10+'СЕТ СН'!$H$5-'СЕТ СН'!$H$17</f>
        <v>5088.7782425899995</v>
      </c>
      <c r="V110" s="37">
        <f>SUMIFS(СВЦЭМ!$C$34:$C$777,СВЦЭМ!$A$34:$A$777,$A110,СВЦЭМ!$B$34:$B$777,V$83)+'СЕТ СН'!$H$9+СВЦЭМ!$D$10+'СЕТ СН'!$H$5-'СЕТ СН'!$H$17</f>
        <v>5123.1762340899995</v>
      </c>
      <c r="W110" s="37">
        <f>SUMIFS(СВЦЭМ!$C$34:$C$777,СВЦЭМ!$A$34:$A$777,$A110,СВЦЭМ!$B$34:$B$777,W$83)+'СЕТ СН'!$H$9+СВЦЭМ!$D$10+'СЕТ СН'!$H$5-'СЕТ СН'!$H$17</f>
        <v>5052.7067898599998</v>
      </c>
      <c r="X110" s="37">
        <f>SUMIFS(СВЦЭМ!$C$34:$C$777,СВЦЭМ!$A$34:$A$777,$A110,СВЦЭМ!$B$34:$B$777,X$83)+'СЕТ СН'!$H$9+СВЦЭМ!$D$10+'СЕТ СН'!$H$5-'СЕТ СН'!$H$17</f>
        <v>5024.0444821700003</v>
      </c>
      <c r="Y110" s="37">
        <f>SUMIFS(СВЦЭМ!$C$34:$C$777,СВЦЭМ!$A$34:$A$777,$A110,СВЦЭМ!$B$34:$B$777,Y$83)+'СЕТ СН'!$H$9+СВЦЭМ!$D$10+'СЕТ СН'!$H$5-'СЕТ СН'!$H$17</f>
        <v>5081.8764555999996</v>
      </c>
    </row>
    <row r="111" spans="1:25" ht="15.75" x14ac:dyDescent="0.2">
      <c r="A111" s="36">
        <f t="shared" si="2"/>
        <v>43248</v>
      </c>
      <c r="B111" s="37">
        <f>SUMIFS(СВЦЭМ!$C$34:$C$777,СВЦЭМ!$A$34:$A$777,$A111,СВЦЭМ!$B$34:$B$777,B$83)+'СЕТ СН'!$H$9+СВЦЭМ!$D$10+'СЕТ СН'!$H$5-'СЕТ СН'!$H$17</f>
        <v>5032.81166811</v>
      </c>
      <c r="C111" s="37">
        <f>SUMIFS(СВЦЭМ!$C$34:$C$777,СВЦЭМ!$A$34:$A$777,$A111,СВЦЭМ!$B$34:$B$777,C$83)+'СЕТ СН'!$H$9+СВЦЭМ!$D$10+'СЕТ СН'!$H$5-'СЕТ СН'!$H$17</f>
        <v>5063.6256570099995</v>
      </c>
      <c r="D111" s="37">
        <f>SUMIFS(СВЦЭМ!$C$34:$C$777,СВЦЭМ!$A$34:$A$777,$A111,СВЦЭМ!$B$34:$B$777,D$83)+'СЕТ СН'!$H$9+СВЦЭМ!$D$10+'СЕТ СН'!$H$5-'СЕТ СН'!$H$17</f>
        <v>5095.2742048199998</v>
      </c>
      <c r="E111" s="37">
        <f>SUMIFS(СВЦЭМ!$C$34:$C$777,СВЦЭМ!$A$34:$A$777,$A111,СВЦЭМ!$B$34:$B$777,E$83)+'СЕТ СН'!$H$9+СВЦЭМ!$D$10+'СЕТ СН'!$H$5-'СЕТ СН'!$H$17</f>
        <v>5107.4774448400003</v>
      </c>
      <c r="F111" s="37">
        <f>SUMIFS(СВЦЭМ!$C$34:$C$777,СВЦЭМ!$A$34:$A$777,$A111,СВЦЭМ!$B$34:$B$777,F$83)+'СЕТ СН'!$H$9+СВЦЭМ!$D$10+'СЕТ СН'!$H$5-'СЕТ СН'!$H$17</f>
        <v>5117.35109371</v>
      </c>
      <c r="G111" s="37">
        <f>SUMIFS(СВЦЭМ!$C$34:$C$777,СВЦЭМ!$A$34:$A$777,$A111,СВЦЭМ!$B$34:$B$777,G$83)+'СЕТ СН'!$H$9+СВЦЭМ!$D$10+'СЕТ СН'!$H$5-'СЕТ СН'!$H$17</f>
        <v>5091.9413067899995</v>
      </c>
      <c r="H111" s="37">
        <f>SUMIFS(СВЦЭМ!$C$34:$C$777,СВЦЭМ!$A$34:$A$777,$A111,СВЦЭМ!$B$34:$B$777,H$83)+'СЕТ СН'!$H$9+СВЦЭМ!$D$10+'СЕТ СН'!$H$5-'СЕТ СН'!$H$17</f>
        <v>5024.8005926599999</v>
      </c>
      <c r="I111" s="37">
        <f>SUMIFS(СВЦЭМ!$C$34:$C$777,СВЦЭМ!$A$34:$A$777,$A111,СВЦЭМ!$B$34:$B$777,I$83)+'СЕТ СН'!$H$9+СВЦЭМ!$D$10+'СЕТ СН'!$H$5-'СЕТ СН'!$H$17</f>
        <v>5068.1986113699995</v>
      </c>
      <c r="J111" s="37">
        <f>SUMIFS(СВЦЭМ!$C$34:$C$777,СВЦЭМ!$A$34:$A$777,$A111,СВЦЭМ!$B$34:$B$777,J$83)+'СЕТ СН'!$H$9+СВЦЭМ!$D$10+'СЕТ СН'!$H$5-'СЕТ СН'!$H$17</f>
        <v>5167.3087503699999</v>
      </c>
      <c r="K111" s="37">
        <f>SUMIFS(СВЦЭМ!$C$34:$C$777,СВЦЭМ!$A$34:$A$777,$A111,СВЦЭМ!$B$34:$B$777,K$83)+'СЕТ СН'!$H$9+СВЦЭМ!$D$10+'СЕТ СН'!$H$5-'СЕТ СН'!$H$17</f>
        <v>5167.5717004099997</v>
      </c>
      <c r="L111" s="37">
        <f>SUMIFS(СВЦЭМ!$C$34:$C$777,СВЦЭМ!$A$34:$A$777,$A111,СВЦЭМ!$B$34:$B$777,L$83)+'СЕТ СН'!$H$9+СВЦЭМ!$D$10+'СЕТ СН'!$H$5-'СЕТ СН'!$H$17</f>
        <v>5153.0140797999993</v>
      </c>
      <c r="M111" s="37">
        <f>SUMIFS(СВЦЭМ!$C$34:$C$777,СВЦЭМ!$A$34:$A$777,$A111,СВЦЭМ!$B$34:$B$777,M$83)+'СЕТ СН'!$H$9+СВЦЭМ!$D$10+'СЕТ СН'!$H$5-'СЕТ СН'!$H$17</f>
        <v>5148.7451963399999</v>
      </c>
      <c r="N111" s="37">
        <f>SUMIFS(СВЦЭМ!$C$34:$C$777,СВЦЭМ!$A$34:$A$777,$A111,СВЦЭМ!$B$34:$B$777,N$83)+'СЕТ СН'!$H$9+СВЦЭМ!$D$10+'СЕТ СН'!$H$5-'СЕТ СН'!$H$17</f>
        <v>5152.1646987300001</v>
      </c>
      <c r="O111" s="37">
        <f>SUMIFS(СВЦЭМ!$C$34:$C$777,СВЦЭМ!$A$34:$A$777,$A111,СВЦЭМ!$B$34:$B$777,O$83)+'СЕТ СН'!$H$9+СВЦЭМ!$D$10+'СЕТ СН'!$H$5-'СЕТ СН'!$H$17</f>
        <v>5137.1039458999994</v>
      </c>
      <c r="P111" s="37">
        <f>SUMIFS(СВЦЭМ!$C$34:$C$777,СВЦЭМ!$A$34:$A$777,$A111,СВЦЭМ!$B$34:$B$777,P$83)+'СЕТ СН'!$H$9+СВЦЭМ!$D$10+'СЕТ СН'!$H$5-'СЕТ СН'!$H$17</f>
        <v>5138.9729405799999</v>
      </c>
      <c r="Q111" s="37">
        <f>SUMIFS(СВЦЭМ!$C$34:$C$777,СВЦЭМ!$A$34:$A$777,$A111,СВЦЭМ!$B$34:$B$777,Q$83)+'СЕТ СН'!$H$9+СВЦЭМ!$D$10+'СЕТ СН'!$H$5-'СЕТ СН'!$H$17</f>
        <v>5145.0867568699996</v>
      </c>
      <c r="R111" s="37">
        <f>SUMIFS(СВЦЭМ!$C$34:$C$777,СВЦЭМ!$A$34:$A$777,$A111,СВЦЭМ!$B$34:$B$777,R$83)+'СЕТ СН'!$H$9+СВЦЭМ!$D$10+'СЕТ СН'!$H$5-'СЕТ СН'!$H$17</f>
        <v>5146.2301940099997</v>
      </c>
      <c r="S111" s="37">
        <f>SUMIFS(СВЦЭМ!$C$34:$C$777,СВЦЭМ!$A$34:$A$777,$A111,СВЦЭМ!$B$34:$B$777,S$83)+'СЕТ СН'!$H$9+СВЦЭМ!$D$10+'СЕТ СН'!$H$5-'СЕТ СН'!$H$17</f>
        <v>5150.8317676899997</v>
      </c>
      <c r="T111" s="37">
        <f>SUMIFS(СВЦЭМ!$C$34:$C$777,СВЦЭМ!$A$34:$A$777,$A111,СВЦЭМ!$B$34:$B$777,T$83)+'СЕТ СН'!$H$9+СВЦЭМ!$D$10+'СЕТ СН'!$H$5-'СЕТ СН'!$H$17</f>
        <v>5138.19603603</v>
      </c>
      <c r="U111" s="37">
        <f>SUMIFS(СВЦЭМ!$C$34:$C$777,СВЦЭМ!$A$34:$A$777,$A111,СВЦЭМ!$B$34:$B$777,U$83)+'СЕТ СН'!$H$9+СВЦЭМ!$D$10+'СЕТ СН'!$H$5-'СЕТ СН'!$H$17</f>
        <v>5155.5254475399997</v>
      </c>
      <c r="V111" s="37">
        <f>SUMIFS(СВЦЭМ!$C$34:$C$777,СВЦЭМ!$A$34:$A$777,$A111,СВЦЭМ!$B$34:$B$777,V$83)+'СЕТ СН'!$H$9+СВЦЭМ!$D$10+'СЕТ СН'!$H$5-'СЕТ СН'!$H$17</f>
        <v>5159.1311224399997</v>
      </c>
      <c r="W111" s="37">
        <f>SUMIFS(СВЦЭМ!$C$34:$C$777,СВЦЭМ!$A$34:$A$777,$A111,СВЦЭМ!$B$34:$B$777,W$83)+'СЕТ СН'!$H$9+СВЦЭМ!$D$10+'СЕТ СН'!$H$5-'СЕТ СН'!$H$17</f>
        <v>5154.5411132899999</v>
      </c>
      <c r="X111" s="37">
        <f>SUMIFS(СВЦЭМ!$C$34:$C$777,СВЦЭМ!$A$34:$A$777,$A111,СВЦЭМ!$B$34:$B$777,X$83)+'СЕТ СН'!$H$9+СВЦЭМ!$D$10+'СЕТ СН'!$H$5-'СЕТ СН'!$H$17</f>
        <v>5122.5631013699995</v>
      </c>
      <c r="Y111" s="37">
        <f>SUMIFS(СВЦЭМ!$C$34:$C$777,СВЦЭМ!$A$34:$A$777,$A111,СВЦЭМ!$B$34:$B$777,Y$83)+'СЕТ СН'!$H$9+СВЦЭМ!$D$10+'СЕТ СН'!$H$5-'СЕТ СН'!$H$17</f>
        <v>5121.2754785500001</v>
      </c>
    </row>
    <row r="112" spans="1:25" ht="15.75" x14ac:dyDescent="0.2">
      <c r="A112" s="36">
        <f t="shared" si="2"/>
        <v>43249</v>
      </c>
      <c r="B112" s="37">
        <f>SUMIFS(СВЦЭМ!$C$34:$C$777,СВЦЭМ!$A$34:$A$777,$A112,СВЦЭМ!$B$34:$B$777,B$83)+'СЕТ СН'!$H$9+СВЦЭМ!$D$10+'СЕТ СН'!$H$5-'СЕТ СН'!$H$17</f>
        <v>5127.3909641800001</v>
      </c>
      <c r="C112" s="37">
        <f>SUMIFS(СВЦЭМ!$C$34:$C$777,СВЦЭМ!$A$34:$A$777,$A112,СВЦЭМ!$B$34:$B$777,C$83)+'СЕТ СН'!$H$9+СВЦЭМ!$D$10+'СЕТ СН'!$H$5-'СЕТ СН'!$H$17</f>
        <v>5189.9130199699994</v>
      </c>
      <c r="D112" s="37">
        <f>SUMIFS(СВЦЭМ!$C$34:$C$777,СВЦЭМ!$A$34:$A$777,$A112,СВЦЭМ!$B$34:$B$777,D$83)+'СЕТ СН'!$H$9+СВЦЭМ!$D$10+'СЕТ СН'!$H$5-'СЕТ СН'!$H$17</f>
        <v>5223.0374913300002</v>
      </c>
      <c r="E112" s="37">
        <f>SUMIFS(СВЦЭМ!$C$34:$C$777,СВЦЭМ!$A$34:$A$777,$A112,СВЦЭМ!$B$34:$B$777,E$83)+'СЕТ СН'!$H$9+СВЦЭМ!$D$10+'СЕТ СН'!$H$5-'СЕТ СН'!$H$17</f>
        <v>5228.3104689800002</v>
      </c>
      <c r="F112" s="37">
        <f>SUMIFS(СВЦЭМ!$C$34:$C$777,СВЦЭМ!$A$34:$A$777,$A112,СВЦЭМ!$B$34:$B$777,F$83)+'СЕТ СН'!$H$9+СВЦЭМ!$D$10+'СЕТ СН'!$H$5-'СЕТ СН'!$H$17</f>
        <v>5232.30914011</v>
      </c>
      <c r="G112" s="37">
        <f>SUMIFS(СВЦЭМ!$C$34:$C$777,СВЦЭМ!$A$34:$A$777,$A112,СВЦЭМ!$B$34:$B$777,G$83)+'СЕТ СН'!$H$9+СВЦЭМ!$D$10+'СЕТ СН'!$H$5-'СЕТ СН'!$H$17</f>
        <v>5229.9224680499992</v>
      </c>
      <c r="H112" s="37">
        <f>SUMIFS(СВЦЭМ!$C$34:$C$777,СВЦЭМ!$A$34:$A$777,$A112,СВЦЭМ!$B$34:$B$777,H$83)+'СЕТ СН'!$H$9+СВЦЭМ!$D$10+'СЕТ СН'!$H$5-'СЕТ СН'!$H$17</f>
        <v>5162.2378825699998</v>
      </c>
      <c r="I112" s="37">
        <f>SUMIFS(СВЦЭМ!$C$34:$C$777,СВЦЭМ!$A$34:$A$777,$A112,СВЦЭМ!$B$34:$B$777,I$83)+'СЕТ СН'!$H$9+СВЦЭМ!$D$10+'СЕТ СН'!$H$5-'СЕТ СН'!$H$17</f>
        <v>5153.6680479500001</v>
      </c>
      <c r="J112" s="37">
        <f>SUMIFS(СВЦЭМ!$C$34:$C$777,СВЦЭМ!$A$34:$A$777,$A112,СВЦЭМ!$B$34:$B$777,J$83)+'СЕТ СН'!$H$9+СВЦЭМ!$D$10+'СЕТ СН'!$H$5-'СЕТ СН'!$H$17</f>
        <v>5166.9302105699999</v>
      </c>
      <c r="K112" s="37">
        <f>SUMIFS(СВЦЭМ!$C$34:$C$777,СВЦЭМ!$A$34:$A$777,$A112,СВЦЭМ!$B$34:$B$777,K$83)+'СЕТ СН'!$H$9+СВЦЭМ!$D$10+'СЕТ СН'!$H$5-'СЕТ СН'!$H$17</f>
        <v>5178.41642039</v>
      </c>
      <c r="L112" s="37">
        <f>SUMIFS(СВЦЭМ!$C$34:$C$777,СВЦЭМ!$A$34:$A$777,$A112,СВЦЭМ!$B$34:$B$777,L$83)+'СЕТ СН'!$H$9+СВЦЭМ!$D$10+'СЕТ СН'!$H$5-'СЕТ СН'!$H$17</f>
        <v>5138.8281883099999</v>
      </c>
      <c r="M112" s="37">
        <f>SUMIFS(СВЦЭМ!$C$34:$C$777,СВЦЭМ!$A$34:$A$777,$A112,СВЦЭМ!$B$34:$B$777,M$83)+'СЕТ СН'!$H$9+СВЦЭМ!$D$10+'СЕТ СН'!$H$5-'СЕТ СН'!$H$17</f>
        <v>5146.6534593799997</v>
      </c>
      <c r="N112" s="37">
        <f>SUMIFS(СВЦЭМ!$C$34:$C$777,СВЦЭМ!$A$34:$A$777,$A112,СВЦЭМ!$B$34:$B$777,N$83)+'СЕТ СН'!$H$9+СВЦЭМ!$D$10+'СЕТ СН'!$H$5-'СЕТ СН'!$H$17</f>
        <v>5148.0321640000002</v>
      </c>
      <c r="O112" s="37">
        <f>SUMIFS(СВЦЭМ!$C$34:$C$777,СВЦЭМ!$A$34:$A$777,$A112,СВЦЭМ!$B$34:$B$777,O$83)+'СЕТ СН'!$H$9+СВЦЭМ!$D$10+'СЕТ СН'!$H$5-'СЕТ СН'!$H$17</f>
        <v>5135.3219191999997</v>
      </c>
      <c r="P112" s="37">
        <f>SUMIFS(СВЦЭМ!$C$34:$C$777,СВЦЭМ!$A$34:$A$777,$A112,СВЦЭМ!$B$34:$B$777,P$83)+'СЕТ СН'!$H$9+СВЦЭМ!$D$10+'СЕТ СН'!$H$5-'СЕТ СН'!$H$17</f>
        <v>5132.8958727600002</v>
      </c>
      <c r="Q112" s="37">
        <f>SUMIFS(СВЦЭМ!$C$34:$C$777,СВЦЭМ!$A$34:$A$777,$A112,СВЦЭМ!$B$34:$B$777,Q$83)+'СЕТ СН'!$H$9+СВЦЭМ!$D$10+'СЕТ СН'!$H$5-'СЕТ СН'!$H$17</f>
        <v>5140.7522753899993</v>
      </c>
      <c r="R112" s="37">
        <f>SUMIFS(СВЦЭМ!$C$34:$C$777,СВЦЭМ!$A$34:$A$777,$A112,СВЦЭМ!$B$34:$B$777,R$83)+'СЕТ СН'!$H$9+СВЦЭМ!$D$10+'СЕТ СН'!$H$5-'СЕТ СН'!$H$17</f>
        <v>5148.4585162699996</v>
      </c>
      <c r="S112" s="37">
        <f>SUMIFS(СВЦЭМ!$C$34:$C$777,СВЦЭМ!$A$34:$A$777,$A112,СВЦЭМ!$B$34:$B$777,S$83)+'СЕТ СН'!$H$9+СВЦЭМ!$D$10+'СЕТ СН'!$H$5-'СЕТ СН'!$H$17</f>
        <v>5145.2393261899997</v>
      </c>
      <c r="T112" s="37">
        <f>SUMIFS(СВЦЭМ!$C$34:$C$777,СВЦЭМ!$A$34:$A$777,$A112,СВЦЭМ!$B$34:$B$777,T$83)+'СЕТ СН'!$H$9+СВЦЭМ!$D$10+'СЕТ СН'!$H$5-'СЕТ СН'!$H$17</f>
        <v>5143.8378043399998</v>
      </c>
      <c r="U112" s="37">
        <f>SUMIFS(СВЦЭМ!$C$34:$C$777,СВЦЭМ!$A$34:$A$777,$A112,СВЦЭМ!$B$34:$B$777,U$83)+'СЕТ СН'!$H$9+СВЦЭМ!$D$10+'СЕТ СН'!$H$5-'СЕТ СН'!$H$17</f>
        <v>5158.5769186799998</v>
      </c>
      <c r="V112" s="37">
        <f>SUMIFS(СВЦЭМ!$C$34:$C$777,СВЦЭМ!$A$34:$A$777,$A112,СВЦЭМ!$B$34:$B$777,V$83)+'СЕТ СН'!$H$9+СВЦЭМ!$D$10+'СЕТ СН'!$H$5-'СЕТ СН'!$H$17</f>
        <v>5013.3677896499994</v>
      </c>
      <c r="W112" s="37">
        <f>SUMIFS(СВЦЭМ!$C$34:$C$777,СВЦЭМ!$A$34:$A$777,$A112,СВЦЭМ!$B$34:$B$777,W$83)+'СЕТ СН'!$H$9+СВЦЭМ!$D$10+'СЕТ СН'!$H$5-'СЕТ СН'!$H$17</f>
        <v>4989.1324296299999</v>
      </c>
      <c r="X112" s="37">
        <f>SUMIFS(СВЦЭМ!$C$34:$C$777,СВЦЭМ!$A$34:$A$777,$A112,СВЦЭМ!$B$34:$B$777,X$83)+'СЕТ СН'!$H$9+СВЦЭМ!$D$10+'СЕТ СН'!$H$5-'СЕТ СН'!$H$17</f>
        <v>5008.2589018600002</v>
      </c>
      <c r="Y112" s="37">
        <f>SUMIFS(СВЦЭМ!$C$34:$C$777,СВЦЭМ!$A$34:$A$777,$A112,СВЦЭМ!$B$34:$B$777,Y$83)+'СЕТ СН'!$H$9+СВЦЭМ!$D$10+'СЕТ СН'!$H$5-'СЕТ СН'!$H$17</f>
        <v>5067.9097115099994</v>
      </c>
    </row>
    <row r="113" spans="1:27" ht="15.75" x14ac:dyDescent="0.2">
      <c r="A113" s="36">
        <f t="shared" si="2"/>
        <v>43250</v>
      </c>
      <c r="B113" s="37">
        <f>SUMIFS(СВЦЭМ!$C$34:$C$777,СВЦЭМ!$A$34:$A$777,$A113,СВЦЭМ!$B$34:$B$777,B$83)+'СЕТ СН'!$H$9+СВЦЭМ!$D$10+'СЕТ СН'!$H$5-'СЕТ СН'!$H$17</f>
        <v>5182.9160593400002</v>
      </c>
      <c r="C113" s="37">
        <f>SUMIFS(СВЦЭМ!$C$34:$C$777,СВЦЭМ!$A$34:$A$777,$A113,СВЦЭМ!$B$34:$B$777,C$83)+'СЕТ СН'!$H$9+СВЦЭМ!$D$10+'СЕТ СН'!$H$5-'СЕТ СН'!$H$17</f>
        <v>5241.5987693699999</v>
      </c>
      <c r="D113" s="37">
        <f>SUMIFS(СВЦЭМ!$C$34:$C$777,СВЦЭМ!$A$34:$A$777,$A113,СВЦЭМ!$B$34:$B$777,D$83)+'СЕТ СН'!$H$9+СВЦЭМ!$D$10+'СЕТ СН'!$H$5-'СЕТ СН'!$H$17</f>
        <v>5285.3092992000002</v>
      </c>
      <c r="E113" s="37">
        <f>SUMIFS(СВЦЭМ!$C$34:$C$777,СВЦЭМ!$A$34:$A$777,$A113,СВЦЭМ!$B$34:$B$777,E$83)+'СЕТ СН'!$H$9+СВЦЭМ!$D$10+'СЕТ СН'!$H$5-'СЕТ СН'!$H$17</f>
        <v>5293.9099617399997</v>
      </c>
      <c r="F113" s="37">
        <f>SUMIFS(СВЦЭМ!$C$34:$C$777,СВЦЭМ!$A$34:$A$777,$A113,СВЦЭМ!$B$34:$B$777,F$83)+'СЕТ СН'!$H$9+СВЦЭМ!$D$10+'СЕТ СН'!$H$5-'СЕТ СН'!$H$17</f>
        <v>5305.63249034</v>
      </c>
      <c r="G113" s="37">
        <f>SUMIFS(СВЦЭМ!$C$34:$C$777,СВЦЭМ!$A$34:$A$777,$A113,СВЦЭМ!$B$34:$B$777,G$83)+'СЕТ СН'!$H$9+СВЦЭМ!$D$10+'СЕТ СН'!$H$5-'СЕТ СН'!$H$17</f>
        <v>5292.7420969199993</v>
      </c>
      <c r="H113" s="37">
        <f>SUMIFS(СВЦЭМ!$C$34:$C$777,СВЦЭМ!$A$34:$A$777,$A113,СВЦЭМ!$B$34:$B$777,H$83)+'СЕТ СН'!$H$9+СВЦЭМ!$D$10+'СЕТ СН'!$H$5-'СЕТ СН'!$H$17</f>
        <v>5223.0834866200003</v>
      </c>
      <c r="I113" s="37">
        <f>SUMIFS(СВЦЭМ!$C$34:$C$777,СВЦЭМ!$A$34:$A$777,$A113,СВЦЭМ!$B$34:$B$777,I$83)+'СЕТ СН'!$H$9+СВЦЭМ!$D$10+'СЕТ СН'!$H$5-'СЕТ СН'!$H$17</f>
        <v>5143.7041500599998</v>
      </c>
      <c r="J113" s="37">
        <f>SUMIFS(СВЦЭМ!$C$34:$C$777,СВЦЭМ!$A$34:$A$777,$A113,СВЦЭМ!$B$34:$B$777,J$83)+'СЕТ СН'!$H$9+СВЦЭМ!$D$10+'СЕТ СН'!$H$5-'СЕТ СН'!$H$17</f>
        <v>5138.6032642800001</v>
      </c>
      <c r="K113" s="37">
        <f>SUMIFS(СВЦЭМ!$C$34:$C$777,СВЦЭМ!$A$34:$A$777,$A113,СВЦЭМ!$B$34:$B$777,K$83)+'СЕТ СН'!$H$9+СВЦЭМ!$D$10+'СЕТ СН'!$H$5-'СЕТ СН'!$H$17</f>
        <v>5148.7102325099995</v>
      </c>
      <c r="L113" s="37">
        <f>SUMIFS(СВЦЭМ!$C$34:$C$777,СВЦЭМ!$A$34:$A$777,$A113,СВЦЭМ!$B$34:$B$777,L$83)+'СЕТ СН'!$H$9+СВЦЭМ!$D$10+'СЕТ СН'!$H$5-'СЕТ СН'!$H$17</f>
        <v>5145.3613456200001</v>
      </c>
      <c r="M113" s="37">
        <f>SUMIFS(СВЦЭМ!$C$34:$C$777,СВЦЭМ!$A$34:$A$777,$A113,СВЦЭМ!$B$34:$B$777,M$83)+'СЕТ СН'!$H$9+СВЦЭМ!$D$10+'СЕТ СН'!$H$5-'СЕТ СН'!$H$17</f>
        <v>5169.1676438200002</v>
      </c>
      <c r="N113" s="37">
        <f>SUMIFS(СВЦЭМ!$C$34:$C$777,СВЦЭМ!$A$34:$A$777,$A113,СВЦЭМ!$B$34:$B$777,N$83)+'СЕТ СН'!$H$9+СВЦЭМ!$D$10+'СЕТ СН'!$H$5-'СЕТ СН'!$H$17</f>
        <v>5169.7144098499994</v>
      </c>
      <c r="O113" s="37">
        <f>SUMIFS(СВЦЭМ!$C$34:$C$777,СВЦЭМ!$A$34:$A$777,$A113,СВЦЭМ!$B$34:$B$777,O$83)+'СЕТ СН'!$H$9+СВЦЭМ!$D$10+'СЕТ СН'!$H$5-'СЕТ СН'!$H$17</f>
        <v>5157.4909870399997</v>
      </c>
      <c r="P113" s="37">
        <f>SUMIFS(СВЦЭМ!$C$34:$C$777,СВЦЭМ!$A$34:$A$777,$A113,СВЦЭМ!$B$34:$B$777,P$83)+'СЕТ СН'!$H$9+СВЦЭМ!$D$10+'СЕТ СН'!$H$5-'СЕТ СН'!$H$17</f>
        <v>5140.2959656499997</v>
      </c>
      <c r="Q113" s="37">
        <f>SUMIFS(СВЦЭМ!$C$34:$C$777,СВЦЭМ!$A$34:$A$777,$A113,СВЦЭМ!$B$34:$B$777,Q$83)+'СЕТ СН'!$H$9+СВЦЭМ!$D$10+'СЕТ СН'!$H$5-'СЕТ СН'!$H$17</f>
        <v>5117.4474207399999</v>
      </c>
      <c r="R113" s="37">
        <f>SUMIFS(СВЦЭМ!$C$34:$C$777,СВЦЭМ!$A$34:$A$777,$A113,СВЦЭМ!$B$34:$B$777,R$83)+'СЕТ СН'!$H$9+СВЦЭМ!$D$10+'СЕТ СН'!$H$5-'СЕТ СН'!$H$17</f>
        <v>5126.1487189999998</v>
      </c>
      <c r="S113" s="37">
        <f>SUMIFS(СВЦЭМ!$C$34:$C$777,СВЦЭМ!$A$34:$A$777,$A113,СВЦЭМ!$B$34:$B$777,S$83)+'СЕТ СН'!$H$9+СВЦЭМ!$D$10+'СЕТ СН'!$H$5-'СЕТ СН'!$H$17</f>
        <v>5126.5364039400001</v>
      </c>
      <c r="T113" s="37">
        <f>SUMIFS(СВЦЭМ!$C$34:$C$777,СВЦЭМ!$A$34:$A$777,$A113,СВЦЭМ!$B$34:$B$777,T$83)+'СЕТ СН'!$H$9+СВЦЭМ!$D$10+'СЕТ СН'!$H$5-'СЕТ СН'!$H$17</f>
        <v>5121.1944136499997</v>
      </c>
      <c r="U113" s="37">
        <f>SUMIFS(СВЦЭМ!$C$34:$C$777,СВЦЭМ!$A$34:$A$777,$A113,СВЦЭМ!$B$34:$B$777,U$83)+'СЕТ СН'!$H$9+СВЦЭМ!$D$10+'СЕТ СН'!$H$5-'СЕТ СН'!$H$17</f>
        <v>5114.6612208099996</v>
      </c>
      <c r="V113" s="37">
        <f>SUMIFS(СВЦЭМ!$C$34:$C$777,СВЦЭМ!$A$34:$A$777,$A113,СВЦЭМ!$B$34:$B$777,V$83)+'СЕТ СН'!$H$9+СВЦЭМ!$D$10+'СЕТ СН'!$H$5-'СЕТ СН'!$H$17</f>
        <v>5094.9604732600001</v>
      </c>
      <c r="W113" s="37">
        <f>SUMIFS(СВЦЭМ!$C$34:$C$777,СВЦЭМ!$A$34:$A$777,$A113,СВЦЭМ!$B$34:$B$777,W$83)+'СЕТ СН'!$H$9+СВЦЭМ!$D$10+'СЕТ СН'!$H$5-'СЕТ СН'!$H$17</f>
        <v>5083.72901963</v>
      </c>
      <c r="X113" s="37">
        <f>SUMIFS(СВЦЭМ!$C$34:$C$777,СВЦЭМ!$A$34:$A$777,$A113,СВЦЭМ!$B$34:$B$777,X$83)+'СЕТ СН'!$H$9+СВЦЭМ!$D$10+'СЕТ СН'!$H$5-'СЕТ СН'!$H$17</f>
        <v>5098.0915032299999</v>
      </c>
      <c r="Y113" s="37">
        <f>SUMIFS(СВЦЭМ!$C$34:$C$777,СВЦЭМ!$A$34:$A$777,$A113,СВЦЭМ!$B$34:$B$777,Y$83)+'СЕТ СН'!$H$9+СВЦЭМ!$D$10+'СЕТ СН'!$H$5-'СЕТ СН'!$H$17</f>
        <v>5132.7539519299999</v>
      </c>
      <c r="AA113" s="38"/>
    </row>
    <row r="114" spans="1:27" ht="15.75" x14ac:dyDescent="0.2">
      <c r="A114" s="36">
        <f t="shared" si="2"/>
        <v>43251</v>
      </c>
      <c r="B114" s="37">
        <f>SUMIFS(СВЦЭМ!$C$34:$C$777,СВЦЭМ!$A$34:$A$777,$A114,СВЦЭМ!$B$34:$B$777,B$83)+'СЕТ СН'!$H$9+СВЦЭМ!$D$10+'СЕТ СН'!$H$5-'СЕТ СН'!$H$17</f>
        <v>5183.4748530699999</v>
      </c>
      <c r="C114" s="37">
        <f>SUMIFS(СВЦЭМ!$C$34:$C$777,СВЦЭМ!$A$34:$A$777,$A114,СВЦЭМ!$B$34:$B$777,C$83)+'СЕТ СН'!$H$9+СВЦЭМ!$D$10+'СЕТ СН'!$H$5-'СЕТ СН'!$H$17</f>
        <v>5245.0030247199993</v>
      </c>
      <c r="D114" s="37">
        <f>SUMIFS(СВЦЭМ!$C$34:$C$777,СВЦЭМ!$A$34:$A$777,$A114,СВЦЭМ!$B$34:$B$777,D$83)+'СЕТ СН'!$H$9+СВЦЭМ!$D$10+'СЕТ СН'!$H$5-'СЕТ СН'!$H$17</f>
        <v>5272.8032331499999</v>
      </c>
      <c r="E114" s="37">
        <f>SUMIFS(СВЦЭМ!$C$34:$C$777,СВЦЭМ!$A$34:$A$777,$A114,СВЦЭМ!$B$34:$B$777,E$83)+'СЕТ СН'!$H$9+СВЦЭМ!$D$10+'СЕТ СН'!$H$5-'СЕТ СН'!$H$17</f>
        <v>5284.6821983</v>
      </c>
      <c r="F114" s="37">
        <f>SUMIFS(СВЦЭМ!$C$34:$C$777,СВЦЭМ!$A$34:$A$777,$A114,СВЦЭМ!$B$34:$B$777,F$83)+'СЕТ СН'!$H$9+СВЦЭМ!$D$10+'СЕТ СН'!$H$5-'СЕТ СН'!$H$17</f>
        <v>5293.7728943299999</v>
      </c>
      <c r="G114" s="37">
        <f>SUMIFS(СВЦЭМ!$C$34:$C$777,СВЦЭМ!$A$34:$A$777,$A114,СВЦЭМ!$B$34:$B$777,G$83)+'СЕТ СН'!$H$9+СВЦЭМ!$D$10+'СЕТ СН'!$H$5-'СЕТ СН'!$H$17</f>
        <v>5274.8773548600002</v>
      </c>
      <c r="H114" s="37">
        <f>SUMIFS(СВЦЭМ!$C$34:$C$777,СВЦЭМ!$A$34:$A$777,$A114,СВЦЭМ!$B$34:$B$777,H$83)+'СЕТ СН'!$H$9+СВЦЭМ!$D$10+'СЕТ СН'!$H$5-'СЕТ СН'!$H$17</f>
        <v>5226.9929112399996</v>
      </c>
      <c r="I114" s="37">
        <f>SUMIFS(СВЦЭМ!$C$34:$C$777,СВЦЭМ!$A$34:$A$777,$A114,СВЦЭМ!$B$34:$B$777,I$83)+'СЕТ СН'!$H$9+СВЦЭМ!$D$10+'СЕТ СН'!$H$5-'СЕТ СН'!$H$17</f>
        <v>5153.0295220299995</v>
      </c>
      <c r="J114" s="37">
        <f>SUMIFS(СВЦЭМ!$C$34:$C$777,СВЦЭМ!$A$34:$A$777,$A114,СВЦЭМ!$B$34:$B$777,J$83)+'СЕТ СН'!$H$9+СВЦЭМ!$D$10+'СЕТ СН'!$H$5-'СЕТ СН'!$H$17</f>
        <v>5128.2442017100002</v>
      </c>
      <c r="K114" s="37">
        <f>SUMIFS(СВЦЭМ!$C$34:$C$777,СВЦЭМ!$A$34:$A$777,$A114,СВЦЭМ!$B$34:$B$777,K$83)+'СЕТ СН'!$H$9+СВЦЭМ!$D$10+'СЕТ СН'!$H$5-'СЕТ СН'!$H$17</f>
        <v>5111.2889831699995</v>
      </c>
      <c r="L114" s="37">
        <f>SUMIFS(СВЦЭМ!$C$34:$C$777,СВЦЭМ!$A$34:$A$777,$A114,СВЦЭМ!$B$34:$B$777,L$83)+'СЕТ СН'!$H$9+СВЦЭМ!$D$10+'СЕТ СН'!$H$5-'СЕТ СН'!$H$17</f>
        <v>5118.4224783199998</v>
      </c>
      <c r="M114" s="37">
        <f>SUMIFS(СВЦЭМ!$C$34:$C$777,СВЦЭМ!$A$34:$A$777,$A114,СВЦЭМ!$B$34:$B$777,M$83)+'СЕТ СН'!$H$9+СВЦЭМ!$D$10+'СЕТ СН'!$H$5-'СЕТ СН'!$H$17</f>
        <v>5127.7111494800001</v>
      </c>
      <c r="N114" s="37">
        <f>SUMIFS(СВЦЭМ!$C$34:$C$777,СВЦЭМ!$A$34:$A$777,$A114,СВЦЭМ!$B$34:$B$777,N$83)+'СЕТ СН'!$H$9+СВЦЭМ!$D$10+'СЕТ СН'!$H$5-'СЕТ СН'!$H$17</f>
        <v>5111.6717575599996</v>
      </c>
      <c r="O114" s="37">
        <f>SUMIFS(СВЦЭМ!$C$34:$C$777,СВЦЭМ!$A$34:$A$777,$A114,СВЦЭМ!$B$34:$B$777,O$83)+'СЕТ СН'!$H$9+СВЦЭМ!$D$10+'СЕТ СН'!$H$5-'СЕТ СН'!$H$17</f>
        <v>5122.67089846</v>
      </c>
      <c r="P114" s="37">
        <f>SUMIFS(СВЦЭМ!$C$34:$C$777,СВЦЭМ!$A$34:$A$777,$A114,СВЦЭМ!$B$34:$B$777,P$83)+'СЕТ СН'!$H$9+СВЦЭМ!$D$10+'СЕТ СН'!$H$5-'СЕТ СН'!$H$17</f>
        <v>5134.79640956</v>
      </c>
      <c r="Q114" s="37">
        <f>SUMIFS(СВЦЭМ!$C$34:$C$777,СВЦЭМ!$A$34:$A$777,$A114,СВЦЭМ!$B$34:$B$777,Q$83)+'СЕТ СН'!$H$9+СВЦЭМ!$D$10+'СЕТ СН'!$H$5-'СЕТ СН'!$H$17</f>
        <v>5145.00450284</v>
      </c>
      <c r="R114" s="37">
        <f>SUMIFS(СВЦЭМ!$C$34:$C$777,СВЦЭМ!$A$34:$A$777,$A114,СВЦЭМ!$B$34:$B$777,R$83)+'СЕТ СН'!$H$9+СВЦЭМ!$D$10+'СЕТ СН'!$H$5-'СЕТ СН'!$H$17</f>
        <v>5143.5602652600001</v>
      </c>
      <c r="S114" s="37">
        <f>SUMIFS(СВЦЭМ!$C$34:$C$777,СВЦЭМ!$A$34:$A$777,$A114,СВЦЭМ!$B$34:$B$777,S$83)+'СЕТ СН'!$H$9+СВЦЭМ!$D$10+'СЕТ СН'!$H$5-'СЕТ СН'!$H$17</f>
        <v>5134.7213567299996</v>
      </c>
      <c r="T114" s="37">
        <f>SUMIFS(СВЦЭМ!$C$34:$C$777,СВЦЭМ!$A$34:$A$777,$A114,СВЦЭМ!$B$34:$B$777,T$83)+'СЕТ СН'!$H$9+СВЦЭМ!$D$10+'СЕТ СН'!$H$5-'СЕТ СН'!$H$17</f>
        <v>5120.4862266599994</v>
      </c>
      <c r="U114" s="37">
        <f>SUMIFS(СВЦЭМ!$C$34:$C$777,СВЦЭМ!$A$34:$A$777,$A114,СВЦЭМ!$B$34:$B$777,U$83)+'СЕТ СН'!$H$9+СВЦЭМ!$D$10+'СЕТ СН'!$H$5-'СЕТ СН'!$H$17</f>
        <v>5124.77497864</v>
      </c>
      <c r="V114" s="37">
        <f>SUMIFS(СВЦЭМ!$C$34:$C$777,СВЦЭМ!$A$34:$A$777,$A114,СВЦЭМ!$B$34:$B$777,V$83)+'СЕТ СН'!$H$9+СВЦЭМ!$D$10+'СЕТ СН'!$H$5-'СЕТ СН'!$H$17</f>
        <v>5110.6221460799998</v>
      </c>
      <c r="W114" s="37">
        <f>SUMIFS(СВЦЭМ!$C$34:$C$777,СВЦЭМ!$A$34:$A$777,$A114,СВЦЭМ!$B$34:$B$777,W$83)+'СЕТ СН'!$H$9+СВЦЭМ!$D$10+'СЕТ СН'!$H$5-'СЕТ СН'!$H$17</f>
        <v>5113.8046404500001</v>
      </c>
      <c r="X114" s="37">
        <f>SUMIFS(СВЦЭМ!$C$34:$C$777,СВЦЭМ!$A$34:$A$777,$A114,СВЦЭМ!$B$34:$B$777,X$83)+'СЕТ СН'!$H$9+СВЦЭМ!$D$10+'СЕТ СН'!$H$5-'СЕТ СН'!$H$17</f>
        <v>5118.28280189</v>
      </c>
      <c r="Y114" s="37">
        <f>SUMIFS(СВЦЭМ!$C$34:$C$777,СВЦЭМ!$A$34:$A$777,$A114,СВЦЭМ!$B$34:$B$777,Y$83)+'СЕТ СН'!$H$9+СВЦЭМ!$D$10+'СЕТ СН'!$H$5-'СЕТ СН'!$H$17</f>
        <v>5148.52046556</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01.05.2018</v>
      </c>
      <c r="B120" s="37">
        <f>SUMIFS(СВЦЭМ!$C$34:$C$777,СВЦЭМ!$A$34:$A$777,$A120,СВЦЭМ!$B$34:$B$777,B$119)+'СЕТ СН'!$I$9+СВЦЭМ!$D$10+'СЕТ СН'!$I$5-'СЕТ СН'!$I$17</f>
        <v>5323.2055504199998</v>
      </c>
      <c r="C120" s="37">
        <f>SUMIFS(СВЦЭМ!$C$34:$C$777,СВЦЭМ!$A$34:$A$777,$A120,СВЦЭМ!$B$34:$B$777,C$119)+'СЕТ СН'!$I$9+СВЦЭМ!$D$10+'СЕТ СН'!$I$5-'СЕТ СН'!$I$17</f>
        <v>5339.6244235599997</v>
      </c>
      <c r="D120" s="37">
        <f>SUMIFS(СВЦЭМ!$C$34:$C$777,СВЦЭМ!$A$34:$A$777,$A120,СВЦЭМ!$B$34:$B$777,D$119)+'СЕТ СН'!$I$9+СВЦЭМ!$D$10+'СЕТ СН'!$I$5-'СЕТ СН'!$I$17</f>
        <v>5368.7824351700001</v>
      </c>
      <c r="E120" s="37">
        <f>SUMIFS(СВЦЭМ!$C$34:$C$777,СВЦЭМ!$A$34:$A$777,$A120,СВЦЭМ!$B$34:$B$777,E$119)+'СЕТ СН'!$I$9+СВЦЭМ!$D$10+'СЕТ СН'!$I$5-'СЕТ СН'!$I$17</f>
        <v>5377.6653728499996</v>
      </c>
      <c r="F120" s="37">
        <f>SUMIFS(СВЦЭМ!$C$34:$C$777,СВЦЭМ!$A$34:$A$777,$A120,СВЦЭМ!$B$34:$B$777,F$119)+'СЕТ СН'!$I$9+СВЦЭМ!$D$10+'СЕТ СН'!$I$5-'СЕТ СН'!$I$17</f>
        <v>5396.1439996600002</v>
      </c>
      <c r="G120" s="37">
        <f>SUMIFS(СВЦЭМ!$C$34:$C$777,СВЦЭМ!$A$34:$A$777,$A120,СВЦЭМ!$B$34:$B$777,G$119)+'СЕТ СН'!$I$9+СВЦЭМ!$D$10+'СЕТ СН'!$I$5-'СЕТ СН'!$I$17</f>
        <v>5378.8976748199993</v>
      </c>
      <c r="H120" s="37">
        <f>SUMIFS(СВЦЭМ!$C$34:$C$777,СВЦЭМ!$A$34:$A$777,$A120,СВЦЭМ!$B$34:$B$777,H$119)+'СЕТ СН'!$I$9+СВЦЭМ!$D$10+'СЕТ СН'!$I$5-'СЕТ СН'!$I$17</f>
        <v>5294.7346816299996</v>
      </c>
      <c r="I120" s="37">
        <f>SUMIFS(СВЦЭМ!$C$34:$C$777,СВЦЭМ!$A$34:$A$777,$A120,СВЦЭМ!$B$34:$B$777,I$119)+'СЕТ СН'!$I$9+СВЦЭМ!$D$10+'СЕТ СН'!$I$5-'СЕТ СН'!$I$17</f>
        <v>5180.4815286599996</v>
      </c>
      <c r="J120" s="37">
        <f>SUMIFS(СВЦЭМ!$C$34:$C$777,СВЦЭМ!$A$34:$A$777,$A120,СВЦЭМ!$B$34:$B$777,J$119)+'СЕТ СН'!$I$9+СВЦЭМ!$D$10+'СЕТ СН'!$I$5-'СЕТ СН'!$I$17</f>
        <v>5098.4182284099998</v>
      </c>
      <c r="K120" s="37">
        <f>SUMIFS(СВЦЭМ!$C$34:$C$777,СВЦЭМ!$A$34:$A$777,$A120,СВЦЭМ!$B$34:$B$777,K$119)+'СЕТ СН'!$I$9+СВЦЭМ!$D$10+'СЕТ СН'!$I$5-'СЕТ СН'!$I$17</f>
        <v>5057.3789424999995</v>
      </c>
      <c r="L120" s="37">
        <f>SUMIFS(СВЦЭМ!$C$34:$C$777,СВЦЭМ!$A$34:$A$777,$A120,СВЦЭМ!$B$34:$B$777,L$119)+'СЕТ СН'!$I$9+СВЦЭМ!$D$10+'СЕТ СН'!$I$5-'СЕТ СН'!$I$17</f>
        <v>5037.4674615099993</v>
      </c>
      <c r="M120" s="37">
        <f>SUMIFS(СВЦЭМ!$C$34:$C$777,СВЦЭМ!$A$34:$A$777,$A120,СВЦЭМ!$B$34:$B$777,M$119)+'СЕТ СН'!$I$9+СВЦЭМ!$D$10+'СЕТ СН'!$I$5-'СЕТ СН'!$I$17</f>
        <v>5042.3331366099992</v>
      </c>
      <c r="N120" s="37">
        <f>SUMIFS(СВЦЭМ!$C$34:$C$777,СВЦЭМ!$A$34:$A$777,$A120,СВЦЭМ!$B$34:$B$777,N$119)+'СЕТ СН'!$I$9+СВЦЭМ!$D$10+'СЕТ СН'!$I$5-'СЕТ СН'!$I$17</f>
        <v>5065.2951545199994</v>
      </c>
      <c r="O120" s="37">
        <f>SUMIFS(СВЦЭМ!$C$34:$C$777,СВЦЭМ!$A$34:$A$777,$A120,СВЦЭМ!$B$34:$B$777,O$119)+'СЕТ СН'!$I$9+СВЦЭМ!$D$10+'СЕТ СН'!$I$5-'СЕТ СН'!$I$17</f>
        <v>5061.0071158699993</v>
      </c>
      <c r="P120" s="37">
        <f>SUMIFS(СВЦЭМ!$C$34:$C$777,СВЦЭМ!$A$34:$A$777,$A120,СВЦЭМ!$B$34:$B$777,P$119)+'СЕТ СН'!$I$9+СВЦЭМ!$D$10+'СЕТ СН'!$I$5-'СЕТ СН'!$I$17</f>
        <v>5068.8176480499997</v>
      </c>
      <c r="Q120" s="37">
        <f>SUMIFS(СВЦЭМ!$C$34:$C$777,СВЦЭМ!$A$34:$A$777,$A120,СВЦЭМ!$B$34:$B$777,Q$119)+'СЕТ СН'!$I$9+СВЦЭМ!$D$10+'СЕТ СН'!$I$5-'СЕТ СН'!$I$17</f>
        <v>5072.3206867399995</v>
      </c>
      <c r="R120" s="37">
        <f>SUMIFS(СВЦЭМ!$C$34:$C$777,СВЦЭМ!$A$34:$A$777,$A120,СВЦЭМ!$B$34:$B$777,R$119)+'СЕТ СН'!$I$9+СВЦЭМ!$D$10+'СЕТ СН'!$I$5-'СЕТ СН'!$I$17</f>
        <v>5068.55325687</v>
      </c>
      <c r="S120" s="37">
        <f>SUMIFS(СВЦЭМ!$C$34:$C$777,СВЦЭМ!$A$34:$A$777,$A120,СВЦЭМ!$B$34:$B$777,S$119)+'СЕТ СН'!$I$9+СВЦЭМ!$D$10+'СЕТ СН'!$I$5-'СЕТ СН'!$I$17</f>
        <v>5069.01105551</v>
      </c>
      <c r="T120" s="37">
        <f>SUMIFS(СВЦЭМ!$C$34:$C$777,СВЦЭМ!$A$34:$A$777,$A120,СВЦЭМ!$B$34:$B$777,T$119)+'СЕТ СН'!$I$9+СВЦЭМ!$D$10+'СЕТ СН'!$I$5-'СЕТ СН'!$I$17</f>
        <v>5059.3469450199991</v>
      </c>
      <c r="U120" s="37">
        <f>SUMIFS(СВЦЭМ!$C$34:$C$777,СВЦЭМ!$A$34:$A$777,$A120,СВЦЭМ!$B$34:$B$777,U$119)+'СЕТ СН'!$I$9+СВЦЭМ!$D$10+'СЕТ СН'!$I$5-'СЕТ СН'!$I$17</f>
        <v>5052.0303629399996</v>
      </c>
      <c r="V120" s="37">
        <f>SUMIFS(СВЦЭМ!$C$34:$C$777,СВЦЭМ!$A$34:$A$777,$A120,СВЦЭМ!$B$34:$B$777,V$119)+'СЕТ СН'!$I$9+СВЦЭМ!$D$10+'СЕТ СН'!$I$5-'СЕТ СН'!$I$17</f>
        <v>5035.2694150199995</v>
      </c>
      <c r="W120" s="37">
        <f>SUMIFS(СВЦЭМ!$C$34:$C$777,СВЦЭМ!$A$34:$A$777,$A120,СВЦЭМ!$B$34:$B$777,W$119)+'СЕТ СН'!$I$9+СВЦЭМ!$D$10+'СЕТ СН'!$I$5-'СЕТ СН'!$I$17</f>
        <v>5075.0412566799996</v>
      </c>
      <c r="X120" s="37">
        <f>SUMIFS(СВЦЭМ!$C$34:$C$777,СВЦЭМ!$A$34:$A$777,$A120,СВЦЭМ!$B$34:$B$777,X$119)+'СЕТ СН'!$I$9+СВЦЭМ!$D$10+'СЕТ СН'!$I$5-'СЕТ СН'!$I$17</f>
        <v>5182.7714956999998</v>
      </c>
      <c r="Y120" s="37">
        <f>SUMIFS(СВЦЭМ!$C$34:$C$777,СВЦЭМ!$A$34:$A$777,$A120,СВЦЭМ!$B$34:$B$777,Y$119)+'СЕТ СН'!$I$9+СВЦЭМ!$D$10+'СЕТ СН'!$I$5-'СЕТ СН'!$I$17</f>
        <v>5324.5675112499994</v>
      </c>
    </row>
    <row r="121" spans="1:27" ht="15.75" x14ac:dyDescent="0.2">
      <c r="A121" s="36">
        <f>A120+1</f>
        <v>43222</v>
      </c>
      <c r="B121" s="37">
        <f>SUMIFS(СВЦЭМ!$C$34:$C$777,СВЦЭМ!$A$34:$A$777,$A121,СВЦЭМ!$B$34:$B$777,B$119)+'СЕТ СН'!$I$9+СВЦЭМ!$D$10+'СЕТ СН'!$I$5-'СЕТ СН'!$I$17</f>
        <v>5341.9541616799997</v>
      </c>
      <c r="C121" s="37">
        <f>SUMIFS(СВЦЭМ!$C$34:$C$777,СВЦЭМ!$A$34:$A$777,$A121,СВЦЭМ!$B$34:$B$777,C$119)+'СЕТ СН'!$I$9+СВЦЭМ!$D$10+'СЕТ СН'!$I$5-'СЕТ СН'!$I$17</f>
        <v>5377.9535472499992</v>
      </c>
      <c r="D121" s="37">
        <f>SUMIFS(СВЦЭМ!$C$34:$C$777,СВЦЭМ!$A$34:$A$777,$A121,СВЦЭМ!$B$34:$B$777,D$119)+'СЕТ СН'!$I$9+СВЦЭМ!$D$10+'СЕТ СН'!$I$5-'СЕТ СН'!$I$17</f>
        <v>5403.2129386500001</v>
      </c>
      <c r="E121" s="37">
        <f>SUMIFS(СВЦЭМ!$C$34:$C$777,СВЦЭМ!$A$34:$A$777,$A121,СВЦЭМ!$B$34:$B$777,E$119)+'СЕТ СН'!$I$9+СВЦЭМ!$D$10+'СЕТ СН'!$I$5-'СЕТ СН'!$I$17</f>
        <v>5415.2355166199995</v>
      </c>
      <c r="F121" s="37">
        <f>SUMIFS(СВЦЭМ!$C$34:$C$777,СВЦЭМ!$A$34:$A$777,$A121,СВЦЭМ!$B$34:$B$777,F$119)+'СЕТ СН'!$I$9+СВЦЭМ!$D$10+'СЕТ СН'!$I$5-'СЕТ СН'!$I$17</f>
        <v>5419.2314288099997</v>
      </c>
      <c r="G121" s="37">
        <f>SUMIFS(СВЦЭМ!$C$34:$C$777,СВЦЭМ!$A$34:$A$777,$A121,СВЦЭМ!$B$34:$B$777,G$119)+'СЕТ СН'!$I$9+СВЦЭМ!$D$10+'СЕТ СН'!$I$5-'СЕТ СН'!$I$17</f>
        <v>5408.6132225299998</v>
      </c>
      <c r="H121" s="37">
        <f>SUMIFS(СВЦЭМ!$C$34:$C$777,СВЦЭМ!$A$34:$A$777,$A121,СВЦЭМ!$B$34:$B$777,H$119)+'СЕТ СН'!$I$9+СВЦЭМ!$D$10+'СЕТ СН'!$I$5-'СЕТ СН'!$I$17</f>
        <v>5319.4872860999994</v>
      </c>
      <c r="I121" s="37">
        <f>SUMIFS(СВЦЭМ!$C$34:$C$777,СВЦЭМ!$A$34:$A$777,$A121,СВЦЭМ!$B$34:$B$777,I$119)+'СЕТ СН'!$I$9+СВЦЭМ!$D$10+'СЕТ СН'!$I$5-'СЕТ СН'!$I$17</f>
        <v>5205.1407621599992</v>
      </c>
      <c r="J121" s="37">
        <f>SUMIFS(СВЦЭМ!$C$34:$C$777,СВЦЭМ!$A$34:$A$777,$A121,СВЦЭМ!$B$34:$B$777,J$119)+'СЕТ СН'!$I$9+СВЦЭМ!$D$10+'СЕТ СН'!$I$5-'СЕТ СН'!$I$17</f>
        <v>5092.8209583199996</v>
      </c>
      <c r="K121" s="37">
        <f>SUMIFS(СВЦЭМ!$C$34:$C$777,СВЦЭМ!$A$34:$A$777,$A121,СВЦЭМ!$B$34:$B$777,K$119)+'СЕТ СН'!$I$9+СВЦЭМ!$D$10+'СЕТ СН'!$I$5-'СЕТ СН'!$I$17</f>
        <v>5048.0984218799995</v>
      </c>
      <c r="L121" s="37">
        <f>SUMIFS(СВЦЭМ!$C$34:$C$777,СВЦЭМ!$A$34:$A$777,$A121,СВЦЭМ!$B$34:$B$777,L$119)+'СЕТ СН'!$I$9+СВЦЭМ!$D$10+'СЕТ СН'!$I$5-'СЕТ СН'!$I$17</f>
        <v>5037.3226261199998</v>
      </c>
      <c r="M121" s="37">
        <f>SUMIFS(СВЦЭМ!$C$34:$C$777,СВЦЭМ!$A$34:$A$777,$A121,СВЦЭМ!$B$34:$B$777,M$119)+'СЕТ СН'!$I$9+СВЦЭМ!$D$10+'СЕТ СН'!$I$5-'СЕТ СН'!$I$17</f>
        <v>5034.8581626999994</v>
      </c>
      <c r="N121" s="37">
        <f>SUMIFS(СВЦЭМ!$C$34:$C$777,СВЦЭМ!$A$34:$A$777,$A121,СВЦЭМ!$B$34:$B$777,N$119)+'СЕТ СН'!$I$9+СВЦЭМ!$D$10+'СЕТ СН'!$I$5-'СЕТ СН'!$I$17</f>
        <v>5056.5250891299993</v>
      </c>
      <c r="O121" s="37">
        <f>SUMIFS(СВЦЭМ!$C$34:$C$777,СВЦЭМ!$A$34:$A$777,$A121,СВЦЭМ!$B$34:$B$777,O$119)+'СЕТ СН'!$I$9+СВЦЭМ!$D$10+'СЕТ СН'!$I$5-'СЕТ СН'!$I$17</f>
        <v>5094.7331605499994</v>
      </c>
      <c r="P121" s="37">
        <f>SUMIFS(СВЦЭМ!$C$34:$C$777,СВЦЭМ!$A$34:$A$777,$A121,СВЦЭМ!$B$34:$B$777,P$119)+'СЕТ СН'!$I$9+СВЦЭМ!$D$10+'СЕТ СН'!$I$5-'СЕТ СН'!$I$17</f>
        <v>5100.5605615899995</v>
      </c>
      <c r="Q121" s="37">
        <f>SUMIFS(СВЦЭМ!$C$34:$C$777,СВЦЭМ!$A$34:$A$777,$A121,СВЦЭМ!$B$34:$B$777,Q$119)+'СЕТ СН'!$I$9+СВЦЭМ!$D$10+'СЕТ СН'!$I$5-'СЕТ СН'!$I$17</f>
        <v>5086.5062564299997</v>
      </c>
      <c r="R121" s="37">
        <f>SUMIFS(СВЦЭМ!$C$34:$C$777,СВЦЭМ!$A$34:$A$777,$A121,СВЦЭМ!$B$34:$B$777,R$119)+'СЕТ СН'!$I$9+СВЦЭМ!$D$10+'СЕТ СН'!$I$5-'СЕТ СН'!$I$17</f>
        <v>5079.0500192699992</v>
      </c>
      <c r="S121" s="37">
        <f>SUMIFS(СВЦЭМ!$C$34:$C$777,СВЦЭМ!$A$34:$A$777,$A121,СВЦЭМ!$B$34:$B$777,S$119)+'СЕТ СН'!$I$9+СВЦЭМ!$D$10+'СЕТ СН'!$I$5-'СЕТ СН'!$I$17</f>
        <v>5086.4912117999993</v>
      </c>
      <c r="T121" s="37">
        <f>SUMIFS(СВЦЭМ!$C$34:$C$777,СВЦЭМ!$A$34:$A$777,$A121,СВЦЭМ!$B$34:$B$777,T$119)+'СЕТ СН'!$I$9+СВЦЭМ!$D$10+'СЕТ СН'!$I$5-'СЕТ СН'!$I$17</f>
        <v>5086.8301680099994</v>
      </c>
      <c r="U121" s="37">
        <f>SUMIFS(СВЦЭМ!$C$34:$C$777,СВЦЭМ!$A$34:$A$777,$A121,СВЦЭМ!$B$34:$B$777,U$119)+'СЕТ СН'!$I$9+СВЦЭМ!$D$10+'СЕТ СН'!$I$5-'СЕТ СН'!$I$17</f>
        <v>5056.1300213199993</v>
      </c>
      <c r="V121" s="37">
        <f>SUMIFS(СВЦЭМ!$C$34:$C$777,СВЦЭМ!$A$34:$A$777,$A121,СВЦЭМ!$B$34:$B$777,V$119)+'СЕТ СН'!$I$9+СВЦЭМ!$D$10+'СЕТ СН'!$I$5-'СЕТ СН'!$I$17</f>
        <v>5037.4448043499997</v>
      </c>
      <c r="W121" s="37">
        <f>SUMIFS(СВЦЭМ!$C$34:$C$777,СВЦЭМ!$A$34:$A$777,$A121,СВЦЭМ!$B$34:$B$777,W$119)+'СЕТ СН'!$I$9+СВЦЭМ!$D$10+'СЕТ СН'!$I$5-'СЕТ СН'!$I$17</f>
        <v>5077.8700423299997</v>
      </c>
      <c r="X121" s="37">
        <f>SUMIFS(СВЦЭМ!$C$34:$C$777,СВЦЭМ!$A$34:$A$777,$A121,СВЦЭМ!$B$34:$B$777,X$119)+'СЕТ СН'!$I$9+СВЦЭМ!$D$10+'СЕТ СН'!$I$5-'СЕТ СН'!$I$17</f>
        <v>5161.0052393299993</v>
      </c>
      <c r="Y121" s="37">
        <f>SUMIFS(СВЦЭМ!$C$34:$C$777,СВЦЭМ!$A$34:$A$777,$A121,СВЦЭМ!$B$34:$B$777,Y$119)+'СЕТ СН'!$I$9+СВЦЭМ!$D$10+'СЕТ СН'!$I$5-'СЕТ СН'!$I$17</f>
        <v>5292.6434492399994</v>
      </c>
    </row>
    <row r="122" spans="1:27" ht="15.75" x14ac:dyDescent="0.2">
      <c r="A122" s="36">
        <f t="shared" ref="A122:A150" si="3">A121+1</f>
        <v>43223</v>
      </c>
      <c r="B122" s="37">
        <f>SUMIFS(СВЦЭМ!$C$34:$C$777,СВЦЭМ!$A$34:$A$777,$A122,СВЦЭМ!$B$34:$B$777,B$119)+'СЕТ СН'!$I$9+СВЦЭМ!$D$10+'СЕТ СН'!$I$5-'СЕТ СН'!$I$17</f>
        <v>5331.6729875099991</v>
      </c>
      <c r="C122" s="37">
        <f>SUMIFS(СВЦЭМ!$C$34:$C$777,СВЦЭМ!$A$34:$A$777,$A122,СВЦЭМ!$B$34:$B$777,C$119)+'СЕТ СН'!$I$9+СВЦЭМ!$D$10+'СЕТ СН'!$I$5-'СЕТ СН'!$I$17</f>
        <v>5382.1104330899998</v>
      </c>
      <c r="D122" s="37">
        <f>SUMIFS(СВЦЭМ!$C$34:$C$777,СВЦЭМ!$A$34:$A$777,$A122,СВЦЭМ!$B$34:$B$777,D$119)+'СЕТ СН'!$I$9+СВЦЭМ!$D$10+'СЕТ СН'!$I$5-'СЕТ СН'!$I$17</f>
        <v>5409.8127774699997</v>
      </c>
      <c r="E122" s="37">
        <f>SUMIFS(СВЦЭМ!$C$34:$C$777,СВЦЭМ!$A$34:$A$777,$A122,СВЦЭМ!$B$34:$B$777,E$119)+'СЕТ СН'!$I$9+СВЦЭМ!$D$10+'СЕТ СН'!$I$5-'СЕТ СН'!$I$17</f>
        <v>5414.5010612199994</v>
      </c>
      <c r="F122" s="37">
        <f>SUMIFS(СВЦЭМ!$C$34:$C$777,СВЦЭМ!$A$34:$A$777,$A122,СВЦЭМ!$B$34:$B$777,F$119)+'СЕТ СН'!$I$9+СВЦЭМ!$D$10+'СЕТ СН'!$I$5-'СЕТ СН'!$I$17</f>
        <v>5415.1293480299992</v>
      </c>
      <c r="G122" s="37">
        <f>SUMIFS(СВЦЭМ!$C$34:$C$777,СВЦЭМ!$A$34:$A$777,$A122,СВЦЭМ!$B$34:$B$777,G$119)+'СЕТ СН'!$I$9+СВЦЭМ!$D$10+'СЕТ СН'!$I$5-'СЕТ СН'!$I$17</f>
        <v>5406.9222213599996</v>
      </c>
      <c r="H122" s="37">
        <f>SUMIFS(СВЦЭМ!$C$34:$C$777,СВЦЭМ!$A$34:$A$777,$A122,СВЦЭМ!$B$34:$B$777,H$119)+'СЕТ СН'!$I$9+СВЦЭМ!$D$10+'СЕТ СН'!$I$5-'СЕТ СН'!$I$17</f>
        <v>5312.2946250699997</v>
      </c>
      <c r="I122" s="37">
        <f>SUMIFS(СВЦЭМ!$C$34:$C$777,СВЦЭМ!$A$34:$A$777,$A122,СВЦЭМ!$B$34:$B$777,I$119)+'СЕТ СН'!$I$9+СВЦЭМ!$D$10+'СЕТ СН'!$I$5-'СЕТ СН'!$I$17</f>
        <v>5182.9136797199999</v>
      </c>
      <c r="J122" s="37">
        <f>SUMIFS(СВЦЭМ!$C$34:$C$777,СВЦЭМ!$A$34:$A$777,$A122,СВЦЭМ!$B$34:$B$777,J$119)+'СЕТ СН'!$I$9+СВЦЭМ!$D$10+'СЕТ СН'!$I$5-'СЕТ СН'!$I$17</f>
        <v>5130.3352287799999</v>
      </c>
      <c r="K122" s="37">
        <f>SUMIFS(СВЦЭМ!$C$34:$C$777,СВЦЭМ!$A$34:$A$777,$A122,СВЦЭМ!$B$34:$B$777,K$119)+'СЕТ СН'!$I$9+СВЦЭМ!$D$10+'СЕТ СН'!$I$5-'СЕТ СН'!$I$17</f>
        <v>5079.4294661999993</v>
      </c>
      <c r="L122" s="37">
        <f>SUMIFS(СВЦЭМ!$C$34:$C$777,СВЦЭМ!$A$34:$A$777,$A122,СВЦЭМ!$B$34:$B$777,L$119)+'СЕТ СН'!$I$9+СВЦЭМ!$D$10+'СЕТ СН'!$I$5-'СЕТ СН'!$I$17</f>
        <v>5084.3080533799994</v>
      </c>
      <c r="M122" s="37">
        <f>SUMIFS(СВЦЭМ!$C$34:$C$777,СВЦЭМ!$A$34:$A$777,$A122,СВЦЭМ!$B$34:$B$777,M$119)+'СЕТ СН'!$I$9+СВЦЭМ!$D$10+'СЕТ СН'!$I$5-'СЕТ СН'!$I$17</f>
        <v>5077.7569535499997</v>
      </c>
      <c r="N122" s="37">
        <f>SUMIFS(СВЦЭМ!$C$34:$C$777,СВЦЭМ!$A$34:$A$777,$A122,СВЦЭМ!$B$34:$B$777,N$119)+'СЕТ СН'!$I$9+СВЦЭМ!$D$10+'СЕТ СН'!$I$5-'СЕТ СН'!$I$17</f>
        <v>5106.6283613699998</v>
      </c>
      <c r="O122" s="37">
        <f>SUMIFS(СВЦЭМ!$C$34:$C$777,СВЦЭМ!$A$34:$A$777,$A122,СВЦЭМ!$B$34:$B$777,O$119)+'СЕТ СН'!$I$9+СВЦЭМ!$D$10+'СЕТ СН'!$I$5-'СЕТ СН'!$I$17</f>
        <v>5126.0930492799998</v>
      </c>
      <c r="P122" s="37">
        <f>SUMIFS(СВЦЭМ!$C$34:$C$777,СВЦЭМ!$A$34:$A$777,$A122,СВЦЭМ!$B$34:$B$777,P$119)+'СЕТ СН'!$I$9+СВЦЭМ!$D$10+'СЕТ СН'!$I$5-'СЕТ СН'!$I$17</f>
        <v>5116.14728517</v>
      </c>
      <c r="Q122" s="37">
        <f>SUMIFS(СВЦЭМ!$C$34:$C$777,СВЦЭМ!$A$34:$A$777,$A122,СВЦЭМ!$B$34:$B$777,Q$119)+'СЕТ СН'!$I$9+СВЦЭМ!$D$10+'СЕТ СН'!$I$5-'СЕТ СН'!$I$17</f>
        <v>5111.2011886299997</v>
      </c>
      <c r="R122" s="37">
        <f>SUMIFS(СВЦЭМ!$C$34:$C$777,СВЦЭМ!$A$34:$A$777,$A122,СВЦЭМ!$B$34:$B$777,R$119)+'СЕТ СН'!$I$9+СВЦЭМ!$D$10+'СЕТ СН'!$I$5-'СЕТ СН'!$I$17</f>
        <v>5111.8776278999994</v>
      </c>
      <c r="S122" s="37">
        <f>SUMIFS(СВЦЭМ!$C$34:$C$777,СВЦЭМ!$A$34:$A$777,$A122,СВЦЭМ!$B$34:$B$777,S$119)+'СЕТ СН'!$I$9+СВЦЭМ!$D$10+'СЕТ СН'!$I$5-'СЕТ СН'!$I$17</f>
        <v>5116.5977543599993</v>
      </c>
      <c r="T122" s="37">
        <f>SUMIFS(СВЦЭМ!$C$34:$C$777,СВЦЭМ!$A$34:$A$777,$A122,СВЦЭМ!$B$34:$B$777,T$119)+'СЕТ СН'!$I$9+СВЦЭМ!$D$10+'СЕТ СН'!$I$5-'СЕТ СН'!$I$17</f>
        <v>5133.0481991199995</v>
      </c>
      <c r="U122" s="37">
        <f>SUMIFS(СВЦЭМ!$C$34:$C$777,СВЦЭМ!$A$34:$A$777,$A122,СВЦЭМ!$B$34:$B$777,U$119)+'СЕТ СН'!$I$9+СВЦЭМ!$D$10+'СЕТ СН'!$I$5-'СЕТ СН'!$I$17</f>
        <v>5087.5560105199993</v>
      </c>
      <c r="V122" s="37">
        <f>SUMIFS(СВЦЭМ!$C$34:$C$777,СВЦЭМ!$A$34:$A$777,$A122,СВЦЭМ!$B$34:$B$777,V$119)+'СЕТ СН'!$I$9+СВЦЭМ!$D$10+'СЕТ СН'!$I$5-'СЕТ СН'!$I$17</f>
        <v>5082.8479697099992</v>
      </c>
      <c r="W122" s="37">
        <f>SUMIFS(СВЦЭМ!$C$34:$C$777,СВЦЭМ!$A$34:$A$777,$A122,СВЦЭМ!$B$34:$B$777,W$119)+'СЕТ СН'!$I$9+СВЦЭМ!$D$10+'СЕТ СН'!$I$5-'СЕТ СН'!$I$17</f>
        <v>5129.8565322699997</v>
      </c>
      <c r="X122" s="37">
        <f>SUMIFS(СВЦЭМ!$C$34:$C$777,СВЦЭМ!$A$34:$A$777,$A122,СВЦЭМ!$B$34:$B$777,X$119)+'СЕТ СН'!$I$9+СВЦЭМ!$D$10+'СЕТ СН'!$I$5-'СЕТ СН'!$I$17</f>
        <v>5232.2452299399993</v>
      </c>
      <c r="Y122" s="37">
        <f>SUMIFS(СВЦЭМ!$C$34:$C$777,СВЦЭМ!$A$34:$A$777,$A122,СВЦЭМ!$B$34:$B$777,Y$119)+'СЕТ СН'!$I$9+СВЦЭМ!$D$10+'СЕТ СН'!$I$5-'СЕТ СН'!$I$17</f>
        <v>5349.2040563899991</v>
      </c>
    </row>
    <row r="123" spans="1:27" ht="15.75" x14ac:dyDescent="0.2">
      <c r="A123" s="36">
        <f t="shared" si="3"/>
        <v>43224</v>
      </c>
      <c r="B123" s="37">
        <f>SUMIFS(СВЦЭМ!$C$34:$C$777,СВЦЭМ!$A$34:$A$777,$A123,СВЦЭМ!$B$34:$B$777,B$119)+'СЕТ СН'!$I$9+СВЦЭМ!$D$10+'СЕТ СН'!$I$5-'СЕТ СН'!$I$17</f>
        <v>5374.4439339699993</v>
      </c>
      <c r="C123" s="37">
        <f>SUMIFS(СВЦЭМ!$C$34:$C$777,СВЦЭМ!$A$34:$A$777,$A123,СВЦЭМ!$B$34:$B$777,C$119)+'СЕТ СН'!$I$9+СВЦЭМ!$D$10+'СЕТ СН'!$I$5-'СЕТ СН'!$I$17</f>
        <v>5430.8950493899993</v>
      </c>
      <c r="D123" s="37">
        <f>SUMIFS(СВЦЭМ!$C$34:$C$777,СВЦЭМ!$A$34:$A$777,$A123,СВЦЭМ!$B$34:$B$777,D$119)+'СЕТ СН'!$I$9+СВЦЭМ!$D$10+'СЕТ СН'!$I$5-'СЕТ СН'!$I$17</f>
        <v>5453.5190784099996</v>
      </c>
      <c r="E123" s="37">
        <f>SUMIFS(СВЦЭМ!$C$34:$C$777,СВЦЭМ!$A$34:$A$777,$A123,СВЦЭМ!$B$34:$B$777,E$119)+'СЕТ СН'!$I$9+СВЦЭМ!$D$10+'СЕТ СН'!$I$5-'СЕТ СН'!$I$17</f>
        <v>5456.8323537199994</v>
      </c>
      <c r="F123" s="37">
        <f>SUMIFS(СВЦЭМ!$C$34:$C$777,СВЦЭМ!$A$34:$A$777,$A123,СВЦЭМ!$B$34:$B$777,F$119)+'СЕТ СН'!$I$9+СВЦЭМ!$D$10+'СЕТ СН'!$I$5-'СЕТ СН'!$I$17</f>
        <v>5456.527858899999</v>
      </c>
      <c r="G123" s="37">
        <f>SUMIFS(СВЦЭМ!$C$34:$C$777,СВЦЭМ!$A$34:$A$777,$A123,СВЦЭМ!$B$34:$B$777,G$119)+'СЕТ СН'!$I$9+СВЦЭМ!$D$10+'СЕТ СН'!$I$5-'СЕТ СН'!$I$17</f>
        <v>5461.2087578999999</v>
      </c>
      <c r="H123" s="37">
        <f>SUMIFS(СВЦЭМ!$C$34:$C$777,СВЦЭМ!$A$34:$A$777,$A123,СВЦЭМ!$B$34:$B$777,H$119)+'СЕТ СН'!$I$9+СВЦЭМ!$D$10+'СЕТ СН'!$I$5-'СЕТ СН'!$I$17</f>
        <v>5333.6953087399997</v>
      </c>
      <c r="I123" s="37">
        <f>SUMIFS(СВЦЭМ!$C$34:$C$777,СВЦЭМ!$A$34:$A$777,$A123,СВЦЭМ!$B$34:$B$777,I$119)+'СЕТ СН'!$I$9+СВЦЭМ!$D$10+'СЕТ СН'!$I$5-'СЕТ СН'!$I$17</f>
        <v>5198.3854238799995</v>
      </c>
      <c r="J123" s="37">
        <f>SUMIFS(СВЦЭМ!$C$34:$C$777,СВЦЭМ!$A$34:$A$777,$A123,СВЦЭМ!$B$34:$B$777,J$119)+'СЕТ СН'!$I$9+СВЦЭМ!$D$10+'СЕТ СН'!$I$5-'СЕТ СН'!$I$17</f>
        <v>5142.6530565699995</v>
      </c>
      <c r="K123" s="37">
        <f>SUMIFS(СВЦЭМ!$C$34:$C$777,СВЦЭМ!$A$34:$A$777,$A123,СВЦЭМ!$B$34:$B$777,K$119)+'СЕТ СН'!$I$9+СВЦЭМ!$D$10+'СЕТ СН'!$I$5-'СЕТ СН'!$I$17</f>
        <v>5070.0045676999998</v>
      </c>
      <c r="L123" s="37">
        <f>SUMIFS(СВЦЭМ!$C$34:$C$777,СВЦЭМ!$A$34:$A$777,$A123,СВЦЭМ!$B$34:$B$777,L$119)+'СЕТ СН'!$I$9+СВЦЭМ!$D$10+'СЕТ СН'!$I$5-'СЕТ СН'!$I$17</f>
        <v>5070.0588546899999</v>
      </c>
      <c r="M123" s="37">
        <f>SUMIFS(СВЦЭМ!$C$34:$C$777,СВЦЭМ!$A$34:$A$777,$A123,СВЦЭМ!$B$34:$B$777,M$119)+'СЕТ СН'!$I$9+СВЦЭМ!$D$10+'СЕТ СН'!$I$5-'СЕТ СН'!$I$17</f>
        <v>5098.8793234699997</v>
      </c>
      <c r="N123" s="37">
        <f>SUMIFS(СВЦЭМ!$C$34:$C$777,СВЦЭМ!$A$34:$A$777,$A123,СВЦЭМ!$B$34:$B$777,N$119)+'СЕТ СН'!$I$9+СВЦЭМ!$D$10+'СЕТ СН'!$I$5-'СЕТ СН'!$I$17</f>
        <v>5121.0507798499993</v>
      </c>
      <c r="O123" s="37">
        <f>SUMIFS(СВЦЭМ!$C$34:$C$777,СВЦЭМ!$A$34:$A$777,$A123,СВЦЭМ!$B$34:$B$777,O$119)+'СЕТ СН'!$I$9+СВЦЭМ!$D$10+'СЕТ СН'!$I$5-'СЕТ СН'!$I$17</f>
        <v>5116.2680166999999</v>
      </c>
      <c r="P123" s="37">
        <f>SUMIFS(СВЦЭМ!$C$34:$C$777,СВЦЭМ!$A$34:$A$777,$A123,СВЦЭМ!$B$34:$B$777,P$119)+'СЕТ СН'!$I$9+СВЦЭМ!$D$10+'СЕТ СН'!$I$5-'СЕТ СН'!$I$17</f>
        <v>5120.5134637699994</v>
      </c>
      <c r="Q123" s="37">
        <f>SUMIFS(СВЦЭМ!$C$34:$C$777,СВЦЭМ!$A$34:$A$777,$A123,СВЦЭМ!$B$34:$B$777,Q$119)+'СЕТ СН'!$I$9+СВЦЭМ!$D$10+'СЕТ СН'!$I$5-'СЕТ СН'!$I$17</f>
        <v>5117.05213482</v>
      </c>
      <c r="R123" s="37">
        <f>SUMIFS(СВЦЭМ!$C$34:$C$777,СВЦЭМ!$A$34:$A$777,$A123,СВЦЭМ!$B$34:$B$777,R$119)+'СЕТ СН'!$I$9+СВЦЭМ!$D$10+'СЕТ СН'!$I$5-'СЕТ СН'!$I$17</f>
        <v>5120.5514772799997</v>
      </c>
      <c r="S123" s="37">
        <f>SUMIFS(СВЦЭМ!$C$34:$C$777,СВЦЭМ!$A$34:$A$777,$A123,СВЦЭМ!$B$34:$B$777,S$119)+'СЕТ СН'!$I$9+СВЦЭМ!$D$10+'СЕТ СН'!$I$5-'СЕТ СН'!$I$17</f>
        <v>5132.3881962599999</v>
      </c>
      <c r="T123" s="37">
        <f>SUMIFS(СВЦЭМ!$C$34:$C$777,СВЦЭМ!$A$34:$A$777,$A123,СВЦЭМ!$B$34:$B$777,T$119)+'СЕТ СН'!$I$9+СВЦЭМ!$D$10+'СЕТ СН'!$I$5-'СЕТ СН'!$I$17</f>
        <v>5115.4322663299999</v>
      </c>
      <c r="U123" s="37">
        <f>SUMIFS(СВЦЭМ!$C$34:$C$777,СВЦЭМ!$A$34:$A$777,$A123,СВЦЭМ!$B$34:$B$777,U$119)+'СЕТ СН'!$I$9+СВЦЭМ!$D$10+'СЕТ СН'!$I$5-'СЕТ СН'!$I$17</f>
        <v>5079.1116612499991</v>
      </c>
      <c r="V123" s="37">
        <f>SUMIFS(СВЦЭМ!$C$34:$C$777,СВЦЭМ!$A$34:$A$777,$A123,СВЦЭМ!$B$34:$B$777,V$119)+'СЕТ СН'!$I$9+СВЦЭМ!$D$10+'СЕТ СН'!$I$5-'СЕТ СН'!$I$17</f>
        <v>5077.6680786899997</v>
      </c>
      <c r="W123" s="37">
        <f>SUMIFS(СВЦЭМ!$C$34:$C$777,СВЦЭМ!$A$34:$A$777,$A123,СВЦЭМ!$B$34:$B$777,W$119)+'СЕТ СН'!$I$9+СВЦЭМ!$D$10+'СЕТ СН'!$I$5-'СЕТ СН'!$I$17</f>
        <v>5122.1456581499997</v>
      </c>
      <c r="X123" s="37">
        <f>SUMIFS(СВЦЭМ!$C$34:$C$777,СВЦЭМ!$A$34:$A$777,$A123,СВЦЭМ!$B$34:$B$777,X$119)+'СЕТ СН'!$I$9+СВЦЭМ!$D$10+'СЕТ СН'!$I$5-'СЕТ СН'!$I$17</f>
        <v>5217.2797545099993</v>
      </c>
      <c r="Y123" s="37">
        <f>SUMIFS(СВЦЭМ!$C$34:$C$777,СВЦЭМ!$A$34:$A$777,$A123,СВЦЭМ!$B$34:$B$777,Y$119)+'СЕТ СН'!$I$9+СВЦЭМ!$D$10+'СЕТ СН'!$I$5-'СЕТ СН'!$I$17</f>
        <v>5357.7167989399995</v>
      </c>
    </row>
    <row r="124" spans="1:27" ht="15.75" x14ac:dyDescent="0.2">
      <c r="A124" s="36">
        <f t="shared" si="3"/>
        <v>43225</v>
      </c>
      <c r="B124" s="37">
        <f>SUMIFS(СВЦЭМ!$C$34:$C$777,СВЦЭМ!$A$34:$A$777,$A124,СВЦЭМ!$B$34:$B$777,B$119)+'СЕТ СН'!$I$9+СВЦЭМ!$D$10+'СЕТ СН'!$I$5-'СЕТ СН'!$I$17</f>
        <v>5382.033609959999</v>
      </c>
      <c r="C124" s="37">
        <f>SUMIFS(СВЦЭМ!$C$34:$C$777,СВЦЭМ!$A$34:$A$777,$A124,СВЦЭМ!$B$34:$B$777,C$119)+'СЕТ СН'!$I$9+СВЦЭМ!$D$10+'СЕТ СН'!$I$5-'СЕТ СН'!$I$17</f>
        <v>5389.3086439299996</v>
      </c>
      <c r="D124" s="37">
        <f>SUMIFS(СВЦЭМ!$C$34:$C$777,СВЦЭМ!$A$34:$A$777,$A124,СВЦЭМ!$B$34:$B$777,D$119)+'СЕТ СН'!$I$9+СВЦЭМ!$D$10+'СЕТ СН'!$I$5-'СЕТ СН'!$I$17</f>
        <v>5397.8543511399994</v>
      </c>
      <c r="E124" s="37">
        <f>SUMIFS(СВЦЭМ!$C$34:$C$777,СВЦЭМ!$A$34:$A$777,$A124,СВЦЭМ!$B$34:$B$777,E$119)+'СЕТ СН'!$I$9+СВЦЭМ!$D$10+'СЕТ СН'!$I$5-'СЕТ СН'!$I$17</f>
        <v>5419.4791337400002</v>
      </c>
      <c r="F124" s="37">
        <f>SUMIFS(СВЦЭМ!$C$34:$C$777,СВЦЭМ!$A$34:$A$777,$A124,СВЦЭМ!$B$34:$B$777,F$119)+'СЕТ СН'!$I$9+СВЦЭМ!$D$10+'СЕТ СН'!$I$5-'СЕТ СН'!$I$17</f>
        <v>5427.6851588699992</v>
      </c>
      <c r="G124" s="37">
        <f>SUMIFS(СВЦЭМ!$C$34:$C$777,СВЦЭМ!$A$34:$A$777,$A124,СВЦЭМ!$B$34:$B$777,G$119)+'СЕТ СН'!$I$9+СВЦЭМ!$D$10+'СЕТ СН'!$I$5-'СЕТ СН'!$I$17</f>
        <v>5437.1078572699998</v>
      </c>
      <c r="H124" s="37">
        <f>SUMIFS(СВЦЭМ!$C$34:$C$777,СВЦЭМ!$A$34:$A$777,$A124,СВЦЭМ!$B$34:$B$777,H$119)+'СЕТ СН'!$I$9+СВЦЭМ!$D$10+'СЕТ СН'!$I$5-'СЕТ СН'!$I$17</f>
        <v>5337.9405831099994</v>
      </c>
      <c r="I124" s="37">
        <f>SUMIFS(СВЦЭМ!$C$34:$C$777,СВЦЭМ!$A$34:$A$777,$A124,СВЦЭМ!$B$34:$B$777,I$119)+'СЕТ СН'!$I$9+СВЦЭМ!$D$10+'СЕТ СН'!$I$5-'СЕТ СН'!$I$17</f>
        <v>5237.2969591799992</v>
      </c>
      <c r="J124" s="37">
        <f>SUMIFS(СВЦЭМ!$C$34:$C$777,СВЦЭМ!$A$34:$A$777,$A124,СВЦЭМ!$B$34:$B$777,J$119)+'СЕТ СН'!$I$9+СВЦЭМ!$D$10+'СЕТ СН'!$I$5-'СЕТ СН'!$I$17</f>
        <v>5126.95410988</v>
      </c>
      <c r="K124" s="37">
        <f>SUMIFS(СВЦЭМ!$C$34:$C$777,СВЦЭМ!$A$34:$A$777,$A124,СВЦЭМ!$B$34:$B$777,K$119)+'СЕТ СН'!$I$9+СВЦЭМ!$D$10+'СЕТ СН'!$I$5-'СЕТ СН'!$I$17</f>
        <v>5071.7722689499997</v>
      </c>
      <c r="L124" s="37">
        <f>SUMIFS(СВЦЭМ!$C$34:$C$777,СВЦЭМ!$A$34:$A$777,$A124,СВЦЭМ!$B$34:$B$777,L$119)+'СЕТ СН'!$I$9+СВЦЭМ!$D$10+'СЕТ СН'!$I$5-'СЕТ СН'!$I$17</f>
        <v>5072.64091044</v>
      </c>
      <c r="M124" s="37">
        <f>SUMIFS(СВЦЭМ!$C$34:$C$777,СВЦЭМ!$A$34:$A$777,$A124,СВЦЭМ!$B$34:$B$777,M$119)+'СЕТ СН'!$I$9+СВЦЭМ!$D$10+'СЕТ СН'!$I$5-'СЕТ СН'!$I$17</f>
        <v>5069.3956334899995</v>
      </c>
      <c r="N124" s="37">
        <f>SUMIFS(СВЦЭМ!$C$34:$C$777,СВЦЭМ!$A$34:$A$777,$A124,СВЦЭМ!$B$34:$B$777,N$119)+'СЕТ СН'!$I$9+СВЦЭМ!$D$10+'СЕТ СН'!$I$5-'СЕТ СН'!$I$17</f>
        <v>5071.0586769299998</v>
      </c>
      <c r="O124" s="37">
        <f>SUMIFS(СВЦЭМ!$C$34:$C$777,СВЦЭМ!$A$34:$A$777,$A124,СВЦЭМ!$B$34:$B$777,O$119)+'СЕТ СН'!$I$9+СВЦЭМ!$D$10+'СЕТ СН'!$I$5-'СЕТ СН'!$I$17</f>
        <v>5089.0187034199998</v>
      </c>
      <c r="P124" s="37">
        <f>SUMIFS(СВЦЭМ!$C$34:$C$777,СВЦЭМ!$A$34:$A$777,$A124,СВЦЭМ!$B$34:$B$777,P$119)+'СЕТ СН'!$I$9+СВЦЭМ!$D$10+'СЕТ СН'!$I$5-'СЕТ СН'!$I$17</f>
        <v>5105.9690496699995</v>
      </c>
      <c r="Q124" s="37">
        <f>SUMIFS(СВЦЭМ!$C$34:$C$777,СВЦЭМ!$A$34:$A$777,$A124,СВЦЭМ!$B$34:$B$777,Q$119)+'СЕТ СН'!$I$9+СВЦЭМ!$D$10+'СЕТ СН'!$I$5-'СЕТ СН'!$I$17</f>
        <v>5110.1324155299999</v>
      </c>
      <c r="R124" s="37">
        <f>SUMIFS(СВЦЭМ!$C$34:$C$777,СВЦЭМ!$A$34:$A$777,$A124,СВЦЭМ!$B$34:$B$777,R$119)+'СЕТ СН'!$I$9+СВЦЭМ!$D$10+'СЕТ СН'!$I$5-'СЕТ СН'!$I$17</f>
        <v>5107.9765463299991</v>
      </c>
      <c r="S124" s="37">
        <f>SUMIFS(СВЦЭМ!$C$34:$C$777,СВЦЭМ!$A$34:$A$777,$A124,СВЦЭМ!$B$34:$B$777,S$119)+'СЕТ СН'!$I$9+СВЦЭМ!$D$10+'СЕТ СН'!$I$5-'СЕТ СН'!$I$17</f>
        <v>5130.9595227599993</v>
      </c>
      <c r="T124" s="37">
        <f>SUMIFS(СВЦЭМ!$C$34:$C$777,СВЦЭМ!$A$34:$A$777,$A124,СВЦЭМ!$B$34:$B$777,T$119)+'СЕТ СН'!$I$9+СВЦЭМ!$D$10+'СЕТ СН'!$I$5-'СЕТ СН'!$I$17</f>
        <v>5113.9281219699997</v>
      </c>
      <c r="U124" s="37">
        <f>SUMIFS(СВЦЭМ!$C$34:$C$777,СВЦЭМ!$A$34:$A$777,$A124,СВЦЭМ!$B$34:$B$777,U$119)+'СЕТ СН'!$I$9+СВЦЭМ!$D$10+'СЕТ СН'!$I$5-'СЕТ СН'!$I$17</f>
        <v>5106.3811356499991</v>
      </c>
      <c r="V124" s="37">
        <f>SUMIFS(СВЦЭМ!$C$34:$C$777,СВЦЭМ!$A$34:$A$777,$A124,СВЦЭМ!$B$34:$B$777,V$119)+'СЕТ СН'!$I$9+СВЦЭМ!$D$10+'СЕТ СН'!$I$5-'СЕТ СН'!$I$17</f>
        <v>5060.8248464099997</v>
      </c>
      <c r="W124" s="37">
        <f>SUMIFS(СВЦЭМ!$C$34:$C$777,СВЦЭМ!$A$34:$A$777,$A124,СВЦЭМ!$B$34:$B$777,W$119)+'СЕТ СН'!$I$9+СВЦЭМ!$D$10+'СЕТ СН'!$I$5-'СЕТ СН'!$I$17</f>
        <v>5115.4333205099992</v>
      </c>
      <c r="X124" s="37">
        <f>SUMIFS(СВЦЭМ!$C$34:$C$777,СВЦЭМ!$A$34:$A$777,$A124,СВЦЭМ!$B$34:$B$777,X$119)+'СЕТ СН'!$I$9+СВЦЭМ!$D$10+'СЕТ СН'!$I$5-'СЕТ СН'!$I$17</f>
        <v>5204.6242205399994</v>
      </c>
      <c r="Y124" s="37">
        <f>SUMIFS(СВЦЭМ!$C$34:$C$777,СВЦЭМ!$A$34:$A$777,$A124,СВЦЭМ!$B$34:$B$777,Y$119)+'СЕТ СН'!$I$9+СВЦЭМ!$D$10+'СЕТ СН'!$I$5-'СЕТ СН'!$I$17</f>
        <v>5328.7415963099993</v>
      </c>
    </row>
    <row r="125" spans="1:27" ht="15.75" x14ac:dyDescent="0.2">
      <c r="A125" s="36">
        <f t="shared" si="3"/>
        <v>43226</v>
      </c>
      <c r="B125" s="37">
        <f>SUMIFS(СВЦЭМ!$C$34:$C$777,СВЦЭМ!$A$34:$A$777,$A125,СВЦЭМ!$B$34:$B$777,B$119)+'СЕТ СН'!$I$9+СВЦЭМ!$D$10+'СЕТ СН'!$I$5-'СЕТ СН'!$I$17</f>
        <v>5365.1105371899994</v>
      </c>
      <c r="C125" s="37">
        <f>SUMIFS(СВЦЭМ!$C$34:$C$777,СВЦЭМ!$A$34:$A$777,$A125,СВЦЭМ!$B$34:$B$777,C$119)+'СЕТ СН'!$I$9+СВЦЭМ!$D$10+'СЕТ СН'!$I$5-'СЕТ СН'!$I$17</f>
        <v>5414.3896321199991</v>
      </c>
      <c r="D125" s="37">
        <f>SUMIFS(СВЦЭМ!$C$34:$C$777,СВЦЭМ!$A$34:$A$777,$A125,СВЦЭМ!$B$34:$B$777,D$119)+'СЕТ СН'!$I$9+СВЦЭМ!$D$10+'СЕТ СН'!$I$5-'СЕТ СН'!$I$17</f>
        <v>5432.7289798199999</v>
      </c>
      <c r="E125" s="37">
        <f>SUMIFS(СВЦЭМ!$C$34:$C$777,СВЦЭМ!$A$34:$A$777,$A125,СВЦЭМ!$B$34:$B$777,E$119)+'СЕТ СН'!$I$9+СВЦЭМ!$D$10+'СЕТ СН'!$I$5-'СЕТ СН'!$I$17</f>
        <v>5445.741459339999</v>
      </c>
      <c r="F125" s="37">
        <f>SUMIFS(СВЦЭМ!$C$34:$C$777,СВЦЭМ!$A$34:$A$777,$A125,СВЦЭМ!$B$34:$B$777,F$119)+'СЕТ СН'!$I$9+СВЦЭМ!$D$10+'СЕТ СН'!$I$5-'СЕТ СН'!$I$17</f>
        <v>5443.53843418</v>
      </c>
      <c r="G125" s="37">
        <f>SUMIFS(СВЦЭМ!$C$34:$C$777,СВЦЭМ!$A$34:$A$777,$A125,СВЦЭМ!$B$34:$B$777,G$119)+'СЕТ СН'!$I$9+СВЦЭМ!$D$10+'СЕТ СН'!$I$5-'СЕТ СН'!$I$17</f>
        <v>5447.2674918799994</v>
      </c>
      <c r="H125" s="37">
        <f>SUMIFS(СВЦЭМ!$C$34:$C$777,СВЦЭМ!$A$34:$A$777,$A125,СВЦЭМ!$B$34:$B$777,H$119)+'СЕТ СН'!$I$9+СВЦЭМ!$D$10+'СЕТ СН'!$I$5-'СЕТ СН'!$I$17</f>
        <v>5377.8294517199993</v>
      </c>
      <c r="I125" s="37">
        <f>SUMIFS(СВЦЭМ!$C$34:$C$777,СВЦЭМ!$A$34:$A$777,$A125,СВЦЭМ!$B$34:$B$777,I$119)+'СЕТ СН'!$I$9+СВЦЭМ!$D$10+'СЕТ СН'!$I$5-'СЕТ СН'!$I$17</f>
        <v>5257.4251384099998</v>
      </c>
      <c r="J125" s="37">
        <f>SUMIFS(СВЦЭМ!$C$34:$C$777,СВЦЭМ!$A$34:$A$777,$A125,СВЦЭМ!$B$34:$B$777,J$119)+'СЕТ СН'!$I$9+СВЦЭМ!$D$10+'СЕТ СН'!$I$5-'СЕТ СН'!$I$17</f>
        <v>5149.0734350499997</v>
      </c>
      <c r="K125" s="37">
        <f>SUMIFS(СВЦЭМ!$C$34:$C$777,СВЦЭМ!$A$34:$A$777,$A125,СВЦЭМ!$B$34:$B$777,K$119)+'СЕТ СН'!$I$9+СВЦЭМ!$D$10+'СЕТ СН'!$I$5-'СЕТ СН'!$I$17</f>
        <v>5116.3381651399995</v>
      </c>
      <c r="L125" s="37">
        <f>SUMIFS(СВЦЭМ!$C$34:$C$777,СВЦЭМ!$A$34:$A$777,$A125,СВЦЭМ!$B$34:$B$777,L$119)+'СЕТ СН'!$I$9+СВЦЭМ!$D$10+'СЕТ СН'!$I$5-'СЕТ СН'!$I$17</f>
        <v>5100.01056376</v>
      </c>
      <c r="M125" s="37">
        <f>SUMIFS(СВЦЭМ!$C$34:$C$777,СВЦЭМ!$A$34:$A$777,$A125,СВЦЭМ!$B$34:$B$777,M$119)+'СЕТ СН'!$I$9+СВЦЭМ!$D$10+'СЕТ СН'!$I$5-'СЕТ СН'!$I$17</f>
        <v>5075.6786228799992</v>
      </c>
      <c r="N125" s="37">
        <f>SUMIFS(СВЦЭМ!$C$34:$C$777,СВЦЭМ!$A$34:$A$777,$A125,СВЦЭМ!$B$34:$B$777,N$119)+'СЕТ СН'!$I$9+СВЦЭМ!$D$10+'СЕТ СН'!$I$5-'СЕТ СН'!$I$17</f>
        <v>5124.1373019399998</v>
      </c>
      <c r="O125" s="37">
        <f>SUMIFS(СВЦЭМ!$C$34:$C$777,СВЦЭМ!$A$34:$A$777,$A125,СВЦЭМ!$B$34:$B$777,O$119)+'СЕТ СН'!$I$9+СВЦЭМ!$D$10+'СЕТ СН'!$I$5-'СЕТ СН'!$I$17</f>
        <v>5124.8921185899999</v>
      </c>
      <c r="P125" s="37">
        <f>SUMIFS(СВЦЭМ!$C$34:$C$777,СВЦЭМ!$A$34:$A$777,$A125,СВЦЭМ!$B$34:$B$777,P$119)+'СЕТ СН'!$I$9+СВЦЭМ!$D$10+'СЕТ СН'!$I$5-'СЕТ СН'!$I$17</f>
        <v>5118.5351303499992</v>
      </c>
      <c r="Q125" s="37">
        <f>SUMIFS(СВЦЭМ!$C$34:$C$777,СВЦЭМ!$A$34:$A$777,$A125,СВЦЭМ!$B$34:$B$777,Q$119)+'СЕТ СН'!$I$9+СВЦЭМ!$D$10+'СЕТ СН'!$I$5-'СЕТ СН'!$I$17</f>
        <v>5120.8814884200001</v>
      </c>
      <c r="R125" s="37">
        <f>SUMIFS(СВЦЭМ!$C$34:$C$777,СВЦЭМ!$A$34:$A$777,$A125,СВЦЭМ!$B$34:$B$777,R$119)+'СЕТ СН'!$I$9+СВЦЭМ!$D$10+'СЕТ СН'!$I$5-'СЕТ СН'!$I$17</f>
        <v>5130.0661655899994</v>
      </c>
      <c r="S125" s="37">
        <f>SUMIFS(СВЦЭМ!$C$34:$C$777,СВЦЭМ!$A$34:$A$777,$A125,СВЦЭМ!$B$34:$B$777,S$119)+'СЕТ СН'!$I$9+СВЦЭМ!$D$10+'СЕТ СН'!$I$5-'СЕТ СН'!$I$17</f>
        <v>5132.1261600499993</v>
      </c>
      <c r="T125" s="37">
        <f>SUMIFS(СВЦЭМ!$C$34:$C$777,СВЦЭМ!$A$34:$A$777,$A125,СВЦЭМ!$B$34:$B$777,T$119)+'СЕТ СН'!$I$9+СВЦЭМ!$D$10+'СЕТ СН'!$I$5-'СЕТ СН'!$I$17</f>
        <v>5124.4711100899995</v>
      </c>
      <c r="U125" s="37">
        <f>SUMIFS(СВЦЭМ!$C$34:$C$777,СВЦЭМ!$A$34:$A$777,$A125,СВЦЭМ!$B$34:$B$777,U$119)+'СЕТ СН'!$I$9+СВЦЭМ!$D$10+'СЕТ СН'!$I$5-'СЕТ СН'!$I$17</f>
        <v>5116.9945435599993</v>
      </c>
      <c r="V125" s="37">
        <f>SUMIFS(СВЦЭМ!$C$34:$C$777,СВЦЭМ!$A$34:$A$777,$A125,СВЦЭМ!$B$34:$B$777,V$119)+'СЕТ СН'!$I$9+СВЦЭМ!$D$10+'СЕТ СН'!$I$5-'СЕТ СН'!$I$17</f>
        <v>5083.4229194699992</v>
      </c>
      <c r="W125" s="37">
        <f>SUMIFS(СВЦЭМ!$C$34:$C$777,СВЦЭМ!$A$34:$A$777,$A125,СВЦЭМ!$B$34:$B$777,W$119)+'СЕТ СН'!$I$9+СВЦЭМ!$D$10+'СЕТ СН'!$I$5-'СЕТ СН'!$I$17</f>
        <v>5118.8346405899993</v>
      </c>
      <c r="X125" s="37">
        <f>SUMIFS(СВЦЭМ!$C$34:$C$777,СВЦЭМ!$A$34:$A$777,$A125,СВЦЭМ!$B$34:$B$777,X$119)+'СЕТ СН'!$I$9+СВЦЭМ!$D$10+'СЕТ СН'!$I$5-'СЕТ СН'!$I$17</f>
        <v>5218.8992678099994</v>
      </c>
      <c r="Y125" s="37">
        <f>SUMIFS(СВЦЭМ!$C$34:$C$777,СВЦЭМ!$A$34:$A$777,$A125,СВЦЭМ!$B$34:$B$777,Y$119)+'СЕТ СН'!$I$9+СВЦЭМ!$D$10+'СЕТ СН'!$I$5-'СЕТ СН'!$I$17</f>
        <v>5330.8546303299991</v>
      </c>
    </row>
    <row r="126" spans="1:27" ht="15.75" x14ac:dyDescent="0.2">
      <c r="A126" s="36">
        <f t="shared" si="3"/>
        <v>43227</v>
      </c>
      <c r="B126" s="37">
        <f>SUMIFS(СВЦЭМ!$C$34:$C$777,СВЦЭМ!$A$34:$A$777,$A126,СВЦЭМ!$B$34:$B$777,B$119)+'СЕТ СН'!$I$9+СВЦЭМ!$D$10+'СЕТ СН'!$I$5-'СЕТ СН'!$I$17</f>
        <v>5395.5799127299997</v>
      </c>
      <c r="C126" s="37">
        <f>SUMIFS(СВЦЭМ!$C$34:$C$777,СВЦЭМ!$A$34:$A$777,$A126,СВЦЭМ!$B$34:$B$777,C$119)+'СЕТ СН'!$I$9+СВЦЭМ!$D$10+'СЕТ СН'!$I$5-'СЕТ СН'!$I$17</f>
        <v>5450.3943850799997</v>
      </c>
      <c r="D126" s="37">
        <f>SUMIFS(СВЦЭМ!$C$34:$C$777,СВЦЭМ!$A$34:$A$777,$A126,СВЦЭМ!$B$34:$B$777,D$119)+'СЕТ СН'!$I$9+СВЦЭМ!$D$10+'СЕТ СН'!$I$5-'СЕТ СН'!$I$17</f>
        <v>5462.3512204599992</v>
      </c>
      <c r="E126" s="37">
        <f>SUMIFS(СВЦЭМ!$C$34:$C$777,СВЦЭМ!$A$34:$A$777,$A126,СВЦЭМ!$B$34:$B$777,E$119)+'СЕТ СН'!$I$9+СВЦЭМ!$D$10+'СЕТ СН'!$I$5-'СЕТ СН'!$I$17</f>
        <v>5456.1880215099991</v>
      </c>
      <c r="F126" s="37">
        <f>SUMIFS(СВЦЭМ!$C$34:$C$777,СВЦЭМ!$A$34:$A$777,$A126,СВЦЭМ!$B$34:$B$777,F$119)+'СЕТ СН'!$I$9+СВЦЭМ!$D$10+'СЕТ СН'!$I$5-'СЕТ СН'!$I$17</f>
        <v>5452.6862003599999</v>
      </c>
      <c r="G126" s="37">
        <f>SUMIFS(СВЦЭМ!$C$34:$C$777,СВЦЭМ!$A$34:$A$777,$A126,СВЦЭМ!$B$34:$B$777,G$119)+'СЕТ СН'!$I$9+СВЦЭМ!$D$10+'СЕТ СН'!$I$5-'СЕТ СН'!$I$17</f>
        <v>5464.4993163599993</v>
      </c>
      <c r="H126" s="37">
        <f>SUMIFS(СВЦЭМ!$C$34:$C$777,СВЦЭМ!$A$34:$A$777,$A126,СВЦЭМ!$B$34:$B$777,H$119)+'СЕТ СН'!$I$9+СВЦЭМ!$D$10+'СЕТ СН'!$I$5-'СЕТ СН'!$I$17</f>
        <v>5359.8034016599995</v>
      </c>
      <c r="I126" s="37">
        <f>SUMIFS(СВЦЭМ!$C$34:$C$777,СВЦЭМ!$A$34:$A$777,$A126,СВЦЭМ!$B$34:$B$777,I$119)+'СЕТ СН'!$I$9+СВЦЭМ!$D$10+'СЕТ СН'!$I$5-'СЕТ СН'!$I$17</f>
        <v>5256.3993423499996</v>
      </c>
      <c r="J126" s="37">
        <f>SUMIFS(СВЦЭМ!$C$34:$C$777,СВЦЭМ!$A$34:$A$777,$A126,СВЦЭМ!$B$34:$B$777,J$119)+'СЕТ СН'!$I$9+СВЦЭМ!$D$10+'СЕТ СН'!$I$5-'СЕТ СН'!$I$17</f>
        <v>5174.2664511200001</v>
      </c>
      <c r="K126" s="37">
        <f>SUMIFS(СВЦЭМ!$C$34:$C$777,СВЦЭМ!$A$34:$A$777,$A126,СВЦЭМ!$B$34:$B$777,K$119)+'СЕТ СН'!$I$9+СВЦЭМ!$D$10+'СЕТ СН'!$I$5-'СЕТ СН'!$I$17</f>
        <v>5147.7603499500001</v>
      </c>
      <c r="L126" s="37">
        <f>SUMIFS(СВЦЭМ!$C$34:$C$777,СВЦЭМ!$A$34:$A$777,$A126,СВЦЭМ!$B$34:$B$777,L$119)+'СЕТ СН'!$I$9+СВЦЭМ!$D$10+'СЕТ СН'!$I$5-'СЕТ СН'!$I$17</f>
        <v>5162.8199538699992</v>
      </c>
      <c r="M126" s="37">
        <f>SUMIFS(СВЦЭМ!$C$34:$C$777,СВЦЭМ!$A$34:$A$777,$A126,СВЦЭМ!$B$34:$B$777,M$119)+'СЕТ СН'!$I$9+СВЦЭМ!$D$10+'СЕТ СН'!$I$5-'СЕТ СН'!$I$17</f>
        <v>5165.7261691999993</v>
      </c>
      <c r="N126" s="37">
        <f>SUMIFS(СВЦЭМ!$C$34:$C$777,СВЦЭМ!$A$34:$A$777,$A126,СВЦЭМ!$B$34:$B$777,N$119)+'СЕТ СН'!$I$9+СВЦЭМ!$D$10+'СЕТ СН'!$I$5-'СЕТ СН'!$I$17</f>
        <v>5148.8904434299993</v>
      </c>
      <c r="O126" s="37">
        <f>SUMIFS(СВЦЭМ!$C$34:$C$777,СВЦЭМ!$A$34:$A$777,$A126,СВЦЭМ!$B$34:$B$777,O$119)+'СЕТ СН'!$I$9+СВЦЭМ!$D$10+'СЕТ СН'!$I$5-'СЕТ СН'!$I$17</f>
        <v>5150.1723678299995</v>
      </c>
      <c r="P126" s="37">
        <f>SUMIFS(СВЦЭМ!$C$34:$C$777,СВЦЭМ!$A$34:$A$777,$A126,СВЦЭМ!$B$34:$B$777,P$119)+'СЕТ СН'!$I$9+СВЦЭМ!$D$10+'СЕТ СН'!$I$5-'СЕТ СН'!$I$17</f>
        <v>5145.4901294199999</v>
      </c>
      <c r="Q126" s="37">
        <f>SUMIFS(СВЦЭМ!$C$34:$C$777,СВЦЭМ!$A$34:$A$777,$A126,СВЦЭМ!$B$34:$B$777,Q$119)+'СЕТ СН'!$I$9+СВЦЭМ!$D$10+'СЕТ СН'!$I$5-'СЕТ СН'!$I$17</f>
        <v>5143.7421729999996</v>
      </c>
      <c r="R126" s="37">
        <f>SUMIFS(СВЦЭМ!$C$34:$C$777,СВЦЭМ!$A$34:$A$777,$A126,СВЦЭМ!$B$34:$B$777,R$119)+'СЕТ СН'!$I$9+СВЦЭМ!$D$10+'СЕТ СН'!$I$5-'СЕТ СН'!$I$17</f>
        <v>5146.53993782</v>
      </c>
      <c r="S126" s="37">
        <f>SUMIFS(СВЦЭМ!$C$34:$C$777,СВЦЭМ!$A$34:$A$777,$A126,СВЦЭМ!$B$34:$B$777,S$119)+'СЕТ СН'!$I$9+СВЦЭМ!$D$10+'СЕТ СН'!$I$5-'СЕТ СН'!$I$17</f>
        <v>5154.2831050199993</v>
      </c>
      <c r="T126" s="37">
        <f>SUMIFS(СВЦЭМ!$C$34:$C$777,СВЦЭМ!$A$34:$A$777,$A126,СВЦЭМ!$B$34:$B$777,T$119)+'СЕТ СН'!$I$9+СВЦЭМ!$D$10+'СЕТ СН'!$I$5-'СЕТ СН'!$I$17</f>
        <v>5157.9484922199999</v>
      </c>
      <c r="U126" s="37">
        <f>SUMIFS(СВЦЭМ!$C$34:$C$777,СВЦЭМ!$A$34:$A$777,$A126,СВЦЭМ!$B$34:$B$777,U$119)+'СЕТ СН'!$I$9+СВЦЭМ!$D$10+'СЕТ СН'!$I$5-'СЕТ СН'!$I$17</f>
        <v>5162.0110398999996</v>
      </c>
      <c r="V126" s="37">
        <f>SUMIFS(СВЦЭМ!$C$34:$C$777,СВЦЭМ!$A$34:$A$777,$A126,СВЦЭМ!$B$34:$B$777,V$119)+'СЕТ СН'!$I$9+СВЦЭМ!$D$10+'СЕТ СН'!$I$5-'СЕТ СН'!$I$17</f>
        <v>5166.2539803699992</v>
      </c>
      <c r="W126" s="37">
        <f>SUMIFS(СВЦЭМ!$C$34:$C$777,СВЦЭМ!$A$34:$A$777,$A126,СВЦЭМ!$B$34:$B$777,W$119)+'СЕТ СН'!$I$9+СВЦЭМ!$D$10+'СЕТ СН'!$I$5-'СЕТ СН'!$I$17</f>
        <v>5156.2539275999998</v>
      </c>
      <c r="X126" s="37">
        <f>SUMIFS(СВЦЭМ!$C$34:$C$777,СВЦЭМ!$A$34:$A$777,$A126,СВЦЭМ!$B$34:$B$777,X$119)+'СЕТ СН'!$I$9+СВЦЭМ!$D$10+'СЕТ СН'!$I$5-'СЕТ СН'!$I$17</f>
        <v>5274.6103394899992</v>
      </c>
      <c r="Y126" s="37">
        <f>SUMIFS(СВЦЭМ!$C$34:$C$777,СВЦЭМ!$A$34:$A$777,$A126,СВЦЭМ!$B$34:$B$777,Y$119)+'СЕТ СН'!$I$9+СВЦЭМ!$D$10+'СЕТ СН'!$I$5-'СЕТ СН'!$I$17</f>
        <v>5393.3383409399994</v>
      </c>
    </row>
    <row r="127" spans="1:27" ht="15.75" x14ac:dyDescent="0.2">
      <c r="A127" s="36">
        <f t="shared" si="3"/>
        <v>43228</v>
      </c>
      <c r="B127" s="37">
        <f>SUMIFS(СВЦЭМ!$C$34:$C$777,СВЦЭМ!$A$34:$A$777,$A127,СВЦЭМ!$B$34:$B$777,B$119)+'СЕТ СН'!$I$9+СВЦЭМ!$D$10+'СЕТ СН'!$I$5-'СЕТ СН'!$I$17</f>
        <v>5429.3216595499998</v>
      </c>
      <c r="C127" s="37">
        <f>SUMIFS(СВЦЭМ!$C$34:$C$777,СВЦЭМ!$A$34:$A$777,$A127,СВЦЭМ!$B$34:$B$777,C$119)+'СЕТ СН'!$I$9+СВЦЭМ!$D$10+'СЕТ СН'!$I$5-'СЕТ СН'!$I$17</f>
        <v>5474.3249266399998</v>
      </c>
      <c r="D127" s="37">
        <f>SUMIFS(СВЦЭМ!$C$34:$C$777,СВЦЭМ!$A$34:$A$777,$A127,СВЦЭМ!$B$34:$B$777,D$119)+'СЕТ СН'!$I$9+СВЦЭМ!$D$10+'СЕТ СН'!$I$5-'СЕТ СН'!$I$17</f>
        <v>5503.983152249999</v>
      </c>
      <c r="E127" s="37">
        <f>SUMIFS(СВЦЭМ!$C$34:$C$777,СВЦЭМ!$A$34:$A$777,$A127,СВЦЭМ!$B$34:$B$777,E$119)+'СЕТ СН'!$I$9+СВЦЭМ!$D$10+'СЕТ СН'!$I$5-'СЕТ СН'!$I$17</f>
        <v>5516.682493889999</v>
      </c>
      <c r="F127" s="37">
        <f>SUMIFS(СВЦЭМ!$C$34:$C$777,СВЦЭМ!$A$34:$A$777,$A127,СВЦЭМ!$B$34:$B$777,F$119)+'СЕТ СН'!$I$9+СВЦЭМ!$D$10+'СЕТ СН'!$I$5-'СЕТ СН'!$I$17</f>
        <v>5536.4421924999997</v>
      </c>
      <c r="G127" s="37">
        <f>SUMIFS(СВЦЭМ!$C$34:$C$777,СВЦЭМ!$A$34:$A$777,$A127,СВЦЭМ!$B$34:$B$777,G$119)+'СЕТ СН'!$I$9+СВЦЭМ!$D$10+'СЕТ СН'!$I$5-'СЕТ СН'!$I$17</f>
        <v>5506.7744451299995</v>
      </c>
      <c r="H127" s="37">
        <f>SUMIFS(СВЦЭМ!$C$34:$C$777,СВЦЭМ!$A$34:$A$777,$A127,СВЦЭМ!$B$34:$B$777,H$119)+'СЕТ СН'!$I$9+СВЦЭМ!$D$10+'СЕТ СН'!$I$5-'СЕТ СН'!$I$17</f>
        <v>5381.7475954699994</v>
      </c>
      <c r="I127" s="37">
        <f>SUMIFS(СВЦЭМ!$C$34:$C$777,СВЦЭМ!$A$34:$A$777,$A127,СВЦЭМ!$B$34:$B$777,I$119)+'СЕТ СН'!$I$9+СВЦЭМ!$D$10+'СЕТ СН'!$I$5-'СЕТ СН'!$I$17</f>
        <v>5246.0277677699996</v>
      </c>
      <c r="J127" s="37">
        <f>SUMIFS(СВЦЭМ!$C$34:$C$777,СВЦЭМ!$A$34:$A$777,$A127,СВЦЭМ!$B$34:$B$777,J$119)+'СЕТ СН'!$I$9+СВЦЭМ!$D$10+'СЕТ СН'!$I$5-'СЕТ СН'!$I$17</f>
        <v>5157.4996912399993</v>
      </c>
      <c r="K127" s="37">
        <f>SUMIFS(СВЦЭМ!$C$34:$C$777,СВЦЭМ!$A$34:$A$777,$A127,СВЦЭМ!$B$34:$B$777,K$119)+'СЕТ СН'!$I$9+СВЦЭМ!$D$10+'СЕТ СН'!$I$5-'СЕТ СН'!$I$17</f>
        <v>5122.5820325199993</v>
      </c>
      <c r="L127" s="37">
        <f>SUMIFS(СВЦЭМ!$C$34:$C$777,СВЦЭМ!$A$34:$A$777,$A127,СВЦЭМ!$B$34:$B$777,L$119)+'СЕТ СН'!$I$9+СВЦЭМ!$D$10+'СЕТ СН'!$I$5-'СЕТ СН'!$I$17</f>
        <v>5108.4294920599996</v>
      </c>
      <c r="M127" s="37">
        <f>SUMIFS(СВЦЭМ!$C$34:$C$777,СВЦЭМ!$A$34:$A$777,$A127,СВЦЭМ!$B$34:$B$777,M$119)+'СЕТ СН'!$I$9+СВЦЭМ!$D$10+'СЕТ СН'!$I$5-'СЕТ СН'!$I$17</f>
        <v>5104.9040851899999</v>
      </c>
      <c r="N127" s="37">
        <f>SUMIFS(СВЦЭМ!$C$34:$C$777,СВЦЭМ!$A$34:$A$777,$A127,СВЦЭМ!$B$34:$B$777,N$119)+'СЕТ СН'!$I$9+СВЦЭМ!$D$10+'СЕТ СН'!$I$5-'СЕТ СН'!$I$17</f>
        <v>5093.1337804799996</v>
      </c>
      <c r="O127" s="37">
        <f>SUMIFS(СВЦЭМ!$C$34:$C$777,СВЦЭМ!$A$34:$A$777,$A127,СВЦЭМ!$B$34:$B$777,O$119)+'СЕТ СН'!$I$9+СВЦЭМ!$D$10+'СЕТ СН'!$I$5-'СЕТ СН'!$I$17</f>
        <v>5095.8332058099995</v>
      </c>
      <c r="P127" s="37">
        <f>SUMIFS(СВЦЭМ!$C$34:$C$777,СВЦЭМ!$A$34:$A$777,$A127,СВЦЭМ!$B$34:$B$777,P$119)+'СЕТ СН'!$I$9+СВЦЭМ!$D$10+'СЕТ СН'!$I$5-'СЕТ СН'!$I$17</f>
        <v>5136.9181044899997</v>
      </c>
      <c r="Q127" s="37">
        <f>SUMIFS(СВЦЭМ!$C$34:$C$777,СВЦЭМ!$A$34:$A$777,$A127,СВЦЭМ!$B$34:$B$777,Q$119)+'СЕТ СН'!$I$9+СВЦЭМ!$D$10+'СЕТ СН'!$I$5-'СЕТ СН'!$I$17</f>
        <v>5137.2305375799997</v>
      </c>
      <c r="R127" s="37">
        <f>SUMIFS(СВЦЭМ!$C$34:$C$777,СВЦЭМ!$A$34:$A$777,$A127,СВЦЭМ!$B$34:$B$777,R$119)+'СЕТ СН'!$I$9+СВЦЭМ!$D$10+'СЕТ СН'!$I$5-'СЕТ СН'!$I$17</f>
        <v>5131.4088162199996</v>
      </c>
      <c r="S127" s="37">
        <f>SUMIFS(СВЦЭМ!$C$34:$C$777,СВЦЭМ!$A$34:$A$777,$A127,СВЦЭМ!$B$34:$B$777,S$119)+'СЕТ СН'!$I$9+СВЦЭМ!$D$10+'СЕТ СН'!$I$5-'СЕТ СН'!$I$17</f>
        <v>5101.4000886899994</v>
      </c>
      <c r="T127" s="37">
        <f>SUMIFS(СВЦЭМ!$C$34:$C$777,СВЦЭМ!$A$34:$A$777,$A127,СВЦЭМ!$B$34:$B$777,T$119)+'СЕТ СН'!$I$9+СВЦЭМ!$D$10+'СЕТ СН'!$I$5-'СЕТ СН'!$I$17</f>
        <v>5084.8039880299993</v>
      </c>
      <c r="U127" s="37">
        <f>SUMIFS(СВЦЭМ!$C$34:$C$777,СВЦЭМ!$A$34:$A$777,$A127,СВЦЭМ!$B$34:$B$777,U$119)+'СЕТ СН'!$I$9+СВЦЭМ!$D$10+'СЕТ СН'!$I$5-'СЕТ СН'!$I$17</f>
        <v>5097.0671939399999</v>
      </c>
      <c r="V127" s="37">
        <f>SUMIFS(СВЦЭМ!$C$34:$C$777,СВЦЭМ!$A$34:$A$777,$A127,СВЦЭМ!$B$34:$B$777,V$119)+'СЕТ СН'!$I$9+СВЦЭМ!$D$10+'СЕТ СН'!$I$5-'СЕТ СН'!$I$17</f>
        <v>5109.1788960099993</v>
      </c>
      <c r="W127" s="37">
        <f>SUMIFS(СВЦЭМ!$C$34:$C$777,СВЦЭМ!$A$34:$A$777,$A127,СВЦЭМ!$B$34:$B$777,W$119)+'СЕТ СН'!$I$9+СВЦЭМ!$D$10+'СЕТ СН'!$I$5-'СЕТ СН'!$I$17</f>
        <v>5146.2224567999992</v>
      </c>
      <c r="X127" s="37">
        <f>SUMIFS(СВЦЭМ!$C$34:$C$777,СВЦЭМ!$A$34:$A$777,$A127,СВЦЭМ!$B$34:$B$777,X$119)+'СЕТ СН'!$I$9+СВЦЭМ!$D$10+'СЕТ СН'!$I$5-'СЕТ СН'!$I$17</f>
        <v>5237.6270825599995</v>
      </c>
      <c r="Y127" s="37">
        <f>SUMIFS(СВЦЭМ!$C$34:$C$777,СВЦЭМ!$A$34:$A$777,$A127,СВЦЭМ!$B$34:$B$777,Y$119)+'СЕТ СН'!$I$9+СВЦЭМ!$D$10+'СЕТ СН'!$I$5-'СЕТ СН'!$I$17</f>
        <v>5351.8996315200002</v>
      </c>
    </row>
    <row r="128" spans="1:27" ht="15.75" x14ac:dyDescent="0.2">
      <c r="A128" s="36">
        <f t="shared" si="3"/>
        <v>43229</v>
      </c>
      <c r="B128" s="37">
        <f>SUMIFS(СВЦЭМ!$C$34:$C$777,СВЦЭМ!$A$34:$A$777,$A128,СВЦЭМ!$B$34:$B$777,B$119)+'СЕТ СН'!$I$9+СВЦЭМ!$D$10+'СЕТ СН'!$I$5-'СЕТ СН'!$I$17</f>
        <v>5456.0522164799995</v>
      </c>
      <c r="C128" s="37">
        <f>SUMIFS(СВЦЭМ!$C$34:$C$777,СВЦЭМ!$A$34:$A$777,$A128,СВЦЭМ!$B$34:$B$777,C$119)+'СЕТ СН'!$I$9+СВЦЭМ!$D$10+'СЕТ СН'!$I$5-'СЕТ СН'!$I$17</f>
        <v>5505.2223345399998</v>
      </c>
      <c r="D128" s="37">
        <f>SUMIFS(СВЦЭМ!$C$34:$C$777,СВЦЭМ!$A$34:$A$777,$A128,СВЦЭМ!$B$34:$B$777,D$119)+'СЕТ СН'!$I$9+СВЦЭМ!$D$10+'СЕТ СН'!$I$5-'СЕТ СН'!$I$17</f>
        <v>5546.4320864399997</v>
      </c>
      <c r="E128" s="37">
        <f>SUMIFS(СВЦЭМ!$C$34:$C$777,СВЦЭМ!$A$34:$A$777,$A128,СВЦЭМ!$B$34:$B$777,E$119)+'СЕТ СН'!$I$9+СВЦЭМ!$D$10+'СЕТ СН'!$I$5-'СЕТ СН'!$I$17</f>
        <v>5562.8542261599996</v>
      </c>
      <c r="F128" s="37">
        <f>SUMIFS(СВЦЭМ!$C$34:$C$777,СВЦЭМ!$A$34:$A$777,$A128,СВЦЭМ!$B$34:$B$777,F$119)+'СЕТ СН'!$I$9+СВЦЭМ!$D$10+'СЕТ СН'!$I$5-'СЕТ СН'!$I$17</f>
        <v>5567.997556549999</v>
      </c>
      <c r="G128" s="37">
        <f>SUMIFS(СВЦЭМ!$C$34:$C$777,СВЦЭМ!$A$34:$A$777,$A128,СВЦЭМ!$B$34:$B$777,G$119)+'СЕТ СН'!$I$9+СВЦЭМ!$D$10+'СЕТ СН'!$I$5-'СЕТ СН'!$I$17</f>
        <v>5562.6554842699998</v>
      </c>
      <c r="H128" s="37">
        <f>SUMIFS(СВЦЭМ!$C$34:$C$777,СВЦЭМ!$A$34:$A$777,$A128,СВЦЭМ!$B$34:$B$777,H$119)+'СЕТ СН'!$I$9+СВЦЭМ!$D$10+'СЕТ СН'!$I$5-'СЕТ СН'!$I$17</f>
        <v>5460.2118644000002</v>
      </c>
      <c r="I128" s="37">
        <f>SUMIFS(СВЦЭМ!$C$34:$C$777,СВЦЭМ!$A$34:$A$777,$A128,СВЦЭМ!$B$34:$B$777,I$119)+'СЕТ СН'!$I$9+СВЦЭМ!$D$10+'СЕТ СН'!$I$5-'СЕТ СН'!$I$17</f>
        <v>5332.2281101299995</v>
      </c>
      <c r="J128" s="37">
        <f>SUMIFS(СВЦЭМ!$C$34:$C$777,СВЦЭМ!$A$34:$A$777,$A128,СВЦЭМ!$B$34:$B$777,J$119)+'СЕТ СН'!$I$9+СВЦЭМ!$D$10+'СЕТ СН'!$I$5-'СЕТ СН'!$I$17</f>
        <v>5198.8502082699997</v>
      </c>
      <c r="K128" s="37">
        <f>SUMIFS(СВЦЭМ!$C$34:$C$777,СВЦЭМ!$A$34:$A$777,$A128,СВЦЭМ!$B$34:$B$777,K$119)+'СЕТ СН'!$I$9+СВЦЭМ!$D$10+'СЕТ СН'!$I$5-'СЕТ СН'!$I$17</f>
        <v>5133.6206119899998</v>
      </c>
      <c r="L128" s="37">
        <f>SUMIFS(СВЦЭМ!$C$34:$C$777,СВЦЭМ!$A$34:$A$777,$A128,СВЦЭМ!$B$34:$B$777,L$119)+'СЕТ СН'!$I$9+СВЦЭМ!$D$10+'СЕТ СН'!$I$5-'СЕТ СН'!$I$17</f>
        <v>5128.4563543899994</v>
      </c>
      <c r="M128" s="37">
        <f>SUMIFS(СВЦЭМ!$C$34:$C$777,СВЦЭМ!$A$34:$A$777,$A128,СВЦЭМ!$B$34:$B$777,M$119)+'СЕТ СН'!$I$9+СВЦЭМ!$D$10+'СЕТ СН'!$I$5-'СЕТ СН'!$I$17</f>
        <v>5126.6798720799998</v>
      </c>
      <c r="N128" s="37">
        <f>SUMIFS(СВЦЭМ!$C$34:$C$777,СВЦЭМ!$A$34:$A$777,$A128,СВЦЭМ!$B$34:$B$777,N$119)+'СЕТ СН'!$I$9+СВЦЭМ!$D$10+'СЕТ СН'!$I$5-'СЕТ СН'!$I$17</f>
        <v>5126.92991377</v>
      </c>
      <c r="O128" s="37">
        <f>SUMIFS(СВЦЭМ!$C$34:$C$777,СВЦЭМ!$A$34:$A$777,$A128,СВЦЭМ!$B$34:$B$777,O$119)+'СЕТ СН'!$I$9+СВЦЭМ!$D$10+'СЕТ СН'!$I$5-'СЕТ СН'!$I$17</f>
        <v>5126.7600037100001</v>
      </c>
      <c r="P128" s="37">
        <f>SUMIFS(СВЦЭМ!$C$34:$C$777,СВЦЭМ!$A$34:$A$777,$A128,СВЦЭМ!$B$34:$B$777,P$119)+'СЕТ СН'!$I$9+СВЦЭМ!$D$10+'СЕТ СН'!$I$5-'СЕТ СН'!$I$17</f>
        <v>5138.7622250599998</v>
      </c>
      <c r="Q128" s="37">
        <f>SUMIFS(СВЦЭМ!$C$34:$C$777,СВЦЭМ!$A$34:$A$777,$A128,СВЦЭМ!$B$34:$B$777,Q$119)+'СЕТ СН'!$I$9+СВЦЭМ!$D$10+'СЕТ СН'!$I$5-'СЕТ СН'!$I$17</f>
        <v>5137.0031378899994</v>
      </c>
      <c r="R128" s="37">
        <f>SUMIFS(СВЦЭМ!$C$34:$C$777,СВЦЭМ!$A$34:$A$777,$A128,СВЦЭМ!$B$34:$B$777,R$119)+'СЕТ СН'!$I$9+СВЦЭМ!$D$10+'СЕТ СН'!$I$5-'СЕТ СН'!$I$17</f>
        <v>5143.7041830399994</v>
      </c>
      <c r="S128" s="37">
        <f>SUMIFS(СВЦЭМ!$C$34:$C$777,СВЦЭМ!$A$34:$A$777,$A128,СВЦЭМ!$B$34:$B$777,S$119)+'СЕТ СН'!$I$9+СВЦЭМ!$D$10+'СЕТ СН'!$I$5-'СЕТ СН'!$I$17</f>
        <v>5137.3469813899992</v>
      </c>
      <c r="T128" s="37">
        <f>SUMIFS(СВЦЭМ!$C$34:$C$777,СВЦЭМ!$A$34:$A$777,$A128,СВЦЭМ!$B$34:$B$777,T$119)+'СЕТ СН'!$I$9+СВЦЭМ!$D$10+'СЕТ СН'!$I$5-'СЕТ СН'!$I$17</f>
        <v>5133.2520623199998</v>
      </c>
      <c r="U128" s="37">
        <f>SUMIFS(СВЦЭМ!$C$34:$C$777,СВЦЭМ!$A$34:$A$777,$A128,СВЦЭМ!$B$34:$B$777,U$119)+'СЕТ СН'!$I$9+СВЦЭМ!$D$10+'СЕТ СН'!$I$5-'СЕТ СН'!$I$17</f>
        <v>5129.2216187799995</v>
      </c>
      <c r="V128" s="37">
        <f>SUMIFS(СВЦЭМ!$C$34:$C$777,СВЦЭМ!$A$34:$A$777,$A128,СВЦЭМ!$B$34:$B$777,V$119)+'СЕТ СН'!$I$9+СВЦЭМ!$D$10+'СЕТ СН'!$I$5-'СЕТ СН'!$I$17</f>
        <v>5126.1097015099995</v>
      </c>
      <c r="W128" s="37">
        <f>SUMIFS(СВЦЭМ!$C$34:$C$777,СВЦЭМ!$A$34:$A$777,$A128,СВЦЭМ!$B$34:$B$777,W$119)+'СЕТ СН'!$I$9+СВЦЭМ!$D$10+'СЕТ СН'!$I$5-'СЕТ СН'!$I$17</f>
        <v>5171.9503037999993</v>
      </c>
      <c r="X128" s="37">
        <f>SUMIFS(СВЦЭМ!$C$34:$C$777,СВЦЭМ!$A$34:$A$777,$A128,СВЦЭМ!$B$34:$B$777,X$119)+'СЕТ СН'!$I$9+СВЦЭМ!$D$10+'СЕТ СН'!$I$5-'СЕТ СН'!$I$17</f>
        <v>5268.8323324999992</v>
      </c>
      <c r="Y128" s="37">
        <f>SUMIFS(СВЦЭМ!$C$34:$C$777,СВЦЭМ!$A$34:$A$777,$A128,СВЦЭМ!$B$34:$B$777,Y$119)+'СЕТ СН'!$I$9+СВЦЭМ!$D$10+'СЕТ СН'!$I$5-'СЕТ СН'!$I$17</f>
        <v>5385.472337019999</v>
      </c>
    </row>
    <row r="129" spans="1:25" ht="15.75" x14ac:dyDescent="0.2">
      <c r="A129" s="36">
        <f t="shared" si="3"/>
        <v>43230</v>
      </c>
      <c r="B129" s="37">
        <f>SUMIFS(СВЦЭМ!$C$34:$C$777,СВЦЭМ!$A$34:$A$777,$A129,СВЦЭМ!$B$34:$B$777,B$119)+'СЕТ СН'!$I$9+СВЦЭМ!$D$10+'СЕТ СН'!$I$5-'СЕТ СН'!$I$17</f>
        <v>5436.2694306899994</v>
      </c>
      <c r="C129" s="37">
        <f>SUMIFS(СВЦЭМ!$C$34:$C$777,СВЦЭМ!$A$34:$A$777,$A129,СВЦЭМ!$B$34:$B$777,C$119)+'СЕТ СН'!$I$9+СВЦЭМ!$D$10+'СЕТ СН'!$I$5-'СЕТ СН'!$I$17</f>
        <v>5487.1841009399996</v>
      </c>
      <c r="D129" s="37">
        <f>SUMIFS(СВЦЭМ!$C$34:$C$777,СВЦЭМ!$A$34:$A$777,$A129,СВЦЭМ!$B$34:$B$777,D$119)+'СЕТ СН'!$I$9+СВЦЭМ!$D$10+'СЕТ СН'!$I$5-'СЕТ СН'!$I$17</f>
        <v>5519.1826256099994</v>
      </c>
      <c r="E129" s="37">
        <f>SUMIFS(СВЦЭМ!$C$34:$C$777,СВЦЭМ!$A$34:$A$777,$A129,СВЦЭМ!$B$34:$B$777,E$119)+'СЕТ СН'!$I$9+СВЦЭМ!$D$10+'СЕТ СН'!$I$5-'СЕТ СН'!$I$17</f>
        <v>5543.1884769199996</v>
      </c>
      <c r="F129" s="37">
        <f>SUMIFS(СВЦЭМ!$C$34:$C$777,СВЦЭМ!$A$34:$A$777,$A129,СВЦЭМ!$B$34:$B$777,F$119)+'СЕТ СН'!$I$9+СВЦЭМ!$D$10+'СЕТ СН'!$I$5-'СЕТ СН'!$I$17</f>
        <v>5526.5562079599995</v>
      </c>
      <c r="G129" s="37">
        <f>SUMIFS(СВЦЭМ!$C$34:$C$777,СВЦЭМ!$A$34:$A$777,$A129,СВЦЭМ!$B$34:$B$777,G$119)+'СЕТ СН'!$I$9+СВЦЭМ!$D$10+'СЕТ СН'!$I$5-'СЕТ СН'!$I$17</f>
        <v>5510.8531936499994</v>
      </c>
      <c r="H129" s="37">
        <f>SUMIFS(СВЦЭМ!$C$34:$C$777,СВЦЭМ!$A$34:$A$777,$A129,СВЦЭМ!$B$34:$B$777,H$119)+'СЕТ СН'!$I$9+СВЦЭМ!$D$10+'СЕТ СН'!$I$5-'СЕТ СН'!$I$17</f>
        <v>5423.3376595599993</v>
      </c>
      <c r="I129" s="37">
        <f>SUMIFS(СВЦЭМ!$C$34:$C$777,СВЦЭМ!$A$34:$A$777,$A129,СВЦЭМ!$B$34:$B$777,I$119)+'СЕТ СН'!$I$9+СВЦЭМ!$D$10+'СЕТ СН'!$I$5-'СЕТ СН'!$I$17</f>
        <v>5289.9732616799993</v>
      </c>
      <c r="J129" s="37">
        <f>SUMIFS(СВЦЭМ!$C$34:$C$777,СВЦЭМ!$A$34:$A$777,$A129,СВЦЭМ!$B$34:$B$777,J$119)+'СЕТ СН'!$I$9+СВЦЭМ!$D$10+'СЕТ СН'!$I$5-'СЕТ СН'!$I$17</f>
        <v>5189.2011914599998</v>
      </c>
      <c r="K129" s="37">
        <f>SUMIFS(СВЦЭМ!$C$34:$C$777,СВЦЭМ!$A$34:$A$777,$A129,СВЦЭМ!$B$34:$B$777,K$119)+'СЕТ СН'!$I$9+СВЦЭМ!$D$10+'СЕТ СН'!$I$5-'СЕТ СН'!$I$17</f>
        <v>5160.3940895999995</v>
      </c>
      <c r="L129" s="37">
        <f>SUMIFS(СВЦЭМ!$C$34:$C$777,СВЦЭМ!$A$34:$A$777,$A129,СВЦЭМ!$B$34:$B$777,L$119)+'СЕТ СН'!$I$9+СВЦЭМ!$D$10+'СЕТ СН'!$I$5-'СЕТ СН'!$I$17</f>
        <v>5168.6186629099993</v>
      </c>
      <c r="M129" s="37">
        <f>SUMIFS(СВЦЭМ!$C$34:$C$777,СВЦЭМ!$A$34:$A$777,$A129,СВЦЭМ!$B$34:$B$777,M$119)+'СЕТ СН'!$I$9+СВЦЭМ!$D$10+'СЕТ СН'!$I$5-'СЕТ СН'!$I$17</f>
        <v>5174.8255090799994</v>
      </c>
      <c r="N129" s="37">
        <f>SUMIFS(СВЦЭМ!$C$34:$C$777,СВЦЭМ!$A$34:$A$777,$A129,СВЦЭМ!$B$34:$B$777,N$119)+'СЕТ СН'!$I$9+СВЦЭМ!$D$10+'СЕТ СН'!$I$5-'СЕТ СН'!$I$17</f>
        <v>5184.09852641</v>
      </c>
      <c r="O129" s="37">
        <f>SUMIFS(СВЦЭМ!$C$34:$C$777,СВЦЭМ!$A$34:$A$777,$A129,СВЦЭМ!$B$34:$B$777,O$119)+'СЕТ СН'!$I$9+СВЦЭМ!$D$10+'СЕТ СН'!$I$5-'СЕТ СН'!$I$17</f>
        <v>5179.4006855499993</v>
      </c>
      <c r="P129" s="37">
        <f>SUMIFS(СВЦЭМ!$C$34:$C$777,СВЦЭМ!$A$34:$A$777,$A129,СВЦЭМ!$B$34:$B$777,P$119)+'СЕТ СН'!$I$9+СВЦЭМ!$D$10+'СЕТ СН'!$I$5-'СЕТ СН'!$I$17</f>
        <v>5182.2289280599998</v>
      </c>
      <c r="Q129" s="37">
        <f>SUMIFS(СВЦЭМ!$C$34:$C$777,СВЦЭМ!$A$34:$A$777,$A129,СВЦЭМ!$B$34:$B$777,Q$119)+'СЕТ СН'!$I$9+СВЦЭМ!$D$10+'СЕТ СН'!$I$5-'СЕТ СН'!$I$17</f>
        <v>5163.7041953799999</v>
      </c>
      <c r="R129" s="37">
        <f>SUMIFS(СВЦЭМ!$C$34:$C$777,СВЦЭМ!$A$34:$A$777,$A129,СВЦЭМ!$B$34:$B$777,R$119)+'СЕТ СН'!$I$9+СВЦЭМ!$D$10+'СЕТ СН'!$I$5-'СЕТ СН'!$I$17</f>
        <v>5177.9841774199995</v>
      </c>
      <c r="S129" s="37">
        <f>SUMIFS(СВЦЭМ!$C$34:$C$777,СВЦЭМ!$A$34:$A$777,$A129,СВЦЭМ!$B$34:$B$777,S$119)+'СЕТ СН'!$I$9+СВЦЭМ!$D$10+'СЕТ СН'!$I$5-'СЕТ СН'!$I$17</f>
        <v>5180.4439551999994</v>
      </c>
      <c r="T129" s="37">
        <f>SUMIFS(СВЦЭМ!$C$34:$C$777,СВЦЭМ!$A$34:$A$777,$A129,СВЦЭМ!$B$34:$B$777,T$119)+'СЕТ СН'!$I$9+СВЦЭМ!$D$10+'СЕТ СН'!$I$5-'СЕТ СН'!$I$17</f>
        <v>5182.7516457899992</v>
      </c>
      <c r="U129" s="37">
        <f>SUMIFS(СВЦЭМ!$C$34:$C$777,СВЦЭМ!$A$34:$A$777,$A129,СВЦЭМ!$B$34:$B$777,U$119)+'СЕТ СН'!$I$9+СВЦЭМ!$D$10+'СЕТ СН'!$I$5-'СЕТ СН'!$I$17</f>
        <v>5167.7148582699992</v>
      </c>
      <c r="V129" s="37">
        <f>SUMIFS(СВЦЭМ!$C$34:$C$777,СВЦЭМ!$A$34:$A$777,$A129,СВЦЭМ!$B$34:$B$777,V$119)+'СЕТ СН'!$I$9+СВЦЭМ!$D$10+'СЕТ СН'!$I$5-'СЕТ СН'!$I$17</f>
        <v>5141.8841858199994</v>
      </c>
      <c r="W129" s="37">
        <f>SUMIFS(СВЦЭМ!$C$34:$C$777,СВЦЭМ!$A$34:$A$777,$A129,СВЦЭМ!$B$34:$B$777,W$119)+'СЕТ СН'!$I$9+СВЦЭМ!$D$10+'СЕТ СН'!$I$5-'СЕТ СН'!$I$17</f>
        <v>5210.68952051</v>
      </c>
      <c r="X129" s="37">
        <f>SUMIFS(СВЦЭМ!$C$34:$C$777,СВЦЭМ!$A$34:$A$777,$A129,СВЦЭМ!$B$34:$B$777,X$119)+'СЕТ СН'!$I$9+СВЦЭМ!$D$10+'СЕТ СН'!$I$5-'СЕТ СН'!$I$17</f>
        <v>5321.2846756099998</v>
      </c>
      <c r="Y129" s="37">
        <f>SUMIFS(СВЦЭМ!$C$34:$C$777,СВЦЭМ!$A$34:$A$777,$A129,СВЦЭМ!$B$34:$B$777,Y$119)+'СЕТ СН'!$I$9+СВЦЭМ!$D$10+'СЕТ СН'!$I$5-'СЕТ СН'!$I$17</f>
        <v>5451.5407307099995</v>
      </c>
    </row>
    <row r="130" spans="1:25" ht="15.75" x14ac:dyDescent="0.2">
      <c r="A130" s="36">
        <f t="shared" si="3"/>
        <v>43231</v>
      </c>
      <c r="B130" s="37">
        <f>SUMIFS(СВЦЭМ!$C$34:$C$777,СВЦЭМ!$A$34:$A$777,$A130,СВЦЭМ!$B$34:$B$777,B$119)+'СЕТ СН'!$I$9+СВЦЭМ!$D$10+'СЕТ СН'!$I$5-'СЕТ СН'!$I$17</f>
        <v>5438.6825774899989</v>
      </c>
      <c r="C130" s="37">
        <f>SUMIFS(СВЦЭМ!$C$34:$C$777,СВЦЭМ!$A$34:$A$777,$A130,СВЦЭМ!$B$34:$B$777,C$119)+'СЕТ СН'!$I$9+СВЦЭМ!$D$10+'СЕТ СН'!$I$5-'СЕТ СН'!$I$17</f>
        <v>5498.7311727099996</v>
      </c>
      <c r="D130" s="37">
        <f>SUMIFS(СВЦЭМ!$C$34:$C$777,СВЦЭМ!$A$34:$A$777,$A130,СВЦЭМ!$B$34:$B$777,D$119)+'СЕТ СН'!$I$9+СВЦЭМ!$D$10+'СЕТ СН'!$I$5-'СЕТ СН'!$I$17</f>
        <v>5538.2567448099999</v>
      </c>
      <c r="E130" s="37">
        <f>SUMIFS(СВЦЭМ!$C$34:$C$777,СВЦЭМ!$A$34:$A$777,$A130,СВЦЭМ!$B$34:$B$777,E$119)+'СЕТ СН'!$I$9+СВЦЭМ!$D$10+'СЕТ СН'!$I$5-'СЕТ СН'!$I$17</f>
        <v>5558.5268530599997</v>
      </c>
      <c r="F130" s="37">
        <f>SUMIFS(СВЦЭМ!$C$34:$C$777,СВЦЭМ!$A$34:$A$777,$A130,СВЦЭМ!$B$34:$B$777,F$119)+'СЕТ СН'!$I$9+СВЦЭМ!$D$10+'СЕТ СН'!$I$5-'СЕТ СН'!$I$17</f>
        <v>5549.9372134400001</v>
      </c>
      <c r="G130" s="37">
        <f>SUMIFS(СВЦЭМ!$C$34:$C$777,СВЦЭМ!$A$34:$A$777,$A130,СВЦЭМ!$B$34:$B$777,G$119)+'СЕТ СН'!$I$9+СВЦЭМ!$D$10+'СЕТ СН'!$I$5-'СЕТ СН'!$I$17</f>
        <v>5534.5674976099999</v>
      </c>
      <c r="H130" s="37">
        <f>SUMIFS(СВЦЭМ!$C$34:$C$777,СВЦЭМ!$A$34:$A$777,$A130,СВЦЭМ!$B$34:$B$777,H$119)+'СЕТ СН'!$I$9+СВЦЭМ!$D$10+'СЕТ СН'!$I$5-'СЕТ СН'!$I$17</f>
        <v>5413.7796568799995</v>
      </c>
      <c r="I130" s="37">
        <f>SUMIFS(СВЦЭМ!$C$34:$C$777,СВЦЭМ!$A$34:$A$777,$A130,СВЦЭМ!$B$34:$B$777,I$119)+'СЕТ СН'!$I$9+СВЦЭМ!$D$10+'СЕТ СН'!$I$5-'СЕТ СН'!$I$17</f>
        <v>5270.9618995000001</v>
      </c>
      <c r="J130" s="37">
        <f>SUMIFS(СВЦЭМ!$C$34:$C$777,СВЦЭМ!$A$34:$A$777,$A130,СВЦЭМ!$B$34:$B$777,J$119)+'СЕТ СН'!$I$9+СВЦЭМ!$D$10+'СЕТ СН'!$I$5-'СЕТ СН'!$I$17</f>
        <v>5178.1649093899996</v>
      </c>
      <c r="K130" s="37">
        <f>SUMIFS(СВЦЭМ!$C$34:$C$777,СВЦЭМ!$A$34:$A$777,$A130,СВЦЭМ!$B$34:$B$777,K$119)+'СЕТ СН'!$I$9+СВЦЭМ!$D$10+'СЕТ СН'!$I$5-'СЕТ СН'!$I$17</f>
        <v>5136.1377023799996</v>
      </c>
      <c r="L130" s="37">
        <f>SUMIFS(СВЦЭМ!$C$34:$C$777,СВЦЭМ!$A$34:$A$777,$A130,СВЦЭМ!$B$34:$B$777,L$119)+'СЕТ СН'!$I$9+СВЦЭМ!$D$10+'СЕТ СН'!$I$5-'СЕТ СН'!$I$17</f>
        <v>5148.7036451099993</v>
      </c>
      <c r="M130" s="37">
        <f>SUMIFS(СВЦЭМ!$C$34:$C$777,СВЦЭМ!$A$34:$A$777,$A130,СВЦЭМ!$B$34:$B$777,M$119)+'СЕТ СН'!$I$9+СВЦЭМ!$D$10+'СЕТ СН'!$I$5-'СЕТ СН'!$I$17</f>
        <v>5162.9297219699993</v>
      </c>
      <c r="N130" s="37">
        <f>SUMIFS(СВЦЭМ!$C$34:$C$777,СВЦЭМ!$A$34:$A$777,$A130,СВЦЭМ!$B$34:$B$777,N$119)+'СЕТ СН'!$I$9+СВЦЭМ!$D$10+'СЕТ СН'!$I$5-'СЕТ СН'!$I$17</f>
        <v>5165.5757726899992</v>
      </c>
      <c r="O130" s="37">
        <f>SUMIFS(СВЦЭМ!$C$34:$C$777,СВЦЭМ!$A$34:$A$777,$A130,СВЦЭМ!$B$34:$B$777,O$119)+'СЕТ СН'!$I$9+СВЦЭМ!$D$10+'СЕТ СН'!$I$5-'СЕТ СН'!$I$17</f>
        <v>5172.2278444699996</v>
      </c>
      <c r="P130" s="37">
        <f>SUMIFS(СВЦЭМ!$C$34:$C$777,СВЦЭМ!$A$34:$A$777,$A130,СВЦЭМ!$B$34:$B$777,P$119)+'СЕТ СН'!$I$9+СВЦЭМ!$D$10+'СЕТ СН'!$I$5-'СЕТ СН'!$I$17</f>
        <v>5170.7937104699995</v>
      </c>
      <c r="Q130" s="37">
        <f>SUMIFS(СВЦЭМ!$C$34:$C$777,СВЦЭМ!$A$34:$A$777,$A130,СВЦЭМ!$B$34:$B$777,Q$119)+'СЕТ СН'!$I$9+СВЦЭМ!$D$10+'СЕТ СН'!$I$5-'СЕТ СН'!$I$17</f>
        <v>5166.2763838599994</v>
      </c>
      <c r="R130" s="37">
        <f>SUMIFS(СВЦЭМ!$C$34:$C$777,СВЦЭМ!$A$34:$A$777,$A130,СВЦЭМ!$B$34:$B$777,R$119)+'СЕТ СН'!$I$9+СВЦЭМ!$D$10+'СЕТ СН'!$I$5-'СЕТ СН'!$I$17</f>
        <v>5156.37219697</v>
      </c>
      <c r="S130" s="37">
        <f>SUMIFS(СВЦЭМ!$C$34:$C$777,СВЦЭМ!$A$34:$A$777,$A130,СВЦЭМ!$B$34:$B$777,S$119)+'СЕТ СН'!$I$9+СВЦЭМ!$D$10+'СЕТ СН'!$I$5-'СЕТ СН'!$I$17</f>
        <v>5161.3687090999993</v>
      </c>
      <c r="T130" s="37">
        <f>SUMIFS(СВЦЭМ!$C$34:$C$777,СВЦЭМ!$A$34:$A$777,$A130,СВЦЭМ!$B$34:$B$777,T$119)+'СЕТ СН'!$I$9+СВЦЭМ!$D$10+'СЕТ СН'!$I$5-'СЕТ СН'!$I$17</f>
        <v>5163.23569443</v>
      </c>
      <c r="U130" s="37">
        <f>SUMIFS(СВЦЭМ!$C$34:$C$777,СВЦЭМ!$A$34:$A$777,$A130,СВЦЭМ!$B$34:$B$777,U$119)+'СЕТ СН'!$I$9+СВЦЭМ!$D$10+'СЕТ СН'!$I$5-'СЕТ СН'!$I$17</f>
        <v>5155.8762379699992</v>
      </c>
      <c r="V130" s="37">
        <f>SUMIFS(СВЦЭМ!$C$34:$C$777,СВЦЭМ!$A$34:$A$777,$A130,СВЦЭМ!$B$34:$B$777,V$119)+'СЕТ СН'!$I$9+СВЦЭМ!$D$10+'СЕТ СН'!$I$5-'СЕТ СН'!$I$17</f>
        <v>5131.5801881199995</v>
      </c>
      <c r="W130" s="37">
        <f>SUMIFS(СВЦЭМ!$C$34:$C$777,СВЦЭМ!$A$34:$A$777,$A130,СВЦЭМ!$B$34:$B$777,W$119)+'СЕТ СН'!$I$9+СВЦЭМ!$D$10+'СЕТ СН'!$I$5-'СЕТ СН'!$I$17</f>
        <v>5180.8200808199999</v>
      </c>
      <c r="X130" s="37">
        <f>SUMIFS(СВЦЭМ!$C$34:$C$777,СВЦЭМ!$A$34:$A$777,$A130,СВЦЭМ!$B$34:$B$777,X$119)+'СЕТ СН'!$I$9+СВЦЭМ!$D$10+'СЕТ СН'!$I$5-'СЕТ СН'!$I$17</f>
        <v>5297.1274870899997</v>
      </c>
      <c r="Y130" s="37">
        <f>SUMIFS(СВЦЭМ!$C$34:$C$777,СВЦЭМ!$A$34:$A$777,$A130,СВЦЭМ!$B$34:$B$777,Y$119)+'СЕТ СН'!$I$9+СВЦЭМ!$D$10+'СЕТ СН'!$I$5-'СЕТ СН'!$I$17</f>
        <v>5430.7788136799991</v>
      </c>
    </row>
    <row r="131" spans="1:25" ht="15.75" x14ac:dyDescent="0.2">
      <c r="A131" s="36">
        <f t="shared" si="3"/>
        <v>43232</v>
      </c>
      <c r="B131" s="37">
        <f>SUMIFS(СВЦЭМ!$C$34:$C$777,СВЦЭМ!$A$34:$A$777,$A131,СВЦЭМ!$B$34:$B$777,B$119)+'СЕТ СН'!$I$9+СВЦЭМ!$D$10+'СЕТ СН'!$I$5-'СЕТ СН'!$I$17</f>
        <v>5345.5878183599998</v>
      </c>
      <c r="C131" s="37">
        <f>SUMIFS(СВЦЭМ!$C$34:$C$777,СВЦЭМ!$A$34:$A$777,$A131,СВЦЭМ!$B$34:$B$777,C$119)+'СЕТ СН'!$I$9+СВЦЭМ!$D$10+'СЕТ СН'!$I$5-'СЕТ СН'!$I$17</f>
        <v>5405.5155684999991</v>
      </c>
      <c r="D131" s="37">
        <f>SUMIFS(СВЦЭМ!$C$34:$C$777,СВЦЭМ!$A$34:$A$777,$A131,СВЦЭМ!$B$34:$B$777,D$119)+'СЕТ СН'!$I$9+СВЦЭМ!$D$10+'СЕТ СН'!$I$5-'СЕТ СН'!$I$17</f>
        <v>5394.6330361199998</v>
      </c>
      <c r="E131" s="37">
        <f>SUMIFS(СВЦЭМ!$C$34:$C$777,СВЦЭМ!$A$34:$A$777,$A131,СВЦЭМ!$B$34:$B$777,E$119)+'СЕТ СН'!$I$9+СВЦЭМ!$D$10+'СЕТ СН'!$I$5-'СЕТ СН'!$I$17</f>
        <v>5386.3603884099994</v>
      </c>
      <c r="F131" s="37">
        <f>SUMIFS(СВЦЭМ!$C$34:$C$777,СВЦЭМ!$A$34:$A$777,$A131,СВЦЭМ!$B$34:$B$777,F$119)+'СЕТ СН'!$I$9+СВЦЭМ!$D$10+'СЕТ СН'!$I$5-'СЕТ СН'!$I$17</f>
        <v>5395.1944987299994</v>
      </c>
      <c r="G131" s="37">
        <f>SUMIFS(СВЦЭМ!$C$34:$C$777,СВЦЭМ!$A$34:$A$777,$A131,СВЦЭМ!$B$34:$B$777,G$119)+'СЕТ СН'!$I$9+СВЦЭМ!$D$10+'СЕТ СН'!$I$5-'СЕТ СН'!$I$17</f>
        <v>5392.5560403499994</v>
      </c>
      <c r="H131" s="37">
        <f>SUMIFS(СВЦЭМ!$C$34:$C$777,СВЦЭМ!$A$34:$A$777,$A131,СВЦЭМ!$B$34:$B$777,H$119)+'СЕТ СН'!$I$9+СВЦЭМ!$D$10+'СЕТ СН'!$I$5-'СЕТ СН'!$I$17</f>
        <v>5351.9342221999996</v>
      </c>
      <c r="I131" s="37">
        <f>SUMIFS(СВЦЭМ!$C$34:$C$777,СВЦЭМ!$A$34:$A$777,$A131,СВЦЭМ!$B$34:$B$777,I$119)+'СЕТ СН'!$I$9+СВЦЭМ!$D$10+'СЕТ СН'!$I$5-'СЕТ СН'!$I$17</f>
        <v>5289.25373726</v>
      </c>
      <c r="J131" s="37">
        <f>SUMIFS(СВЦЭМ!$C$34:$C$777,СВЦЭМ!$A$34:$A$777,$A131,СВЦЭМ!$B$34:$B$777,J$119)+'СЕТ СН'!$I$9+СВЦЭМ!$D$10+'СЕТ СН'!$I$5-'СЕТ СН'!$I$17</f>
        <v>5251.0895612199993</v>
      </c>
      <c r="K131" s="37">
        <f>SUMIFS(СВЦЭМ!$C$34:$C$777,СВЦЭМ!$A$34:$A$777,$A131,СВЦЭМ!$B$34:$B$777,K$119)+'СЕТ СН'!$I$9+СВЦЭМ!$D$10+'СЕТ СН'!$I$5-'СЕТ СН'!$I$17</f>
        <v>5236.5156469199992</v>
      </c>
      <c r="L131" s="37">
        <f>SUMIFS(СВЦЭМ!$C$34:$C$777,СВЦЭМ!$A$34:$A$777,$A131,СВЦЭМ!$B$34:$B$777,L$119)+'СЕТ СН'!$I$9+СВЦЭМ!$D$10+'СЕТ СН'!$I$5-'СЕТ СН'!$I$17</f>
        <v>5231.3774959799994</v>
      </c>
      <c r="M131" s="37">
        <f>SUMIFS(СВЦЭМ!$C$34:$C$777,СВЦЭМ!$A$34:$A$777,$A131,СВЦЭМ!$B$34:$B$777,M$119)+'СЕТ СН'!$I$9+СВЦЭМ!$D$10+'СЕТ СН'!$I$5-'СЕТ СН'!$I$17</f>
        <v>5233.8701114199994</v>
      </c>
      <c r="N131" s="37">
        <f>SUMIFS(СВЦЭМ!$C$34:$C$777,СВЦЭМ!$A$34:$A$777,$A131,СВЦЭМ!$B$34:$B$777,N$119)+'СЕТ СН'!$I$9+СВЦЭМ!$D$10+'СЕТ СН'!$I$5-'СЕТ СН'!$I$17</f>
        <v>5232.9313704399992</v>
      </c>
      <c r="O131" s="37">
        <f>SUMIFS(СВЦЭМ!$C$34:$C$777,СВЦЭМ!$A$34:$A$777,$A131,СВЦЭМ!$B$34:$B$777,O$119)+'СЕТ СН'!$I$9+СВЦЭМ!$D$10+'СЕТ СН'!$I$5-'СЕТ СН'!$I$17</f>
        <v>5242.8310271199998</v>
      </c>
      <c r="P131" s="37">
        <f>SUMIFS(СВЦЭМ!$C$34:$C$777,СВЦЭМ!$A$34:$A$777,$A131,СВЦЭМ!$B$34:$B$777,P$119)+'СЕТ СН'!$I$9+СВЦЭМ!$D$10+'СЕТ СН'!$I$5-'СЕТ СН'!$I$17</f>
        <v>5258.6976831799993</v>
      </c>
      <c r="Q131" s="37">
        <f>SUMIFS(СВЦЭМ!$C$34:$C$777,СВЦЭМ!$A$34:$A$777,$A131,СВЦЭМ!$B$34:$B$777,Q$119)+'СЕТ СН'!$I$9+СВЦЭМ!$D$10+'СЕТ СН'!$I$5-'СЕТ СН'!$I$17</f>
        <v>5256.2531582299998</v>
      </c>
      <c r="R131" s="37">
        <f>SUMIFS(СВЦЭМ!$C$34:$C$777,СВЦЭМ!$A$34:$A$777,$A131,СВЦЭМ!$B$34:$B$777,R$119)+'СЕТ СН'!$I$9+СВЦЭМ!$D$10+'СЕТ СН'!$I$5-'СЕТ СН'!$I$17</f>
        <v>5261.9907002699993</v>
      </c>
      <c r="S131" s="37">
        <f>SUMIFS(СВЦЭМ!$C$34:$C$777,СВЦЭМ!$A$34:$A$777,$A131,СВЦЭМ!$B$34:$B$777,S$119)+'СЕТ СН'!$I$9+СВЦЭМ!$D$10+'СЕТ СН'!$I$5-'СЕТ СН'!$I$17</f>
        <v>5258.2350608799998</v>
      </c>
      <c r="T131" s="37">
        <f>SUMIFS(СВЦЭМ!$C$34:$C$777,СВЦЭМ!$A$34:$A$777,$A131,СВЦЭМ!$B$34:$B$777,T$119)+'СЕТ СН'!$I$9+СВЦЭМ!$D$10+'СЕТ СН'!$I$5-'СЕТ СН'!$I$17</f>
        <v>5252.2643641699997</v>
      </c>
      <c r="U131" s="37">
        <f>SUMIFS(СВЦЭМ!$C$34:$C$777,СВЦЭМ!$A$34:$A$777,$A131,СВЦЭМ!$B$34:$B$777,U$119)+'СЕТ СН'!$I$9+СВЦЭМ!$D$10+'СЕТ СН'!$I$5-'СЕТ СН'!$I$17</f>
        <v>5241.3785183299997</v>
      </c>
      <c r="V131" s="37">
        <f>SUMIFS(СВЦЭМ!$C$34:$C$777,СВЦЭМ!$A$34:$A$777,$A131,СВЦЭМ!$B$34:$B$777,V$119)+'СЕТ СН'!$I$9+СВЦЭМ!$D$10+'СЕТ СН'!$I$5-'СЕТ СН'!$I$17</f>
        <v>5213.6812429499996</v>
      </c>
      <c r="W131" s="37">
        <f>SUMIFS(СВЦЭМ!$C$34:$C$777,СВЦЭМ!$A$34:$A$777,$A131,СВЦЭМ!$B$34:$B$777,W$119)+'СЕТ СН'!$I$9+СВЦЭМ!$D$10+'СЕТ СН'!$I$5-'СЕТ СН'!$I$17</f>
        <v>5193.9492075499993</v>
      </c>
      <c r="X131" s="37">
        <f>SUMIFS(СВЦЭМ!$C$34:$C$777,СВЦЭМ!$A$34:$A$777,$A131,СВЦЭМ!$B$34:$B$777,X$119)+'СЕТ СН'!$I$9+СВЦЭМ!$D$10+'СЕТ СН'!$I$5-'СЕТ СН'!$I$17</f>
        <v>5205.3947104299996</v>
      </c>
      <c r="Y131" s="37">
        <f>SUMIFS(СВЦЭМ!$C$34:$C$777,СВЦЭМ!$A$34:$A$777,$A131,СВЦЭМ!$B$34:$B$777,Y$119)+'СЕТ СН'!$I$9+СВЦЭМ!$D$10+'СЕТ СН'!$I$5-'СЕТ СН'!$I$17</f>
        <v>5239.6293508599992</v>
      </c>
    </row>
    <row r="132" spans="1:25" ht="15.75" x14ac:dyDescent="0.2">
      <c r="A132" s="36">
        <f t="shared" si="3"/>
        <v>43233</v>
      </c>
      <c r="B132" s="37">
        <f>SUMIFS(СВЦЭМ!$C$34:$C$777,СВЦЭМ!$A$34:$A$777,$A132,СВЦЭМ!$B$34:$B$777,B$119)+'СЕТ СН'!$I$9+СВЦЭМ!$D$10+'СЕТ СН'!$I$5-'СЕТ СН'!$I$17</f>
        <v>5251.18567515</v>
      </c>
      <c r="C132" s="37">
        <f>SUMIFS(СВЦЭМ!$C$34:$C$777,СВЦЭМ!$A$34:$A$777,$A132,СВЦЭМ!$B$34:$B$777,C$119)+'СЕТ СН'!$I$9+СВЦЭМ!$D$10+'СЕТ СН'!$I$5-'СЕТ СН'!$I$17</f>
        <v>5300.7847888599999</v>
      </c>
      <c r="D132" s="37">
        <f>SUMIFS(СВЦЭМ!$C$34:$C$777,СВЦЭМ!$A$34:$A$777,$A132,СВЦЭМ!$B$34:$B$777,D$119)+'СЕТ СН'!$I$9+СВЦЭМ!$D$10+'СЕТ СН'!$I$5-'СЕТ СН'!$I$17</f>
        <v>5332.7984820900001</v>
      </c>
      <c r="E132" s="37">
        <f>SUMIFS(СВЦЭМ!$C$34:$C$777,СВЦЭМ!$A$34:$A$777,$A132,СВЦЭМ!$B$34:$B$777,E$119)+'СЕТ СН'!$I$9+СВЦЭМ!$D$10+'СЕТ СН'!$I$5-'СЕТ СН'!$I$17</f>
        <v>5358.1641954799998</v>
      </c>
      <c r="F132" s="37">
        <f>SUMIFS(СВЦЭМ!$C$34:$C$777,СВЦЭМ!$A$34:$A$777,$A132,СВЦЭМ!$B$34:$B$777,F$119)+'СЕТ СН'!$I$9+СВЦЭМ!$D$10+'СЕТ СН'!$I$5-'СЕТ СН'!$I$17</f>
        <v>5378.0772370699997</v>
      </c>
      <c r="G132" s="37">
        <f>SUMIFS(СВЦЭМ!$C$34:$C$777,СВЦЭМ!$A$34:$A$777,$A132,СВЦЭМ!$B$34:$B$777,G$119)+'СЕТ СН'!$I$9+СВЦЭМ!$D$10+'СЕТ СН'!$I$5-'СЕТ СН'!$I$17</f>
        <v>5354.3275899799992</v>
      </c>
      <c r="H132" s="37">
        <f>SUMIFS(СВЦЭМ!$C$34:$C$777,СВЦЭМ!$A$34:$A$777,$A132,СВЦЭМ!$B$34:$B$777,H$119)+'СЕТ СН'!$I$9+СВЦЭМ!$D$10+'СЕТ СН'!$I$5-'СЕТ СН'!$I$17</f>
        <v>5326.9275214199997</v>
      </c>
      <c r="I132" s="37">
        <f>SUMIFS(СВЦЭМ!$C$34:$C$777,СВЦЭМ!$A$34:$A$777,$A132,СВЦЭМ!$B$34:$B$777,I$119)+'СЕТ СН'!$I$9+СВЦЭМ!$D$10+'СЕТ СН'!$I$5-'СЕТ СН'!$I$17</f>
        <v>5292.8266968899998</v>
      </c>
      <c r="J132" s="37">
        <f>SUMIFS(СВЦЭМ!$C$34:$C$777,СВЦЭМ!$A$34:$A$777,$A132,СВЦЭМ!$B$34:$B$777,J$119)+'СЕТ СН'!$I$9+СВЦЭМ!$D$10+'СЕТ СН'!$I$5-'СЕТ СН'!$I$17</f>
        <v>5225.3589034099996</v>
      </c>
      <c r="K132" s="37">
        <f>SUMIFS(СВЦЭМ!$C$34:$C$777,СВЦЭМ!$A$34:$A$777,$A132,СВЦЭМ!$B$34:$B$777,K$119)+'СЕТ СН'!$I$9+СВЦЭМ!$D$10+'СЕТ СН'!$I$5-'СЕТ СН'!$I$17</f>
        <v>5173.5360185199997</v>
      </c>
      <c r="L132" s="37">
        <f>SUMIFS(СВЦЭМ!$C$34:$C$777,СВЦЭМ!$A$34:$A$777,$A132,СВЦЭМ!$B$34:$B$777,L$119)+'СЕТ СН'!$I$9+СВЦЭМ!$D$10+'СЕТ СН'!$I$5-'СЕТ СН'!$I$17</f>
        <v>5148.8234623399994</v>
      </c>
      <c r="M132" s="37">
        <f>SUMIFS(СВЦЭМ!$C$34:$C$777,СВЦЭМ!$A$34:$A$777,$A132,СВЦЭМ!$B$34:$B$777,M$119)+'СЕТ СН'!$I$9+СВЦЭМ!$D$10+'СЕТ СН'!$I$5-'СЕТ СН'!$I$17</f>
        <v>5187.8192492899998</v>
      </c>
      <c r="N132" s="37">
        <f>SUMIFS(СВЦЭМ!$C$34:$C$777,СВЦЭМ!$A$34:$A$777,$A132,СВЦЭМ!$B$34:$B$777,N$119)+'СЕТ СН'!$I$9+СВЦЭМ!$D$10+'СЕТ СН'!$I$5-'СЕТ СН'!$I$17</f>
        <v>5186.4713836999999</v>
      </c>
      <c r="O132" s="37">
        <f>SUMIFS(СВЦЭМ!$C$34:$C$777,СВЦЭМ!$A$34:$A$777,$A132,СВЦЭМ!$B$34:$B$777,O$119)+'СЕТ СН'!$I$9+СВЦЭМ!$D$10+'СЕТ СН'!$I$5-'СЕТ СН'!$I$17</f>
        <v>5194.5379981899996</v>
      </c>
      <c r="P132" s="37">
        <f>SUMIFS(СВЦЭМ!$C$34:$C$777,СВЦЭМ!$A$34:$A$777,$A132,СВЦЭМ!$B$34:$B$777,P$119)+'СЕТ СН'!$I$9+СВЦЭМ!$D$10+'СЕТ СН'!$I$5-'СЕТ СН'!$I$17</f>
        <v>5218.63588351</v>
      </c>
      <c r="Q132" s="37">
        <f>SUMIFS(СВЦЭМ!$C$34:$C$777,СВЦЭМ!$A$34:$A$777,$A132,СВЦЭМ!$B$34:$B$777,Q$119)+'СЕТ СН'!$I$9+СВЦЭМ!$D$10+'СЕТ СН'!$I$5-'СЕТ СН'!$I$17</f>
        <v>5225.1470140199999</v>
      </c>
      <c r="R132" s="37">
        <f>SUMIFS(СВЦЭМ!$C$34:$C$777,СВЦЭМ!$A$34:$A$777,$A132,СВЦЭМ!$B$34:$B$777,R$119)+'СЕТ СН'!$I$9+СВЦЭМ!$D$10+'СЕТ СН'!$I$5-'СЕТ СН'!$I$17</f>
        <v>5236.3783425899992</v>
      </c>
      <c r="S132" s="37">
        <f>SUMIFS(СВЦЭМ!$C$34:$C$777,СВЦЭМ!$A$34:$A$777,$A132,СВЦЭМ!$B$34:$B$777,S$119)+'СЕТ СН'!$I$9+СВЦЭМ!$D$10+'СЕТ СН'!$I$5-'СЕТ СН'!$I$17</f>
        <v>5211.0877914599996</v>
      </c>
      <c r="T132" s="37">
        <f>SUMIFS(СВЦЭМ!$C$34:$C$777,СВЦЭМ!$A$34:$A$777,$A132,СВЦЭМ!$B$34:$B$777,T$119)+'СЕТ СН'!$I$9+СВЦЭМ!$D$10+'СЕТ СН'!$I$5-'СЕТ СН'!$I$17</f>
        <v>5194.3379428199996</v>
      </c>
      <c r="U132" s="37">
        <f>SUMIFS(СВЦЭМ!$C$34:$C$777,СВЦЭМ!$A$34:$A$777,$A132,СВЦЭМ!$B$34:$B$777,U$119)+'СЕТ СН'!$I$9+СВЦЭМ!$D$10+'СЕТ СН'!$I$5-'СЕТ СН'!$I$17</f>
        <v>5194.3733691499992</v>
      </c>
      <c r="V132" s="37">
        <f>SUMIFS(СВЦЭМ!$C$34:$C$777,СВЦЭМ!$A$34:$A$777,$A132,СВЦЭМ!$B$34:$B$777,V$119)+'СЕТ СН'!$I$9+СВЦЭМ!$D$10+'СЕТ СН'!$I$5-'СЕТ СН'!$I$17</f>
        <v>5163.7232756599997</v>
      </c>
      <c r="W132" s="37">
        <f>SUMIFS(СВЦЭМ!$C$34:$C$777,СВЦЭМ!$A$34:$A$777,$A132,СВЦЭМ!$B$34:$B$777,W$119)+'СЕТ СН'!$I$9+СВЦЭМ!$D$10+'СЕТ СН'!$I$5-'СЕТ СН'!$I$17</f>
        <v>5144.7421377499995</v>
      </c>
      <c r="X132" s="37">
        <f>SUMIFS(СВЦЭМ!$C$34:$C$777,СВЦЭМ!$A$34:$A$777,$A132,СВЦЭМ!$B$34:$B$777,X$119)+'СЕТ СН'!$I$9+СВЦЭМ!$D$10+'СЕТ СН'!$I$5-'СЕТ СН'!$I$17</f>
        <v>5139.92208398</v>
      </c>
      <c r="Y132" s="37">
        <f>SUMIFS(СВЦЭМ!$C$34:$C$777,СВЦЭМ!$A$34:$A$777,$A132,СВЦЭМ!$B$34:$B$777,Y$119)+'СЕТ СН'!$I$9+СВЦЭМ!$D$10+'СЕТ СН'!$I$5-'СЕТ СН'!$I$17</f>
        <v>5195.9675312399995</v>
      </c>
    </row>
    <row r="133" spans="1:25" ht="15.75" x14ac:dyDescent="0.2">
      <c r="A133" s="36">
        <f t="shared" si="3"/>
        <v>43234</v>
      </c>
      <c r="B133" s="37">
        <f>SUMIFS(СВЦЭМ!$C$34:$C$777,СВЦЭМ!$A$34:$A$777,$A133,СВЦЭМ!$B$34:$B$777,B$119)+'СЕТ СН'!$I$9+СВЦЭМ!$D$10+'СЕТ СН'!$I$5-'СЕТ СН'!$I$17</f>
        <v>5257.1192145599998</v>
      </c>
      <c r="C133" s="37">
        <f>SUMIFS(СВЦЭМ!$C$34:$C$777,СВЦЭМ!$A$34:$A$777,$A133,СВЦЭМ!$B$34:$B$777,C$119)+'СЕТ СН'!$I$9+СВЦЭМ!$D$10+'СЕТ СН'!$I$5-'СЕТ СН'!$I$17</f>
        <v>5311.2217611699998</v>
      </c>
      <c r="D133" s="37">
        <f>SUMIFS(СВЦЭМ!$C$34:$C$777,СВЦЭМ!$A$34:$A$777,$A133,СВЦЭМ!$B$34:$B$777,D$119)+'СЕТ СН'!$I$9+СВЦЭМ!$D$10+'СЕТ СН'!$I$5-'СЕТ СН'!$I$17</f>
        <v>5336.6279932799998</v>
      </c>
      <c r="E133" s="37">
        <f>SUMIFS(СВЦЭМ!$C$34:$C$777,СВЦЭМ!$A$34:$A$777,$A133,СВЦЭМ!$B$34:$B$777,E$119)+'СЕТ СН'!$I$9+СВЦЭМ!$D$10+'СЕТ СН'!$I$5-'СЕТ СН'!$I$17</f>
        <v>5354.1005012899996</v>
      </c>
      <c r="F133" s="37">
        <f>SUMIFS(СВЦЭМ!$C$34:$C$777,СВЦЭМ!$A$34:$A$777,$A133,СВЦЭМ!$B$34:$B$777,F$119)+'СЕТ СН'!$I$9+СВЦЭМ!$D$10+'СЕТ СН'!$I$5-'СЕТ СН'!$I$17</f>
        <v>5370.9240801099995</v>
      </c>
      <c r="G133" s="37">
        <f>SUMIFS(СВЦЭМ!$C$34:$C$777,СВЦЭМ!$A$34:$A$777,$A133,СВЦЭМ!$B$34:$B$777,G$119)+'СЕТ СН'!$I$9+СВЦЭМ!$D$10+'СЕТ СН'!$I$5-'СЕТ СН'!$I$17</f>
        <v>5338.1485658699994</v>
      </c>
      <c r="H133" s="37">
        <f>SUMIFS(СВЦЭМ!$C$34:$C$777,СВЦЭМ!$A$34:$A$777,$A133,СВЦЭМ!$B$34:$B$777,H$119)+'СЕТ СН'!$I$9+СВЦЭМ!$D$10+'СЕТ СН'!$I$5-'СЕТ СН'!$I$17</f>
        <v>5271.3276757099993</v>
      </c>
      <c r="I133" s="37">
        <f>SUMIFS(СВЦЭМ!$C$34:$C$777,СВЦЭМ!$A$34:$A$777,$A133,СВЦЭМ!$B$34:$B$777,I$119)+'СЕТ СН'!$I$9+СВЦЭМ!$D$10+'СЕТ СН'!$I$5-'СЕТ СН'!$I$17</f>
        <v>5219.7222552699996</v>
      </c>
      <c r="J133" s="37">
        <f>SUMIFS(СВЦЭМ!$C$34:$C$777,СВЦЭМ!$A$34:$A$777,$A133,СВЦЭМ!$B$34:$B$777,J$119)+'СЕТ СН'!$I$9+СВЦЭМ!$D$10+'СЕТ СН'!$I$5-'СЕТ СН'!$I$17</f>
        <v>5179.5369940499995</v>
      </c>
      <c r="K133" s="37">
        <f>SUMIFS(СВЦЭМ!$C$34:$C$777,СВЦЭМ!$A$34:$A$777,$A133,СВЦЭМ!$B$34:$B$777,K$119)+'СЕТ СН'!$I$9+СВЦЭМ!$D$10+'СЕТ СН'!$I$5-'СЕТ СН'!$I$17</f>
        <v>5147.0437263099993</v>
      </c>
      <c r="L133" s="37">
        <f>SUMIFS(СВЦЭМ!$C$34:$C$777,СВЦЭМ!$A$34:$A$777,$A133,СВЦЭМ!$B$34:$B$777,L$119)+'СЕТ СН'!$I$9+СВЦЭМ!$D$10+'СЕТ СН'!$I$5-'СЕТ СН'!$I$17</f>
        <v>5139.64711618</v>
      </c>
      <c r="M133" s="37">
        <f>SUMIFS(СВЦЭМ!$C$34:$C$777,СВЦЭМ!$A$34:$A$777,$A133,СВЦЭМ!$B$34:$B$777,M$119)+'СЕТ СН'!$I$9+СВЦЭМ!$D$10+'СЕТ СН'!$I$5-'СЕТ СН'!$I$17</f>
        <v>5140.67616258</v>
      </c>
      <c r="N133" s="37">
        <f>SUMIFS(СВЦЭМ!$C$34:$C$777,СВЦЭМ!$A$34:$A$777,$A133,СВЦЭМ!$B$34:$B$777,N$119)+'СЕТ СН'!$I$9+СВЦЭМ!$D$10+'СЕТ СН'!$I$5-'СЕТ СН'!$I$17</f>
        <v>5182.7103243299998</v>
      </c>
      <c r="O133" s="37">
        <f>SUMIFS(СВЦЭМ!$C$34:$C$777,СВЦЭМ!$A$34:$A$777,$A133,СВЦЭМ!$B$34:$B$777,O$119)+'СЕТ СН'!$I$9+СВЦЭМ!$D$10+'СЕТ СН'!$I$5-'СЕТ СН'!$I$17</f>
        <v>5189.70921481</v>
      </c>
      <c r="P133" s="37">
        <f>SUMIFS(СВЦЭМ!$C$34:$C$777,СВЦЭМ!$A$34:$A$777,$A133,СВЦЭМ!$B$34:$B$777,P$119)+'СЕТ СН'!$I$9+СВЦЭМ!$D$10+'СЕТ СН'!$I$5-'СЕТ СН'!$I$17</f>
        <v>5200.8151514199999</v>
      </c>
      <c r="Q133" s="37">
        <f>SUMIFS(СВЦЭМ!$C$34:$C$777,СВЦЭМ!$A$34:$A$777,$A133,СВЦЭМ!$B$34:$B$777,Q$119)+'СЕТ СН'!$I$9+СВЦЭМ!$D$10+'СЕТ СН'!$I$5-'СЕТ СН'!$I$17</f>
        <v>5211.2479339900001</v>
      </c>
      <c r="R133" s="37">
        <f>SUMIFS(СВЦЭМ!$C$34:$C$777,СВЦЭМ!$A$34:$A$777,$A133,СВЦЭМ!$B$34:$B$777,R$119)+'СЕТ СН'!$I$9+СВЦЭМ!$D$10+'СЕТ СН'!$I$5-'СЕТ СН'!$I$17</f>
        <v>5220.3819498099992</v>
      </c>
      <c r="S133" s="37">
        <f>SUMIFS(СВЦЭМ!$C$34:$C$777,СВЦЭМ!$A$34:$A$777,$A133,СВЦЭМ!$B$34:$B$777,S$119)+'СЕТ СН'!$I$9+СВЦЭМ!$D$10+'СЕТ СН'!$I$5-'СЕТ СН'!$I$17</f>
        <v>5204.2611145999999</v>
      </c>
      <c r="T133" s="37">
        <f>SUMIFS(СВЦЭМ!$C$34:$C$777,СВЦЭМ!$A$34:$A$777,$A133,СВЦЭМ!$B$34:$B$777,T$119)+'СЕТ СН'!$I$9+СВЦЭМ!$D$10+'СЕТ СН'!$I$5-'СЕТ СН'!$I$17</f>
        <v>5180.5326828999996</v>
      </c>
      <c r="U133" s="37">
        <f>SUMIFS(СВЦЭМ!$C$34:$C$777,СВЦЭМ!$A$34:$A$777,$A133,СВЦЭМ!$B$34:$B$777,U$119)+'СЕТ СН'!$I$9+СВЦЭМ!$D$10+'СЕТ СН'!$I$5-'СЕТ СН'!$I$17</f>
        <v>5161.6581473899996</v>
      </c>
      <c r="V133" s="37">
        <f>SUMIFS(СВЦЭМ!$C$34:$C$777,СВЦЭМ!$A$34:$A$777,$A133,СВЦЭМ!$B$34:$B$777,V$119)+'СЕТ СН'!$I$9+СВЦЭМ!$D$10+'СЕТ СН'!$I$5-'СЕТ СН'!$I$17</f>
        <v>5146.4269576999995</v>
      </c>
      <c r="W133" s="37">
        <f>SUMIFS(СВЦЭМ!$C$34:$C$777,СВЦЭМ!$A$34:$A$777,$A133,СВЦЭМ!$B$34:$B$777,W$119)+'СЕТ СН'!$I$9+СВЦЭМ!$D$10+'СЕТ СН'!$I$5-'СЕТ СН'!$I$17</f>
        <v>5131.6084902699995</v>
      </c>
      <c r="X133" s="37">
        <f>SUMIFS(СВЦЭМ!$C$34:$C$777,СВЦЭМ!$A$34:$A$777,$A133,СВЦЭМ!$B$34:$B$777,X$119)+'СЕТ СН'!$I$9+СВЦЭМ!$D$10+'СЕТ СН'!$I$5-'СЕТ СН'!$I$17</f>
        <v>5122.2878769099998</v>
      </c>
      <c r="Y133" s="37">
        <f>SUMIFS(СВЦЭМ!$C$34:$C$777,СВЦЭМ!$A$34:$A$777,$A133,СВЦЭМ!$B$34:$B$777,Y$119)+'СЕТ СН'!$I$9+СВЦЭМ!$D$10+'СЕТ СН'!$I$5-'СЕТ СН'!$I$17</f>
        <v>5198.27191778</v>
      </c>
    </row>
    <row r="134" spans="1:25" ht="15.75" x14ac:dyDescent="0.2">
      <c r="A134" s="36">
        <f t="shared" si="3"/>
        <v>43235</v>
      </c>
      <c r="B134" s="37">
        <f>SUMIFS(СВЦЭМ!$C$34:$C$777,СВЦЭМ!$A$34:$A$777,$A134,СВЦЭМ!$B$34:$B$777,B$119)+'СЕТ СН'!$I$9+СВЦЭМ!$D$10+'СЕТ СН'!$I$5-'СЕТ СН'!$I$17</f>
        <v>5261.9880556399994</v>
      </c>
      <c r="C134" s="37">
        <f>SUMIFS(СВЦЭМ!$C$34:$C$777,СВЦЭМ!$A$34:$A$777,$A134,СВЦЭМ!$B$34:$B$777,C$119)+'СЕТ СН'!$I$9+СВЦЭМ!$D$10+'СЕТ СН'!$I$5-'СЕТ СН'!$I$17</f>
        <v>5308.7477737899999</v>
      </c>
      <c r="D134" s="37">
        <f>SUMIFS(СВЦЭМ!$C$34:$C$777,СВЦЭМ!$A$34:$A$777,$A134,СВЦЭМ!$B$34:$B$777,D$119)+'СЕТ СН'!$I$9+СВЦЭМ!$D$10+'СЕТ СН'!$I$5-'СЕТ СН'!$I$17</f>
        <v>5338.7308389599993</v>
      </c>
      <c r="E134" s="37">
        <f>SUMIFS(СВЦЭМ!$C$34:$C$777,СВЦЭМ!$A$34:$A$777,$A134,СВЦЭМ!$B$34:$B$777,E$119)+'СЕТ СН'!$I$9+СВЦЭМ!$D$10+'СЕТ СН'!$I$5-'СЕТ СН'!$I$17</f>
        <v>5348.1142564399997</v>
      </c>
      <c r="F134" s="37">
        <f>SUMIFS(СВЦЭМ!$C$34:$C$777,СВЦЭМ!$A$34:$A$777,$A134,СВЦЭМ!$B$34:$B$777,F$119)+'СЕТ СН'!$I$9+СВЦЭМ!$D$10+'СЕТ СН'!$I$5-'СЕТ СН'!$I$17</f>
        <v>5361.7293796599997</v>
      </c>
      <c r="G134" s="37">
        <f>SUMIFS(СВЦЭМ!$C$34:$C$777,СВЦЭМ!$A$34:$A$777,$A134,СВЦЭМ!$B$34:$B$777,G$119)+'СЕТ СН'!$I$9+СВЦЭМ!$D$10+'СЕТ СН'!$I$5-'СЕТ СН'!$I$17</f>
        <v>5343.6030763700001</v>
      </c>
      <c r="H134" s="37">
        <f>SUMIFS(СВЦЭМ!$C$34:$C$777,СВЦЭМ!$A$34:$A$777,$A134,СВЦЭМ!$B$34:$B$777,H$119)+'СЕТ СН'!$I$9+СВЦЭМ!$D$10+'СЕТ СН'!$I$5-'СЕТ СН'!$I$17</f>
        <v>5266.6863681099994</v>
      </c>
      <c r="I134" s="37">
        <f>SUMIFS(СВЦЭМ!$C$34:$C$777,СВЦЭМ!$A$34:$A$777,$A134,СВЦЭМ!$B$34:$B$777,I$119)+'СЕТ СН'!$I$9+СВЦЭМ!$D$10+'СЕТ СН'!$I$5-'СЕТ СН'!$I$17</f>
        <v>5213.3090526899996</v>
      </c>
      <c r="J134" s="37">
        <f>SUMIFS(СВЦЭМ!$C$34:$C$777,СВЦЭМ!$A$34:$A$777,$A134,СВЦЭМ!$B$34:$B$777,J$119)+'СЕТ СН'!$I$9+СВЦЭМ!$D$10+'СЕТ СН'!$I$5-'СЕТ СН'!$I$17</f>
        <v>5188.3868690299996</v>
      </c>
      <c r="K134" s="37">
        <f>SUMIFS(СВЦЭМ!$C$34:$C$777,СВЦЭМ!$A$34:$A$777,$A134,СВЦЭМ!$B$34:$B$777,K$119)+'СЕТ СН'!$I$9+СВЦЭМ!$D$10+'СЕТ СН'!$I$5-'СЕТ СН'!$I$17</f>
        <v>5161.6441454999995</v>
      </c>
      <c r="L134" s="37">
        <f>SUMIFS(СВЦЭМ!$C$34:$C$777,СВЦЭМ!$A$34:$A$777,$A134,СВЦЭМ!$B$34:$B$777,L$119)+'СЕТ СН'!$I$9+СВЦЭМ!$D$10+'СЕТ СН'!$I$5-'СЕТ СН'!$I$17</f>
        <v>5157.0744906099999</v>
      </c>
      <c r="M134" s="37">
        <f>SUMIFS(СВЦЭМ!$C$34:$C$777,СВЦЭМ!$A$34:$A$777,$A134,СВЦЭМ!$B$34:$B$777,M$119)+'СЕТ СН'!$I$9+СВЦЭМ!$D$10+'СЕТ СН'!$I$5-'СЕТ СН'!$I$17</f>
        <v>5179.1298069599998</v>
      </c>
      <c r="N134" s="37">
        <f>SUMIFS(СВЦЭМ!$C$34:$C$777,СВЦЭМ!$A$34:$A$777,$A134,СВЦЭМ!$B$34:$B$777,N$119)+'СЕТ СН'!$I$9+СВЦЭМ!$D$10+'СЕТ СН'!$I$5-'СЕТ СН'!$I$17</f>
        <v>5194.8502268499997</v>
      </c>
      <c r="O134" s="37">
        <f>SUMIFS(СВЦЭМ!$C$34:$C$777,СВЦЭМ!$A$34:$A$777,$A134,СВЦЭМ!$B$34:$B$777,O$119)+'СЕТ СН'!$I$9+СВЦЭМ!$D$10+'СЕТ СН'!$I$5-'СЕТ СН'!$I$17</f>
        <v>5198.6110406600001</v>
      </c>
      <c r="P134" s="37">
        <f>SUMIFS(СВЦЭМ!$C$34:$C$777,СВЦЭМ!$A$34:$A$777,$A134,СВЦЭМ!$B$34:$B$777,P$119)+'СЕТ СН'!$I$9+СВЦЭМ!$D$10+'СЕТ СН'!$I$5-'СЕТ СН'!$I$17</f>
        <v>5221.4616181699994</v>
      </c>
      <c r="Q134" s="37">
        <f>SUMIFS(СВЦЭМ!$C$34:$C$777,СВЦЭМ!$A$34:$A$777,$A134,СВЦЭМ!$B$34:$B$777,Q$119)+'СЕТ СН'!$I$9+СВЦЭМ!$D$10+'СЕТ СН'!$I$5-'СЕТ СН'!$I$17</f>
        <v>5221.8980432999997</v>
      </c>
      <c r="R134" s="37">
        <f>SUMIFS(СВЦЭМ!$C$34:$C$777,СВЦЭМ!$A$34:$A$777,$A134,СВЦЭМ!$B$34:$B$777,R$119)+'СЕТ СН'!$I$9+СВЦЭМ!$D$10+'СЕТ СН'!$I$5-'СЕТ СН'!$I$17</f>
        <v>5225.4846211499998</v>
      </c>
      <c r="S134" s="37">
        <f>SUMIFS(СВЦЭМ!$C$34:$C$777,СВЦЭМ!$A$34:$A$777,$A134,СВЦЭМ!$B$34:$B$777,S$119)+'СЕТ СН'!$I$9+СВЦЭМ!$D$10+'СЕТ СН'!$I$5-'СЕТ СН'!$I$17</f>
        <v>5216.3537303199992</v>
      </c>
      <c r="T134" s="37">
        <f>SUMIFS(СВЦЭМ!$C$34:$C$777,СВЦЭМ!$A$34:$A$777,$A134,СВЦЭМ!$B$34:$B$777,T$119)+'СЕТ СН'!$I$9+СВЦЭМ!$D$10+'СЕТ СН'!$I$5-'СЕТ СН'!$I$17</f>
        <v>5205.6764458999996</v>
      </c>
      <c r="U134" s="37">
        <f>SUMIFS(СВЦЭМ!$C$34:$C$777,СВЦЭМ!$A$34:$A$777,$A134,СВЦЭМ!$B$34:$B$777,U$119)+'СЕТ СН'!$I$9+СВЦЭМ!$D$10+'СЕТ СН'!$I$5-'СЕТ СН'!$I$17</f>
        <v>5195.7785386399992</v>
      </c>
      <c r="V134" s="37">
        <f>SUMIFS(СВЦЭМ!$C$34:$C$777,СВЦЭМ!$A$34:$A$777,$A134,СВЦЭМ!$B$34:$B$777,V$119)+'СЕТ СН'!$I$9+СВЦЭМ!$D$10+'СЕТ СН'!$I$5-'СЕТ СН'!$I$17</f>
        <v>5165.2703682199999</v>
      </c>
      <c r="W134" s="37">
        <f>SUMIFS(СВЦЭМ!$C$34:$C$777,СВЦЭМ!$A$34:$A$777,$A134,СВЦЭМ!$B$34:$B$777,W$119)+'СЕТ СН'!$I$9+СВЦЭМ!$D$10+'СЕТ СН'!$I$5-'СЕТ СН'!$I$17</f>
        <v>5128.3760529299998</v>
      </c>
      <c r="X134" s="37">
        <f>SUMIFS(СВЦЭМ!$C$34:$C$777,СВЦЭМ!$A$34:$A$777,$A134,СВЦЭМ!$B$34:$B$777,X$119)+'СЕТ СН'!$I$9+СВЦЭМ!$D$10+'СЕТ СН'!$I$5-'СЕТ СН'!$I$17</f>
        <v>5150.6175378499993</v>
      </c>
      <c r="Y134" s="37">
        <f>SUMIFS(СВЦЭМ!$C$34:$C$777,СВЦЭМ!$A$34:$A$777,$A134,СВЦЭМ!$B$34:$B$777,Y$119)+'СЕТ СН'!$I$9+СВЦЭМ!$D$10+'СЕТ СН'!$I$5-'СЕТ СН'!$I$17</f>
        <v>5212.3608185599996</v>
      </c>
    </row>
    <row r="135" spans="1:25" ht="15.75" x14ac:dyDescent="0.2">
      <c r="A135" s="36">
        <f t="shared" si="3"/>
        <v>43236</v>
      </c>
      <c r="B135" s="37">
        <f>SUMIFS(СВЦЭМ!$C$34:$C$777,СВЦЭМ!$A$34:$A$777,$A135,СВЦЭМ!$B$34:$B$777,B$119)+'СЕТ СН'!$I$9+СВЦЭМ!$D$10+'СЕТ СН'!$I$5-'СЕТ СН'!$I$17</f>
        <v>5284.6279052499995</v>
      </c>
      <c r="C135" s="37">
        <f>SUMIFS(СВЦЭМ!$C$34:$C$777,СВЦЭМ!$A$34:$A$777,$A135,СВЦЭМ!$B$34:$B$777,C$119)+'СЕТ СН'!$I$9+СВЦЭМ!$D$10+'СЕТ СН'!$I$5-'СЕТ СН'!$I$17</f>
        <v>5322.1611293400001</v>
      </c>
      <c r="D135" s="37">
        <f>SUMIFS(СВЦЭМ!$C$34:$C$777,СВЦЭМ!$A$34:$A$777,$A135,СВЦЭМ!$B$34:$B$777,D$119)+'СЕТ СН'!$I$9+СВЦЭМ!$D$10+'СЕТ СН'!$I$5-'СЕТ СН'!$I$17</f>
        <v>5371.7063785800001</v>
      </c>
      <c r="E135" s="37">
        <f>SUMIFS(СВЦЭМ!$C$34:$C$777,СВЦЭМ!$A$34:$A$777,$A135,СВЦЭМ!$B$34:$B$777,E$119)+'СЕТ СН'!$I$9+СВЦЭМ!$D$10+'СЕТ СН'!$I$5-'СЕТ СН'!$I$17</f>
        <v>5378.9750649699999</v>
      </c>
      <c r="F135" s="37">
        <f>SUMIFS(СВЦЭМ!$C$34:$C$777,СВЦЭМ!$A$34:$A$777,$A135,СВЦЭМ!$B$34:$B$777,F$119)+'СЕТ СН'!$I$9+СВЦЭМ!$D$10+'СЕТ СН'!$I$5-'СЕТ СН'!$I$17</f>
        <v>5376.2195261099996</v>
      </c>
      <c r="G135" s="37">
        <f>SUMIFS(СВЦЭМ!$C$34:$C$777,СВЦЭМ!$A$34:$A$777,$A135,СВЦЭМ!$B$34:$B$777,G$119)+'СЕТ СН'!$I$9+СВЦЭМ!$D$10+'СЕТ СН'!$I$5-'СЕТ СН'!$I$17</f>
        <v>5355.4547096899996</v>
      </c>
      <c r="H135" s="37">
        <f>SUMIFS(СВЦЭМ!$C$34:$C$777,СВЦЭМ!$A$34:$A$777,$A135,СВЦЭМ!$B$34:$B$777,H$119)+'СЕТ СН'!$I$9+СВЦЭМ!$D$10+'СЕТ СН'!$I$5-'СЕТ СН'!$I$17</f>
        <v>5292.8359578199997</v>
      </c>
      <c r="I135" s="37">
        <f>SUMIFS(СВЦЭМ!$C$34:$C$777,СВЦЭМ!$A$34:$A$777,$A135,СВЦЭМ!$B$34:$B$777,I$119)+'СЕТ СН'!$I$9+СВЦЭМ!$D$10+'СЕТ СН'!$I$5-'СЕТ СН'!$I$17</f>
        <v>5218.2349183899996</v>
      </c>
      <c r="J135" s="37">
        <f>SUMIFS(СВЦЭМ!$C$34:$C$777,СВЦЭМ!$A$34:$A$777,$A135,СВЦЭМ!$B$34:$B$777,J$119)+'СЕТ СН'!$I$9+СВЦЭМ!$D$10+'СЕТ СН'!$I$5-'СЕТ СН'!$I$17</f>
        <v>5188.3654724799999</v>
      </c>
      <c r="K135" s="37">
        <f>SUMIFS(СВЦЭМ!$C$34:$C$777,СВЦЭМ!$A$34:$A$777,$A135,СВЦЭМ!$B$34:$B$777,K$119)+'СЕТ СН'!$I$9+СВЦЭМ!$D$10+'СЕТ СН'!$I$5-'СЕТ СН'!$I$17</f>
        <v>5169.7727372199997</v>
      </c>
      <c r="L135" s="37">
        <f>SUMIFS(СВЦЭМ!$C$34:$C$777,СВЦЭМ!$A$34:$A$777,$A135,СВЦЭМ!$B$34:$B$777,L$119)+'СЕТ СН'!$I$9+СВЦЭМ!$D$10+'СЕТ СН'!$I$5-'СЕТ СН'!$I$17</f>
        <v>5155.1434576199999</v>
      </c>
      <c r="M135" s="37">
        <f>SUMIFS(СВЦЭМ!$C$34:$C$777,СВЦЭМ!$A$34:$A$777,$A135,СВЦЭМ!$B$34:$B$777,M$119)+'СЕТ СН'!$I$9+СВЦЭМ!$D$10+'СЕТ СН'!$I$5-'СЕТ СН'!$I$17</f>
        <v>5180.8587977399993</v>
      </c>
      <c r="N135" s="37">
        <f>SUMIFS(СВЦЭМ!$C$34:$C$777,СВЦЭМ!$A$34:$A$777,$A135,СВЦЭМ!$B$34:$B$777,N$119)+'СЕТ СН'!$I$9+СВЦЭМ!$D$10+'СЕТ СН'!$I$5-'СЕТ СН'!$I$17</f>
        <v>5200.3265365199995</v>
      </c>
      <c r="O135" s="37">
        <f>SUMIFS(СВЦЭМ!$C$34:$C$777,СВЦЭМ!$A$34:$A$777,$A135,СВЦЭМ!$B$34:$B$777,O$119)+'СЕТ СН'!$I$9+СВЦЭМ!$D$10+'СЕТ СН'!$I$5-'СЕТ СН'!$I$17</f>
        <v>5197.6155152699994</v>
      </c>
      <c r="P135" s="37">
        <f>SUMIFS(СВЦЭМ!$C$34:$C$777,СВЦЭМ!$A$34:$A$777,$A135,СВЦЭМ!$B$34:$B$777,P$119)+'СЕТ СН'!$I$9+СВЦЭМ!$D$10+'СЕТ СН'!$I$5-'СЕТ СН'!$I$17</f>
        <v>5204.2831410099998</v>
      </c>
      <c r="Q135" s="37">
        <f>SUMIFS(СВЦЭМ!$C$34:$C$777,СВЦЭМ!$A$34:$A$777,$A135,СВЦЭМ!$B$34:$B$777,Q$119)+'СЕТ СН'!$I$9+СВЦЭМ!$D$10+'СЕТ СН'!$I$5-'СЕТ СН'!$I$17</f>
        <v>5202.0375265499997</v>
      </c>
      <c r="R135" s="37">
        <f>SUMIFS(СВЦЭМ!$C$34:$C$777,СВЦЭМ!$A$34:$A$777,$A135,СВЦЭМ!$B$34:$B$777,R$119)+'СЕТ СН'!$I$9+СВЦЭМ!$D$10+'СЕТ СН'!$I$5-'СЕТ СН'!$I$17</f>
        <v>5209.5901108599992</v>
      </c>
      <c r="S135" s="37">
        <f>SUMIFS(СВЦЭМ!$C$34:$C$777,СВЦЭМ!$A$34:$A$777,$A135,СВЦЭМ!$B$34:$B$777,S$119)+'СЕТ СН'!$I$9+СВЦЭМ!$D$10+'СЕТ СН'!$I$5-'СЕТ СН'!$I$17</f>
        <v>5208.0851745999998</v>
      </c>
      <c r="T135" s="37">
        <f>SUMIFS(СВЦЭМ!$C$34:$C$777,СВЦЭМ!$A$34:$A$777,$A135,СВЦЭМ!$B$34:$B$777,T$119)+'СЕТ СН'!$I$9+СВЦЭМ!$D$10+'СЕТ СН'!$I$5-'СЕТ СН'!$I$17</f>
        <v>5200.3636767799999</v>
      </c>
      <c r="U135" s="37">
        <f>SUMIFS(СВЦЭМ!$C$34:$C$777,СВЦЭМ!$A$34:$A$777,$A135,СВЦЭМ!$B$34:$B$777,U$119)+'СЕТ СН'!$I$9+СВЦЭМ!$D$10+'СЕТ СН'!$I$5-'СЕТ СН'!$I$17</f>
        <v>5199.8678974300001</v>
      </c>
      <c r="V135" s="37">
        <f>SUMIFS(СВЦЭМ!$C$34:$C$777,СВЦЭМ!$A$34:$A$777,$A135,СВЦЭМ!$B$34:$B$777,V$119)+'СЕТ СН'!$I$9+СВЦЭМ!$D$10+'СЕТ СН'!$I$5-'СЕТ СН'!$I$17</f>
        <v>5156.4953458699993</v>
      </c>
      <c r="W135" s="37">
        <f>SUMIFS(СВЦЭМ!$C$34:$C$777,СВЦЭМ!$A$34:$A$777,$A135,СВЦЭМ!$B$34:$B$777,W$119)+'СЕТ СН'!$I$9+СВЦЭМ!$D$10+'СЕТ СН'!$I$5-'СЕТ СН'!$I$17</f>
        <v>5149.6923833000001</v>
      </c>
      <c r="X135" s="37">
        <f>SUMIFS(СВЦЭМ!$C$34:$C$777,СВЦЭМ!$A$34:$A$777,$A135,СВЦЭМ!$B$34:$B$777,X$119)+'СЕТ СН'!$I$9+СВЦЭМ!$D$10+'СЕТ СН'!$I$5-'СЕТ СН'!$I$17</f>
        <v>5150.8518652499997</v>
      </c>
      <c r="Y135" s="37">
        <f>SUMIFS(СВЦЭМ!$C$34:$C$777,СВЦЭМ!$A$34:$A$777,$A135,СВЦЭМ!$B$34:$B$777,Y$119)+'СЕТ СН'!$I$9+СВЦЭМ!$D$10+'СЕТ СН'!$I$5-'СЕТ СН'!$I$17</f>
        <v>5223.9361177899991</v>
      </c>
    </row>
    <row r="136" spans="1:25" ht="15.75" x14ac:dyDescent="0.2">
      <c r="A136" s="36">
        <f t="shared" si="3"/>
        <v>43237</v>
      </c>
      <c r="B136" s="37">
        <f>SUMIFS(СВЦЭМ!$C$34:$C$777,СВЦЭМ!$A$34:$A$777,$A136,СВЦЭМ!$B$34:$B$777,B$119)+'СЕТ СН'!$I$9+СВЦЭМ!$D$10+'СЕТ СН'!$I$5-'СЕТ СН'!$I$17</f>
        <v>5284.7586356399997</v>
      </c>
      <c r="C136" s="37">
        <f>SUMIFS(СВЦЭМ!$C$34:$C$777,СВЦЭМ!$A$34:$A$777,$A136,СВЦЭМ!$B$34:$B$777,C$119)+'СЕТ СН'!$I$9+СВЦЭМ!$D$10+'СЕТ СН'!$I$5-'СЕТ СН'!$I$17</f>
        <v>5328.4736434499991</v>
      </c>
      <c r="D136" s="37">
        <f>SUMIFS(СВЦЭМ!$C$34:$C$777,СВЦЭМ!$A$34:$A$777,$A136,СВЦЭМ!$B$34:$B$777,D$119)+'СЕТ СН'!$I$9+СВЦЭМ!$D$10+'СЕТ СН'!$I$5-'СЕТ СН'!$I$17</f>
        <v>5363.2655926199996</v>
      </c>
      <c r="E136" s="37">
        <f>SUMIFS(СВЦЭМ!$C$34:$C$777,СВЦЭМ!$A$34:$A$777,$A136,СВЦЭМ!$B$34:$B$777,E$119)+'СЕТ СН'!$I$9+СВЦЭМ!$D$10+'СЕТ СН'!$I$5-'СЕТ СН'!$I$17</f>
        <v>5374.9230854299994</v>
      </c>
      <c r="F136" s="37">
        <f>SUMIFS(СВЦЭМ!$C$34:$C$777,СВЦЭМ!$A$34:$A$777,$A136,СВЦЭМ!$B$34:$B$777,F$119)+'СЕТ СН'!$I$9+СВЦЭМ!$D$10+'СЕТ СН'!$I$5-'СЕТ СН'!$I$17</f>
        <v>5378.7685279999996</v>
      </c>
      <c r="G136" s="37">
        <f>SUMIFS(СВЦЭМ!$C$34:$C$777,СВЦЭМ!$A$34:$A$777,$A136,СВЦЭМ!$B$34:$B$777,G$119)+'СЕТ СН'!$I$9+СВЦЭМ!$D$10+'СЕТ СН'!$I$5-'СЕТ СН'!$I$17</f>
        <v>5364.6798819199994</v>
      </c>
      <c r="H136" s="37">
        <f>SUMIFS(СВЦЭМ!$C$34:$C$777,СВЦЭМ!$A$34:$A$777,$A136,СВЦЭМ!$B$34:$B$777,H$119)+'СЕТ СН'!$I$9+СВЦЭМ!$D$10+'СЕТ СН'!$I$5-'СЕТ СН'!$I$17</f>
        <v>5307.3761350599998</v>
      </c>
      <c r="I136" s="37">
        <f>SUMIFS(СВЦЭМ!$C$34:$C$777,СВЦЭМ!$A$34:$A$777,$A136,СВЦЭМ!$B$34:$B$777,I$119)+'СЕТ СН'!$I$9+СВЦЭМ!$D$10+'СЕТ СН'!$I$5-'СЕТ СН'!$I$17</f>
        <v>5222.3186980399996</v>
      </c>
      <c r="J136" s="37">
        <f>SUMIFS(СВЦЭМ!$C$34:$C$777,СВЦЭМ!$A$34:$A$777,$A136,СВЦЭМ!$B$34:$B$777,J$119)+'СЕТ СН'!$I$9+СВЦЭМ!$D$10+'СЕТ СН'!$I$5-'СЕТ СН'!$I$17</f>
        <v>5173.2223826199997</v>
      </c>
      <c r="K136" s="37">
        <f>SUMIFS(СВЦЭМ!$C$34:$C$777,СВЦЭМ!$A$34:$A$777,$A136,СВЦЭМ!$B$34:$B$777,K$119)+'СЕТ СН'!$I$9+СВЦЭМ!$D$10+'СЕТ СН'!$I$5-'СЕТ СН'!$I$17</f>
        <v>5153.9615027599993</v>
      </c>
      <c r="L136" s="37">
        <f>SUMIFS(СВЦЭМ!$C$34:$C$777,СВЦЭМ!$A$34:$A$777,$A136,СВЦЭМ!$B$34:$B$777,L$119)+'СЕТ СН'!$I$9+СВЦЭМ!$D$10+'СЕТ СН'!$I$5-'СЕТ СН'!$I$17</f>
        <v>5144.8590522300001</v>
      </c>
      <c r="M136" s="37">
        <f>SUMIFS(СВЦЭМ!$C$34:$C$777,СВЦЭМ!$A$34:$A$777,$A136,СВЦЭМ!$B$34:$B$777,M$119)+'СЕТ СН'!$I$9+СВЦЭМ!$D$10+'СЕТ СН'!$I$5-'СЕТ СН'!$I$17</f>
        <v>5145.7154566499994</v>
      </c>
      <c r="N136" s="37">
        <f>SUMIFS(СВЦЭМ!$C$34:$C$777,СВЦЭМ!$A$34:$A$777,$A136,СВЦЭМ!$B$34:$B$777,N$119)+'СЕТ СН'!$I$9+СВЦЭМ!$D$10+'СЕТ СН'!$I$5-'СЕТ СН'!$I$17</f>
        <v>5186.5279208499996</v>
      </c>
      <c r="O136" s="37">
        <f>SUMIFS(СВЦЭМ!$C$34:$C$777,СВЦЭМ!$A$34:$A$777,$A136,СВЦЭМ!$B$34:$B$777,O$119)+'СЕТ СН'!$I$9+СВЦЭМ!$D$10+'СЕТ СН'!$I$5-'СЕТ СН'!$I$17</f>
        <v>5194.8102132099993</v>
      </c>
      <c r="P136" s="37">
        <f>SUMIFS(СВЦЭМ!$C$34:$C$777,СВЦЭМ!$A$34:$A$777,$A136,СВЦЭМ!$B$34:$B$777,P$119)+'СЕТ СН'!$I$9+СВЦЭМ!$D$10+'СЕТ СН'!$I$5-'СЕТ СН'!$I$17</f>
        <v>5213.5298054999994</v>
      </c>
      <c r="Q136" s="37">
        <f>SUMIFS(СВЦЭМ!$C$34:$C$777,СВЦЭМ!$A$34:$A$777,$A136,СВЦЭМ!$B$34:$B$777,Q$119)+'СЕТ СН'!$I$9+СВЦЭМ!$D$10+'СЕТ СН'!$I$5-'СЕТ СН'!$I$17</f>
        <v>5218.7286546999994</v>
      </c>
      <c r="R136" s="37">
        <f>SUMIFS(СВЦЭМ!$C$34:$C$777,СВЦЭМ!$A$34:$A$777,$A136,СВЦЭМ!$B$34:$B$777,R$119)+'СЕТ СН'!$I$9+СВЦЭМ!$D$10+'СЕТ СН'!$I$5-'СЕТ СН'!$I$17</f>
        <v>5218.7290651999992</v>
      </c>
      <c r="S136" s="37">
        <f>SUMIFS(СВЦЭМ!$C$34:$C$777,СВЦЭМ!$A$34:$A$777,$A136,СВЦЭМ!$B$34:$B$777,S$119)+'СЕТ СН'!$I$9+СВЦЭМ!$D$10+'СЕТ СН'!$I$5-'СЕТ СН'!$I$17</f>
        <v>5218.7594424999997</v>
      </c>
      <c r="T136" s="37">
        <f>SUMIFS(СВЦЭМ!$C$34:$C$777,СВЦЭМ!$A$34:$A$777,$A136,СВЦЭМ!$B$34:$B$777,T$119)+'СЕТ СН'!$I$9+СВЦЭМ!$D$10+'СЕТ СН'!$I$5-'СЕТ СН'!$I$17</f>
        <v>5200.9470707299997</v>
      </c>
      <c r="U136" s="37">
        <f>SUMIFS(СВЦЭМ!$C$34:$C$777,СВЦЭМ!$A$34:$A$777,$A136,СВЦЭМ!$B$34:$B$777,U$119)+'СЕТ СН'!$I$9+СВЦЭМ!$D$10+'СЕТ СН'!$I$5-'СЕТ СН'!$I$17</f>
        <v>5182.4993854199993</v>
      </c>
      <c r="V136" s="37">
        <f>SUMIFS(СВЦЭМ!$C$34:$C$777,СВЦЭМ!$A$34:$A$777,$A136,СВЦЭМ!$B$34:$B$777,V$119)+'СЕТ СН'!$I$9+СВЦЭМ!$D$10+'СЕТ СН'!$I$5-'СЕТ СН'!$I$17</f>
        <v>5164.6247013699995</v>
      </c>
      <c r="W136" s="37">
        <f>SUMIFS(СВЦЭМ!$C$34:$C$777,СВЦЭМ!$A$34:$A$777,$A136,СВЦЭМ!$B$34:$B$777,W$119)+'СЕТ СН'!$I$9+СВЦЭМ!$D$10+'СЕТ СН'!$I$5-'СЕТ СН'!$I$17</f>
        <v>5133.1556586199995</v>
      </c>
      <c r="X136" s="37">
        <f>SUMIFS(СВЦЭМ!$C$34:$C$777,СВЦЭМ!$A$34:$A$777,$A136,СВЦЭМ!$B$34:$B$777,X$119)+'СЕТ СН'!$I$9+СВЦЭМ!$D$10+'СЕТ СН'!$I$5-'СЕТ СН'!$I$17</f>
        <v>5159.9859239699999</v>
      </c>
      <c r="Y136" s="37">
        <f>SUMIFS(СВЦЭМ!$C$34:$C$777,СВЦЭМ!$A$34:$A$777,$A136,СВЦЭМ!$B$34:$B$777,Y$119)+'СЕТ СН'!$I$9+СВЦЭМ!$D$10+'СЕТ СН'!$I$5-'СЕТ СН'!$I$17</f>
        <v>5220.1649451799994</v>
      </c>
    </row>
    <row r="137" spans="1:25" ht="15.75" x14ac:dyDescent="0.2">
      <c r="A137" s="36">
        <f t="shared" si="3"/>
        <v>43238</v>
      </c>
      <c r="B137" s="37">
        <f>SUMIFS(СВЦЭМ!$C$34:$C$777,СВЦЭМ!$A$34:$A$777,$A137,СВЦЭМ!$B$34:$B$777,B$119)+'СЕТ СН'!$I$9+СВЦЭМ!$D$10+'СЕТ СН'!$I$5-'СЕТ СН'!$I$17</f>
        <v>5316.1996579999995</v>
      </c>
      <c r="C137" s="37">
        <f>SUMIFS(СВЦЭМ!$C$34:$C$777,СВЦЭМ!$A$34:$A$777,$A137,СВЦЭМ!$B$34:$B$777,C$119)+'СЕТ СН'!$I$9+СВЦЭМ!$D$10+'СЕТ СН'!$I$5-'СЕТ СН'!$I$17</f>
        <v>5359.194185209999</v>
      </c>
      <c r="D137" s="37">
        <f>SUMIFS(СВЦЭМ!$C$34:$C$777,СВЦЭМ!$A$34:$A$777,$A137,СВЦЭМ!$B$34:$B$777,D$119)+'СЕТ СН'!$I$9+СВЦЭМ!$D$10+'СЕТ СН'!$I$5-'СЕТ СН'!$I$17</f>
        <v>5370.8915656099998</v>
      </c>
      <c r="E137" s="37">
        <f>SUMIFS(СВЦЭМ!$C$34:$C$777,СВЦЭМ!$A$34:$A$777,$A137,СВЦЭМ!$B$34:$B$777,E$119)+'СЕТ СН'!$I$9+СВЦЭМ!$D$10+'СЕТ СН'!$I$5-'СЕТ СН'!$I$17</f>
        <v>5370.4236620800002</v>
      </c>
      <c r="F137" s="37">
        <f>SUMIFS(СВЦЭМ!$C$34:$C$777,СВЦЭМ!$A$34:$A$777,$A137,СВЦЭМ!$B$34:$B$777,F$119)+'СЕТ СН'!$I$9+СВЦЭМ!$D$10+'СЕТ СН'!$I$5-'СЕТ СН'!$I$17</f>
        <v>5370.6831871599998</v>
      </c>
      <c r="G137" s="37">
        <f>SUMIFS(СВЦЭМ!$C$34:$C$777,СВЦЭМ!$A$34:$A$777,$A137,СВЦЭМ!$B$34:$B$777,G$119)+'СЕТ СН'!$I$9+СВЦЭМ!$D$10+'СЕТ СН'!$I$5-'СЕТ СН'!$I$17</f>
        <v>5377.7615375099995</v>
      </c>
      <c r="H137" s="37">
        <f>SUMIFS(СВЦЭМ!$C$34:$C$777,СВЦЭМ!$A$34:$A$777,$A137,СВЦЭМ!$B$34:$B$777,H$119)+'СЕТ СН'!$I$9+СВЦЭМ!$D$10+'СЕТ СН'!$I$5-'СЕТ СН'!$I$17</f>
        <v>5335.2561262399995</v>
      </c>
      <c r="I137" s="37">
        <f>SUMIFS(СВЦЭМ!$C$34:$C$777,СВЦЭМ!$A$34:$A$777,$A137,СВЦЭМ!$B$34:$B$777,I$119)+'СЕТ СН'!$I$9+СВЦЭМ!$D$10+'СЕТ СН'!$I$5-'СЕТ СН'!$I$17</f>
        <v>5258.2188221899996</v>
      </c>
      <c r="J137" s="37">
        <f>SUMIFS(СВЦЭМ!$C$34:$C$777,СВЦЭМ!$A$34:$A$777,$A137,СВЦЭМ!$B$34:$B$777,J$119)+'СЕТ СН'!$I$9+СВЦЭМ!$D$10+'СЕТ СН'!$I$5-'СЕТ СН'!$I$17</f>
        <v>5222.1208290099994</v>
      </c>
      <c r="K137" s="37">
        <f>SUMIFS(СВЦЭМ!$C$34:$C$777,СВЦЭМ!$A$34:$A$777,$A137,СВЦЭМ!$B$34:$B$777,K$119)+'СЕТ СН'!$I$9+СВЦЭМ!$D$10+'СЕТ СН'!$I$5-'СЕТ СН'!$I$17</f>
        <v>5206.1995055199995</v>
      </c>
      <c r="L137" s="37">
        <f>SUMIFS(СВЦЭМ!$C$34:$C$777,СВЦЭМ!$A$34:$A$777,$A137,СВЦЭМ!$B$34:$B$777,L$119)+'СЕТ СН'!$I$9+СВЦЭМ!$D$10+'СЕТ СН'!$I$5-'СЕТ СН'!$I$17</f>
        <v>5196.6409405699997</v>
      </c>
      <c r="M137" s="37">
        <f>SUMIFS(СВЦЭМ!$C$34:$C$777,СВЦЭМ!$A$34:$A$777,$A137,СВЦЭМ!$B$34:$B$777,M$119)+'СЕТ СН'!$I$9+СВЦЭМ!$D$10+'СЕТ СН'!$I$5-'СЕТ СН'!$I$17</f>
        <v>5204.4571959099994</v>
      </c>
      <c r="N137" s="37">
        <f>SUMIFS(СВЦЭМ!$C$34:$C$777,СВЦЭМ!$A$34:$A$777,$A137,СВЦЭМ!$B$34:$B$777,N$119)+'СЕТ СН'!$I$9+СВЦЭМ!$D$10+'СЕТ СН'!$I$5-'СЕТ СН'!$I$17</f>
        <v>5230.4363981299994</v>
      </c>
      <c r="O137" s="37">
        <f>SUMIFS(СВЦЭМ!$C$34:$C$777,СВЦЭМ!$A$34:$A$777,$A137,СВЦЭМ!$B$34:$B$777,O$119)+'СЕТ СН'!$I$9+СВЦЭМ!$D$10+'СЕТ СН'!$I$5-'СЕТ СН'!$I$17</f>
        <v>5221.2710302699998</v>
      </c>
      <c r="P137" s="37">
        <f>SUMIFS(СВЦЭМ!$C$34:$C$777,СВЦЭМ!$A$34:$A$777,$A137,СВЦЭМ!$B$34:$B$777,P$119)+'СЕТ СН'!$I$9+СВЦЭМ!$D$10+'СЕТ СН'!$I$5-'СЕТ СН'!$I$17</f>
        <v>5231.5436969399998</v>
      </c>
      <c r="Q137" s="37">
        <f>SUMIFS(СВЦЭМ!$C$34:$C$777,СВЦЭМ!$A$34:$A$777,$A137,СВЦЭМ!$B$34:$B$777,Q$119)+'СЕТ СН'!$I$9+СВЦЭМ!$D$10+'СЕТ СН'!$I$5-'СЕТ СН'!$I$17</f>
        <v>5239.3314251399997</v>
      </c>
      <c r="R137" s="37">
        <f>SUMIFS(СВЦЭМ!$C$34:$C$777,СВЦЭМ!$A$34:$A$777,$A137,СВЦЭМ!$B$34:$B$777,R$119)+'СЕТ СН'!$I$9+СВЦЭМ!$D$10+'СЕТ СН'!$I$5-'СЕТ СН'!$I$17</f>
        <v>5250.2634580899994</v>
      </c>
      <c r="S137" s="37">
        <f>SUMIFS(СВЦЭМ!$C$34:$C$777,СВЦЭМ!$A$34:$A$777,$A137,СВЦЭМ!$B$34:$B$777,S$119)+'СЕТ СН'!$I$9+СВЦЭМ!$D$10+'СЕТ СН'!$I$5-'СЕТ СН'!$I$17</f>
        <v>5237.4031154499999</v>
      </c>
      <c r="T137" s="37">
        <f>SUMIFS(СВЦЭМ!$C$34:$C$777,СВЦЭМ!$A$34:$A$777,$A137,СВЦЭМ!$B$34:$B$777,T$119)+'СЕТ СН'!$I$9+СВЦЭМ!$D$10+'СЕТ СН'!$I$5-'СЕТ СН'!$I$17</f>
        <v>5220.7321812399996</v>
      </c>
      <c r="U137" s="37">
        <f>SUMIFS(СВЦЭМ!$C$34:$C$777,СВЦЭМ!$A$34:$A$777,$A137,СВЦЭМ!$B$34:$B$777,U$119)+'СЕТ СН'!$I$9+СВЦЭМ!$D$10+'СЕТ СН'!$I$5-'СЕТ СН'!$I$17</f>
        <v>5262.4170177599999</v>
      </c>
      <c r="V137" s="37">
        <f>SUMIFS(СВЦЭМ!$C$34:$C$777,СВЦЭМ!$A$34:$A$777,$A137,СВЦЭМ!$B$34:$B$777,V$119)+'СЕТ СН'!$I$9+СВЦЭМ!$D$10+'СЕТ СН'!$I$5-'СЕТ СН'!$I$17</f>
        <v>5228.9375833799995</v>
      </c>
      <c r="W137" s="37">
        <f>SUMIFS(СВЦЭМ!$C$34:$C$777,СВЦЭМ!$A$34:$A$777,$A137,СВЦЭМ!$B$34:$B$777,W$119)+'СЕТ СН'!$I$9+СВЦЭМ!$D$10+'СЕТ СН'!$I$5-'СЕТ СН'!$I$17</f>
        <v>5209.78033383</v>
      </c>
      <c r="X137" s="37">
        <f>SUMIFS(СВЦЭМ!$C$34:$C$777,СВЦЭМ!$A$34:$A$777,$A137,СВЦЭМ!$B$34:$B$777,X$119)+'СЕТ СН'!$I$9+СВЦЭМ!$D$10+'СЕТ СН'!$I$5-'СЕТ СН'!$I$17</f>
        <v>5241.9048521899995</v>
      </c>
      <c r="Y137" s="37">
        <f>SUMIFS(СВЦЭМ!$C$34:$C$777,СВЦЭМ!$A$34:$A$777,$A137,СВЦЭМ!$B$34:$B$777,Y$119)+'СЕТ СН'!$I$9+СВЦЭМ!$D$10+'СЕТ СН'!$I$5-'СЕТ СН'!$I$17</f>
        <v>5305.4895552599992</v>
      </c>
    </row>
    <row r="138" spans="1:25" ht="15.75" x14ac:dyDescent="0.2">
      <c r="A138" s="36">
        <f t="shared" si="3"/>
        <v>43239</v>
      </c>
      <c r="B138" s="37">
        <f>SUMIFS(СВЦЭМ!$C$34:$C$777,СВЦЭМ!$A$34:$A$777,$A138,СВЦЭМ!$B$34:$B$777,B$119)+'СЕТ СН'!$I$9+СВЦЭМ!$D$10+'СЕТ СН'!$I$5-'СЕТ СН'!$I$17</f>
        <v>5265.8217834199995</v>
      </c>
      <c r="C138" s="37">
        <f>SUMIFS(СВЦЭМ!$C$34:$C$777,СВЦЭМ!$A$34:$A$777,$A138,СВЦЭМ!$B$34:$B$777,C$119)+'СЕТ СН'!$I$9+СВЦЭМ!$D$10+'СЕТ СН'!$I$5-'СЕТ СН'!$I$17</f>
        <v>5277.4774870799993</v>
      </c>
      <c r="D138" s="37">
        <f>SUMIFS(СВЦЭМ!$C$34:$C$777,СВЦЭМ!$A$34:$A$777,$A138,СВЦЭМ!$B$34:$B$777,D$119)+'СЕТ СН'!$I$9+СВЦЭМ!$D$10+'СЕТ СН'!$I$5-'СЕТ СН'!$I$17</f>
        <v>5265.0027018999999</v>
      </c>
      <c r="E138" s="37">
        <f>SUMIFS(СВЦЭМ!$C$34:$C$777,СВЦЭМ!$A$34:$A$777,$A138,СВЦЭМ!$B$34:$B$777,E$119)+'СЕТ СН'!$I$9+СВЦЭМ!$D$10+'СЕТ СН'!$I$5-'СЕТ СН'!$I$17</f>
        <v>5281.9641202599996</v>
      </c>
      <c r="F138" s="37">
        <f>SUMIFS(СВЦЭМ!$C$34:$C$777,СВЦЭМ!$A$34:$A$777,$A138,СВЦЭМ!$B$34:$B$777,F$119)+'СЕТ СН'!$I$9+СВЦЭМ!$D$10+'СЕТ СН'!$I$5-'СЕТ СН'!$I$17</f>
        <v>5308.4464694199996</v>
      </c>
      <c r="G138" s="37">
        <f>SUMIFS(СВЦЭМ!$C$34:$C$777,СВЦЭМ!$A$34:$A$777,$A138,СВЦЭМ!$B$34:$B$777,G$119)+'СЕТ СН'!$I$9+СВЦЭМ!$D$10+'СЕТ СН'!$I$5-'СЕТ СН'!$I$17</f>
        <v>5322.5021424899996</v>
      </c>
      <c r="H138" s="37">
        <f>SUMIFS(СВЦЭМ!$C$34:$C$777,СВЦЭМ!$A$34:$A$777,$A138,СВЦЭМ!$B$34:$B$777,H$119)+'СЕТ СН'!$I$9+СВЦЭМ!$D$10+'СЕТ СН'!$I$5-'СЕТ СН'!$I$17</f>
        <v>5312.7838610199997</v>
      </c>
      <c r="I138" s="37">
        <f>SUMIFS(СВЦЭМ!$C$34:$C$777,СВЦЭМ!$A$34:$A$777,$A138,СВЦЭМ!$B$34:$B$777,I$119)+'СЕТ СН'!$I$9+СВЦЭМ!$D$10+'СЕТ СН'!$I$5-'СЕТ СН'!$I$17</f>
        <v>5257.1400200999997</v>
      </c>
      <c r="J138" s="37">
        <f>SUMIFS(СВЦЭМ!$C$34:$C$777,СВЦЭМ!$A$34:$A$777,$A138,СВЦЭМ!$B$34:$B$777,J$119)+'СЕТ СН'!$I$9+СВЦЭМ!$D$10+'СЕТ СН'!$I$5-'СЕТ СН'!$I$17</f>
        <v>5184.8787511099999</v>
      </c>
      <c r="K138" s="37">
        <f>SUMIFS(СВЦЭМ!$C$34:$C$777,СВЦЭМ!$A$34:$A$777,$A138,СВЦЭМ!$B$34:$B$777,K$119)+'СЕТ СН'!$I$9+СВЦЭМ!$D$10+'СЕТ СН'!$I$5-'СЕТ СН'!$I$17</f>
        <v>5157.8990363799994</v>
      </c>
      <c r="L138" s="37">
        <f>SUMIFS(СВЦЭМ!$C$34:$C$777,СВЦЭМ!$A$34:$A$777,$A138,СВЦЭМ!$B$34:$B$777,L$119)+'СЕТ СН'!$I$9+СВЦЭМ!$D$10+'СЕТ СН'!$I$5-'СЕТ СН'!$I$17</f>
        <v>5148.2973834899994</v>
      </c>
      <c r="M138" s="37">
        <f>SUMIFS(СВЦЭМ!$C$34:$C$777,СВЦЭМ!$A$34:$A$777,$A138,СВЦЭМ!$B$34:$B$777,M$119)+'СЕТ СН'!$I$9+СВЦЭМ!$D$10+'СЕТ СН'!$I$5-'СЕТ СН'!$I$17</f>
        <v>5145.3276682599999</v>
      </c>
      <c r="N138" s="37">
        <f>SUMIFS(СВЦЭМ!$C$34:$C$777,СВЦЭМ!$A$34:$A$777,$A138,СВЦЭМ!$B$34:$B$777,N$119)+'СЕТ СН'!$I$9+СВЦЭМ!$D$10+'СЕТ СН'!$I$5-'СЕТ СН'!$I$17</f>
        <v>5151.7510370199998</v>
      </c>
      <c r="O138" s="37">
        <f>SUMIFS(СВЦЭМ!$C$34:$C$777,СВЦЭМ!$A$34:$A$777,$A138,СВЦЭМ!$B$34:$B$777,O$119)+'СЕТ СН'!$I$9+СВЦЭМ!$D$10+'СЕТ СН'!$I$5-'СЕТ СН'!$I$17</f>
        <v>5176.58525801</v>
      </c>
      <c r="P138" s="37">
        <f>SUMIFS(СВЦЭМ!$C$34:$C$777,СВЦЭМ!$A$34:$A$777,$A138,СВЦЭМ!$B$34:$B$777,P$119)+'СЕТ СН'!$I$9+СВЦЭМ!$D$10+'СЕТ СН'!$I$5-'СЕТ СН'!$I$17</f>
        <v>5193.0852890399992</v>
      </c>
      <c r="Q138" s="37">
        <f>SUMIFS(СВЦЭМ!$C$34:$C$777,СВЦЭМ!$A$34:$A$777,$A138,СВЦЭМ!$B$34:$B$777,Q$119)+'СЕТ СН'!$I$9+СВЦЭМ!$D$10+'СЕТ СН'!$I$5-'СЕТ СН'!$I$17</f>
        <v>5192.9559528599993</v>
      </c>
      <c r="R138" s="37">
        <f>SUMIFS(СВЦЭМ!$C$34:$C$777,СВЦЭМ!$A$34:$A$777,$A138,СВЦЭМ!$B$34:$B$777,R$119)+'СЕТ СН'!$I$9+СВЦЭМ!$D$10+'СЕТ СН'!$I$5-'СЕТ СН'!$I$17</f>
        <v>5200.4215299799998</v>
      </c>
      <c r="S138" s="37">
        <f>SUMIFS(СВЦЭМ!$C$34:$C$777,СВЦЭМ!$A$34:$A$777,$A138,СВЦЭМ!$B$34:$B$777,S$119)+'СЕТ СН'!$I$9+СВЦЭМ!$D$10+'СЕТ СН'!$I$5-'СЕТ СН'!$I$17</f>
        <v>5183.25185986</v>
      </c>
      <c r="T138" s="37">
        <f>SUMIFS(СВЦЭМ!$C$34:$C$777,СВЦЭМ!$A$34:$A$777,$A138,СВЦЭМ!$B$34:$B$777,T$119)+'СЕТ СН'!$I$9+СВЦЭМ!$D$10+'СЕТ СН'!$I$5-'СЕТ СН'!$I$17</f>
        <v>5184.35622478</v>
      </c>
      <c r="U138" s="37">
        <f>SUMIFS(СВЦЭМ!$C$34:$C$777,СВЦЭМ!$A$34:$A$777,$A138,СВЦЭМ!$B$34:$B$777,U$119)+'СЕТ СН'!$I$9+СВЦЭМ!$D$10+'СЕТ СН'!$I$5-'СЕТ СН'!$I$17</f>
        <v>5164.1736433499991</v>
      </c>
      <c r="V138" s="37">
        <f>SUMIFS(СВЦЭМ!$C$34:$C$777,СВЦЭМ!$A$34:$A$777,$A138,СВЦЭМ!$B$34:$B$777,V$119)+'СЕТ СН'!$I$9+СВЦЭМ!$D$10+'СЕТ СН'!$I$5-'СЕТ СН'!$I$17</f>
        <v>5151.2288964299996</v>
      </c>
      <c r="W138" s="37">
        <f>SUMIFS(СВЦЭМ!$C$34:$C$777,СВЦЭМ!$A$34:$A$777,$A138,СВЦЭМ!$B$34:$B$777,W$119)+'СЕТ СН'!$I$9+СВЦЭМ!$D$10+'СЕТ СН'!$I$5-'СЕТ СН'!$I$17</f>
        <v>5116.4466532299994</v>
      </c>
      <c r="X138" s="37">
        <f>SUMIFS(СВЦЭМ!$C$34:$C$777,СВЦЭМ!$A$34:$A$777,$A138,СВЦЭМ!$B$34:$B$777,X$119)+'СЕТ СН'!$I$9+СВЦЭМ!$D$10+'СЕТ СН'!$I$5-'СЕТ СН'!$I$17</f>
        <v>5121.3174842299995</v>
      </c>
      <c r="Y138" s="37">
        <f>SUMIFS(СВЦЭМ!$C$34:$C$777,СВЦЭМ!$A$34:$A$777,$A138,СВЦЭМ!$B$34:$B$777,Y$119)+'СЕТ СН'!$I$9+СВЦЭМ!$D$10+'СЕТ СН'!$I$5-'СЕТ СН'!$I$17</f>
        <v>5196.0665443999997</v>
      </c>
    </row>
    <row r="139" spans="1:25" ht="15.75" x14ac:dyDescent="0.2">
      <c r="A139" s="36">
        <f t="shared" si="3"/>
        <v>43240</v>
      </c>
      <c r="B139" s="37">
        <f>SUMIFS(СВЦЭМ!$C$34:$C$777,СВЦЭМ!$A$34:$A$777,$A139,СВЦЭМ!$B$34:$B$777,B$119)+'СЕТ СН'!$I$9+СВЦЭМ!$D$10+'СЕТ СН'!$I$5-'СЕТ СН'!$I$17</f>
        <v>5251.5099002799998</v>
      </c>
      <c r="C139" s="37">
        <f>SUMIFS(СВЦЭМ!$C$34:$C$777,СВЦЭМ!$A$34:$A$777,$A139,СВЦЭМ!$B$34:$B$777,C$119)+'СЕТ СН'!$I$9+СВЦЭМ!$D$10+'СЕТ СН'!$I$5-'СЕТ СН'!$I$17</f>
        <v>5288.7750779799999</v>
      </c>
      <c r="D139" s="37">
        <f>SUMIFS(СВЦЭМ!$C$34:$C$777,СВЦЭМ!$A$34:$A$777,$A139,СВЦЭМ!$B$34:$B$777,D$119)+'СЕТ СН'!$I$9+СВЦЭМ!$D$10+'СЕТ СН'!$I$5-'СЕТ СН'!$I$17</f>
        <v>5323.6416970800001</v>
      </c>
      <c r="E139" s="37">
        <f>SUMIFS(СВЦЭМ!$C$34:$C$777,СВЦЭМ!$A$34:$A$777,$A139,СВЦЭМ!$B$34:$B$777,E$119)+'СЕТ СН'!$I$9+СВЦЭМ!$D$10+'СЕТ СН'!$I$5-'СЕТ СН'!$I$17</f>
        <v>5341.89790025</v>
      </c>
      <c r="F139" s="37">
        <f>SUMIFS(СВЦЭМ!$C$34:$C$777,СВЦЭМ!$A$34:$A$777,$A139,СВЦЭМ!$B$34:$B$777,F$119)+'СЕТ СН'!$I$9+СВЦЭМ!$D$10+'СЕТ СН'!$I$5-'СЕТ СН'!$I$17</f>
        <v>5364.3420586100001</v>
      </c>
      <c r="G139" s="37">
        <f>SUMIFS(СВЦЭМ!$C$34:$C$777,СВЦЭМ!$A$34:$A$777,$A139,СВЦЭМ!$B$34:$B$777,G$119)+'СЕТ СН'!$I$9+СВЦЭМ!$D$10+'СЕТ СН'!$I$5-'СЕТ СН'!$I$17</f>
        <v>5365.3069015699994</v>
      </c>
      <c r="H139" s="37">
        <f>SUMIFS(СВЦЭМ!$C$34:$C$777,СВЦЭМ!$A$34:$A$777,$A139,СВЦЭМ!$B$34:$B$777,H$119)+'СЕТ СН'!$I$9+СВЦЭМ!$D$10+'СЕТ СН'!$I$5-'СЕТ СН'!$I$17</f>
        <v>5345.7120573499997</v>
      </c>
      <c r="I139" s="37">
        <f>SUMIFS(СВЦЭМ!$C$34:$C$777,СВЦЭМ!$A$34:$A$777,$A139,СВЦЭМ!$B$34:$B$777,I$119)+'СЕТ СН'!$I$9+СВЦЭМ!$D$10+'СЕТ СН'!$I$5-'СЕТ СН'!$I$17</f>
        <v>5264.1800641999998</v>
      </c>
      <c r="J139" s="37">
        <f>SUMIFS(СВЦЭМ!$C$34:$C$777,СВЦЭМ!$A$34:$A$777,$A139,СВЦЭМ!$B$34:$B$777,J$119)+'СЕТ СН'!$I$9+СВЦЭМ!$D$10+'СЕТ СН'!$I$5-'СЕТ СН'!$I$17</f>
        <v>5196.4138874599994</v>
      </c>
      <c r="K139" s="37">
        <f>SUMIFS(СВЦЭМ!$C$34:$C$777,СВЦЭМ!$A$34:$A$777,$A139,СВЦЭМ!$B$34:$B$777,K$119)+'СЕТ СН'!$I$9+СВЦЭМ!$D$10+'СЕТ СН'!$I$5-'СЕТ СН'!$I$17</f>
        <v>5149.6209685499998</v>
      </c>
      <c r="L139" s="37">
        <f>SUMIFS(СВЦЭМ!$C$34:$C$777,СВЦЭМ!$A$34:$A$777,$A139,СВЦЭМ!$B$34:$B$777,L$119)+'СЕТ СН'!$I$9+СВЦЭМ!$D$10+'СЕТ СН'!$I$5-'СЕТ СН'!$I$17</f>
        <v>5165.5939109899991</v>
      </c>
      <c r="M139" s="37">
        <f>SUMIFS(СВЦЭМ!$C$34:$C$777,СВЦЭМ!$A$34:$A$777,$A139,СВЦЭМ!$B$34:$B$777,M$119)+'СЕТ СН'!$I$9+СВЦЭМ!$D$10+'СЕТ СН'!$I$5-'СЕТ СН'!$I$17</f>
        <v>5147.05322299</v>
      </c>
      <c r="N139" s="37">
        <f>SUMIFS(СВЦЭМ!$C$34:$C$777,СВЦЭМ!$A$34:$A$777,$A139,СВЦЭМ!$B$34:$B$777,N$119)+'СЕТ СН'!$I$9+СВЦЭМ!$D$10+'СЕТ СН'!$I$5-'СЕТ СН'!$I$17</f>
        <v>5152.1375692899992</v>
      </c>
      <c r="O139" s="37">
        <f>SUMIFS(СВЦЭМ!$C$34:$C$777,СВЦЭМ!$A$34:$A$777,$A139,СВЦЭМ!$B$34:$B$777,O$119)+'СЕТ СН'!$I$9+СВЦЭМ!$D$10+'СЕТ СН'!$I$5-'СЕТ СН'!$I$17</f>
        <v>5152.5848517999993</v>
      </c>
      <c r="P139" s="37">
        <f>SUMIFS(СВЦЭМ!$C$34:$C$777,СВЦЭМ!$A$34:$A$777,$A139,СВЦЭМ!$B$34:$B$777,P$119)+'СЕТ СН'!$I$9+СВЦЭМ!$D$10+'СЕТ СН'!$I$5-'СЕТ СН'!$I$17</f>
        <v>5181.1482200799992</v>
      </c>
      <c r="Q139" s="37">
        <f>SUMIFS(СВЦЭМ!$C$34:$C$777,СВЦЭМ!$A$34:$A$777,$A139,СВЦЭМ!$B$34:$B$777,Q$119)+'СЕТ СН'!$I$9+СВЦЭМ!$D$10+'СЕТ СН'!$I$5-'СЕТ СН'!$I$17</f>
        <v>5186.9286554999999</v>
      </c>
      <c r="R139" s="37">
        <f>SUMIFS(СВЦЭМ!$C$34:$C$777,СВЦЭМ!$A$34:$A$777,$A139,СВЦЭМ!$B$34:$B$777,R$119)+'СЕТ СН'!$I$9+СВЦЭМ!$D$10+'СЕТ СН'!$I$5-'СЕТ СН'!$I$17</f>
        <v>5184.4668852499999</v>
      </c>
      <c r="S139" s="37">
        <f>SUMIFS(СВЦЭМ!$C$34:$C$777,СВЦЭМ!$A$34:$A$777,$A139,СВЦЭМ!$B$34:$B$777,S$119)+'СЕТ СН'!$I$9+СВЦЭМ!$D$10+'СЕТ СН'!$I$5-'СЕТ СН'!$I$17</f>
        <v>5163.5683618399999</v>
      </c>
      <c r="T139" s="37">
        <f>SUMIFS(СВЦЭМ!$C$34:$C$777,СВЦЭМ!$A$34:$A$777,$A139,СВЦЭМ!$B$34:$B$777,T$119)+'СЕТ СН'!$I$9+СВЦЭМ!$D$10+'СЕТ СН'!$I$5-'СЕТ СН'!$I$17</f>
        <v>5149.4967005999997</v>
      </c>
      <c r="U139" s="37">
        <f>SUMIFS(СВЦЭМ!$C$34:$C$777,СВЦЭМ!$A$34:$A$777,$A139,СВЦЭМ!$B$34:$B$777,U$119)+'СЕТ СН'!$I$9+СВЦЭМ!$D$10+'СЕТ СН'!$I$5-'СЕТ СН'!$I$17</f>
        <v>5159.7821004699999</v>
      </c>
      <c r="V139" s="37">
        <f>SUMIFS(СВЦЭМ!$C$34:$C$777,СВЦЭМ!$A$34:$A$777,$A139,СВЦЭМ!$B$34:$B$777,V$119)+'СЕТ СН'!$I$9+СВЦЭМ!$D$10+'СЕТ СН'!$I$5-'СЕТ СН'!$I$17</f>
        <v>5114.8049864499999</v>
      </c>
      <c r="W139" s="37">
        <f>SUMIFS(СВЦЭМ!$C$34:$C$777,СВЦЭМ!$A$34:$A$777,$A139,СВЦЭМ!$B$34:$B$777,W$119)+'СЕТ СН'!$I$9+СВЦЭМ!$D$10+'СЕТ СН'!$I$5-'СЕТ СН'!$I$17</f>
        <v>5088.5480977299994</v>
      </c>
      <c r="X139" s="37">
        <f>SUMIFS(СВЦЭМ!$C$34:$C$777,СВЦЭМ!$A$34:$A$777,$A139,СВЦЭМ!$B$34:$B$777,X$119)+'СЕТ СН'!$I$9+СВЦЭМ!$D$10+'СЕТ СН'!$I$5-'СЕТ СН'!$I$17</f>
        <v>5104.8113865699997</v>
      </c>
      <c r="Y139" s="37">
        <f>SUMIFS(СВЦЭМ!$C$34:$C$777,СВЦЭМ!$A$34:$A$777,$A139,СВЦЭМ!$B$34:$B$777,Y$119)+'СЕТ СН'!$I$9+СВЦЭМ!$D$10+'СЕТ СН'!$I$5-'СЕТ СН'!$I$17</f>
        <v>5166.5977838700001</v>
      </c>
    </row>
    <row r="140" spans="1:25" ht="15.75" x14ac:dyDescent="0.2">
      <c r="A140" s="36">
        <f t="shared" si="3"/>
        <v>43241</v>
      </c>
      <c r="B140" s="37">
        <f>SUMIFS(СВЦЭМ!$C$34:$C$777,СВЦЭМ!$A$34:$A$777,$A140,СВЦЭМ!$B$34:$B$777,B$119)+'СЕТ СН'!$I$9+СВЦЭМ!$D$10+'СЕТ СН'!$I$5-'СЕТ СН'!$I$17</f>
        <v>5282.6042960999994</v>
      </c>
      <c r="C140" s="37">
        <f>SUMIFS(СВЦЭМ!$C$34:$C$777,СВЦЭМ!$A$34:$A$777,$A140,СВЦЭМ!$B$34:$B$777,C$119)+'СЕТ СН'!$I$9+СВЦЭМ!$D$10+'СЕТ СН'!$I$5-'СЕТ СН'!$I$17</f>
        <v>5357.2762162999998</v>
      </c>
      <c r="D140" s="37">
        <f>SUMIFS(СВЦЭМ!$C$34:$C$777,СВЦЭМ!$A$34:$A$777,$A140,СВЦЭМ!$B$34:$B$777,D$119)+'СЕТ СН'!$I$9+СВЦЭМ!$D$10+'СЕТ СН'!$I$5-'СЕТ СН'!$I$17</f>
        <v>5391.3435396599998</v>
      </c>
      <c r="E140" s="37">
        <f>SUMIFS(СВЦЭМ!$C$34:$C$777,СВЦЭМ!$A$34:$A$777,$A140,СВЦЭМ!$B$34:$B$777,E$119)+'СЕТ СН'!$I$9+СВЦЭМ!$D$10+'СЕТ СН'!$I$5-'СЕТ СН'!$I$17</f>
        <v>5401.0337664599992</v>
      </c>
      <c r="F140" s="37">
        <f>SUMIFS(СВЦЭМ!$C$34:$C$777,СВЦЭМ!$A$34:$A$777,$A140,СВЦЭМ!$B$34:$B$777,F$119)+'СЕТ СН'!$I$9+СВЦЭМ!$D$10+'СЕТ СН'!$I$5-'СЕТ СН'!$I$17</f>
        <v>5408.9509230599997</v>
      </c>
      <c r="G140" s="37">
        <f>SUMIFS(СВЦЭМ!$C$34:$C$777,СВЦЭМ!$A$34:$A$777,$A140,СВЦЭМ!$B$34:$B$777,G$119)+'СЕТ СН'!$I$9+СВЦЭМ!$D$10+'СЕТ СН'!$I$5-'СЕТ СН'!$I$17</f>
        <v>5395.567641829999</v>
      </c>
      <c r="H140" s="37">
        <f>SUMIFS(СВЦЭМ!$C$34:$C$777,СВЦЭМ!$A$34:$A$777,$A140,СВЦЭМ!$B$34:$B$777,H$119)+'СЕТ СН'!$I$9+СВЦЭМ!$D$10+'СЕТ СН'!$I$5-'СЕТ СН'!$I$17</f>
        <v>5326.53856782</v>
      </c>
      <c r="I140" s="37">
        <f>SUMIFS(СВЦЭМ!$C$34:$C$777,СВЦЭМ!$A$34:$A$777,$A140,СВЦЭМ!$B$34:$B$777,I$119)+'СЕТ СН'!$I$9+СВЦЭМ!$D$10+'СЕТ СН'!$I$5-'СЕТ СН'!$I$17</f>
        <v>5236.3573415599994</v>
      </c>
      <c r="J140" s="37">
        <f>SUMIFS(СВЦЭМ!$C$34:$C$777,СВЦЭМ!$A$34:$A$777,$A140,СВЦЭМ!$B$34:$B$777,J$119)+'СЕТ СН'!$I$9+СВЦЭМ!$D$10+'СЕТ СН'!$I$5-'СЕТ СН'!$I$17</f>
        <v>5198.0296712399995</v>
      </c>
      <c r="K140" s="37">
        <f>SUMIFS(СВЦЭМ!$C$34:$C$777,СВЦЭМ!$A$34:$A$777,$A140,СВЦЭМ!$B$34:$B$777,K$119)+'СЕТ СН'!$I$9+СВЦЭМ!$D$10+'СЕТ СН'!$I$5-'СЕТ СН'!$I$17</f>
        <v>5170.0240675499999</v>
      </c>
      <c r="L140" s="37">
        <f>SUMIFS(СВЦЭМ!$C$34:$C$777,СВЦЭМ!$A$34:$A$777,$A140,СВЦЭМ!$B$34:$B$777,L$119)+'СЕТ СН'!$I$9+СВЦЭМ!$D$10+'СЕТ СН'!$I$5-'СЕТ СН'!$I$17</f>
        <v>5158.9196013599994</v>
      </c>
      <c r="M140" s="37">
        <f>SUMIFS(СВЦЭМ!$C$34:$C$777,СВЦЭМ!$A$34:$A$777,$A140,СВЦЭМ!$B$34:$B$777,M$119)+'СЕТ СН'!$I$9+СВЦЭМ!$D$10+'СЕТ СН'!$I$5-'СЕТ СН'!$I$17</f>
        <v>5171.5477002399994</v>
      </c>
      <c r="N140" s="37">
        <f>SUMIFS(СВЦЭМ!$C$34:$C$777,СВЦЭМ!$A$34:$A$777,$A140,СВЦЭМ!$B$34:$B$777,N$119)+'СЕТ СН'!$I$9+СВЦЭМ!$D$10+'СЕТ СН'!$I$5-'СЕТ СН'!$I$17</f>
        <v>5197.9107209199992</v>
      </c>
      <c r="O140" s="37">
        <f>SUMIFS(СВЦЭМ!$C$34:$C$777,СВЦЭМ!$A$34:$A$777,$A140,СВЦЭМ!$B$34:$B$777,O$119)+'СЕТ СН'!$I$9+СВЦЭМ!$D$10+'СЕТ СН'!$I$5-'СЕТ СН'!$I$17</f>
        <v>5175.3049512999996</v>
      </c>
      <c r="P140" s="37">
        <f>SUMIFS(СВЦЭМ!$C$34:$C$777,СВЦЭМ!$A$34:$A$777,$A140,СВЦЭМ!$B$34:$B$777,P$119)+'СЕТ СН'!$I$9+СВЦЭМ!$D$10+'СЕТ СН'!$I$5-'СЕТ СН'!$I$17</f>
        <v>5180.5065200199997</v>
      </c>
      <c r="Q140" s="37">
        <f>SUMIFS(СВЦЭМ!$C$34:$C$777,СВЦЭМ!$A$34:$A$777,$A140,СВЦЭМ!$B$34:$B$777,Q$119)+'СЕТ СН'!$I$9+СВЦЭМ!$D$10+'СЕТ СН'!$I$5-'СЕТ СН'!$I$17</f>
        <v>5194.8595898799995</v>
      </c>
      <c r="R140" s="37">
        <f>SUMIFS(СВЦЭМ!$C$34:$C$777,СВЦЭМ!$A$34:$A$777,$A140,СВЦЭМ!$B$34:$B$777,R$119)+'СЕТ СН'!$I$9+СВЦЭМ!$D$10+'СЕТ СН'!$I$5-'СЕТ СН'!$I$17</f>
        <v>5203.2739954499993</v>
      </c>
      <c r="S140" s="37">
        <f>SUMIFS(СВЦЭМ!$C$34:$C$777,СВЦЭМ!$A$34:$A$777,$A140,СВЦЭМ!$B$34:$B$777,S$119)+'СЕТ СН'!$I$9+СВЦЭМ!$D$10+'СЕТ СН'!$I$5-'СЕТ СН'!$I$17</f>
        <v>5191.0125336299998</v>
      </c>
      <c r="T140" s="37">
        <f>SUMIFS(СВЦЭМ!$C$34:$C$777,СВЦЭМ!$A$34:$A$777,$A140,СВЦЭМ!$B$34:$B$777,T$119)+'СЕТ СН'!$I$9+СВЦЭМ!$D$10+'СЕТ СН'!$I$5-'СЕТ СН'!$I$17</f>
        <v>5178.1785186799998</v>
      </c>
      <c r="U140" s="37">
        <f>SUMIFS(СВЦЭМ!$C$34:$C$777,СВЦЭМ!$A$34:$A$777,$A140,СВЦЭМ!$B$34:$B$777,U$119)+'СЕТ СН'!$I$9+СВЦЭМ!$D$10+'СЕТ СН'!$I$5-'СЕТ СН'!$I$17</f>
        <v>5218.28693957</v>
      </c>
      <c r="V140" s="37">
        <f>SUMIFS(СВЦЭМ!$C$34:$C$777,СВЦЭМ!$A$34:$A$777,$A140,СВЦЭМ!$B$34:$B$777,V$119)+'СЕТ СН'!$I$9+СВЦЭМ!$D$10+'СЕТ СН'!$I$5-'СЕТ СН'!$I$17</f>
        <v>5186.5915848899995</v>
      </c>
      <c r="W140" s="37">
        <f>SUMIFS(СВЦЭМ!$C$34:$C$777,СВЦЭМ!$A$34:$A$777,$A140,СВЦЭМ!$B$34:$B$777,W$119)+'СЕТ СН'!$I$9+СВЦЭМ!$D$10+'СЕТ СН'!$I$5-'СЕТ СН'!$I$17</f>
        <v>5156.6474390499998</v>
      </c>
      <c r="X140" s="37">
        <f>SUMIFS(СВЦЭМ!$C$34:$C$777,СВЦЭМ!$A$34:$A$777,$A140,СВЦЭМ!$B$34:$B$777,X$119)+'СЕТ СН'!$I$9+СВЦЭМ!$D$10+'СЕТ СН'!$I$5-'СЕТ СН'!$I$17</f>
        <v>5192.5398096399995</v>
      </c>
      <c r="Y140" s="37">
        <f>SUMIFS(СВЦЭМ!$C$34:$C$777,СВЦЭМ!$A$34:$A$777,$A140,СВЦЭМ!$B$34:$B$777,Y$119)+'СЕТ СН'!$I$9+СВЦЭМ!$D$10+'СЕТ СН'!$I$5-'СЕТ СН'!$I$17</f>
        <v>5275.9589411799998</v>
      </c>
    </row>
    <row r="141" spans="1:25" ht="15.75" x14ac:dyDescent="0.2">
      <c r="A141" s="36">
        <f t="shared" si="3"/>
        <v>43242</v>
      </c>
      <c r="B141" s="37">
        <f>SUMIFS(СВЦЭМ!$C$34:$C$777,СВЦЭМ!$A$34:$A$777,$A141,СВЦЭМ!$B$34:$B$777,B$119)+'СЕТ СН'!$I$9+СВЦЭМ!$D$10+'СЕТ СН'!$I$5-'СЕТ СН'!$I$17</f>
        <v>5242.0656735499997</v>
      </c>
      <c r="C141" s="37">
        <f>SUMIFS(СВЦЭМ!$C$34:$C$777,СВЦЭМ!$A$34:$A$777,$A141,СВЦЭМ!$B$34:$B$777,C$119)+'СЕТ СН'!$I$9+СВЦЭМ!$D$10+'СЕТ СН'!$I$5-'СЕТ СН'!$I$17</f>
        <v>5303.1983730100001</v>
      </c>
      <c r="D141" s="37">
        <f>SUMIFS(СВЦЭМ!$C$34:$C$777,СВЦЭМ!$A$34:$A$777,$A141,СВЦЭМ!$B$34:$B$777,D$119)+'СЕТ СН'!$I$9+СВЦЭМ!$D$10+'СЕТ СН'!$I$5-'СЕТ СН'!$I$17</f>
        <v>5331.9544360399996</v>
      </c>
      <c r="E141" s="37">
        <f>SUMIFS(СВЦЭМ!$C$34:$C$777,СВЦЭМ!$A$34:$A$777,$A141,СВЦЭМ!$B$34:$B$777,E$119)+'СЕТ СН'!$I$9+СВЦЭМ!$D$10+'СЕТ СН'!$I$5-'СЕТ СН'!$I$17</f>
        <v>5347.8954777999998</v>
      </c>
      <c r="F141" s="37">
        <f>SUMIFS(СВЦЭМ!$C$34:$C$777,СВЦЭМ!$A$34:$A$777,$A141,СВЦЭМ!$B$34:$B$777,F$119)+'СЕТ СН'!$I$9+СВЦЭМ!$D$10+'СЕТ СН'!$I$5-'СЕТ СН'!$I$17</f>
        <v>5358.1558504899995</v>
      </c>
      <c r="G141" s="37">
        <f>SUMIFS(СВЦЭМ!$C$34:$C$777,СВЦЭМ!$A$34:$A$777,$A141,СВЦЭМ!$B$34:$B$777,G$119)+'СЕТ СН'!$I$9+СВЦЭМ!$D$10+'СЕТ СН'!$I$5-'СЕТ СН'!$I$17</f>
        <v>5333.9174585599994</v>
      </c>
      <c r="H141" s="37">
        <f>SUMIFS(СВЦЭМ!$C$34:$C$777,СВЦЭМ!$A$34:$A$777,$A141,СВЦЭМ!$B$34:$B$777,H$119)+'СЕТ СН'!$I$9+СВЦЭМ!$D$10+'СЕТ СН'!$I$5-'СЕТ СН'!$I$17</f>
        <v>5253.3806907499993</v>
      </c>
      <c r="I141" s="37">
        <f>SUMIFS(СВЦЭМ!$C$34:$C$777,СВЦЭМ!$A$34:$A$777,$A141,СВЦЭМ!$B$34:$B$777,I$119)+'СЕТ СН'!$I$9+СВЦЭМ!$D$10+'СЕТ СН'!$I$5-'СЕТ СН'!$I$17</f>
        <v>5199.8943525199993</v>
      </c>
      <c r="J141" s="37">
        <f>SUMIFS(СВЦЭМ!$C$34:$C$777,СВЦЭМ!$A$34:$A$777,$A141,СВЦЭМ!$B$34:$B$777,J$119)+'СЕТ СН'!$I$9+СВЦЭМ!$D$10+'СЕТ СН'!$I$5-'СЕТ СН'!$I$17</f>
        <v>5182.0218723299995</v>
      </c>
      <c r="K141" s="37">
        <f>SUMIFS(СВЦЭМ!$C$34:$C$777,СВЦЭМ!$A$34:$A$777,$A141,СВЦЭМ!$B$34:$B$777,K$119)+'СЕТ СН'!$I$9+СВЦЭМ!$D$10+'СЕТ СН'!$I$5-'СЕТ СН'!$I$17</f>
        <v>5190.9576237900001</v>
      </c>
      <c r="L141" s="37">
        <f>SUMIFS(СВЦЭМ!$C$34:$C$777,СВЦЭМ!$A$34:$A$777,$A141,СВЦЭМ!$B$34:$B$777,L$119)+'СЕТ СН'!$I$9+СВЦЭМ!$D$10+'СЕТ СН'!$I$5-'СЕТ СН'!$I$17</f>
        <v>5192.2473256799994</v>
      </c>
      <c r="M141" s="37">
        <f>SUMIFS(СВЦЭМ!$C$34:$C$777,СВЦЭМ!$A$34:$A$777,$A141,СВЦЭМ!$B$34:$B$777,M$119)+'СЕТ СН'!$I$9+СВЦЭМ!$D$10+'СЕТ СН'!$I$5-'СЕТ СН'!$I$17</f>
        <v>5184.1192908099993</v>
      </c>
      <c r="N141" s="37">
        <f>SUMIFS(СВЦЭМ!$C$34:$C$777,СВЦЭМ!$A$34:$A$777,$A141,СВЦЭМ!$B$34:$B$777,N$119)+'СЕТ СН'!$I$9+СВЦЭМ!$D$10+'СЕТ СН'!$I$5-'СЕТ СН'!$I$17</f>
        <v>5181.1862859799994</v>
      </c>
      <c r="O141" s="37">
        <f>SUMIFS(СВЦЭМ!$C$34:$C$777,СВЦЭМ!$A$34:$A$777,$A141,СВЦЭМ!$B$34:$B$777,O$119)+'СЕТ СН'!$I$9+СВЦЭМ!$D$10+'СЕТ СН'!$I$5-'СЕТ СН'!$I$17</f>
        <v>5183.1345367899994</v>
      </c>
      <c r="P141" s="37">
        <f>SUMIFS(СВЦЭМ!$C$34:$C$777,СВЦЭМ!$A$34:$A$777,$A141,СВЦЭМ!$B$34:$B$777,P$119)+'СЕТ СН'!$I$9+СВЦЭМ!$D$10+'СЕТ СН'!$I$5-'СЕТ СН'!$I$17</f>
        <v>5183.0700496899999</v>
      </c>
      <c r="Q141" s="37">
        <f>SUMIFS(СВЦЭМ!$C$34:$C$777,СВЦЭМ!$A$34:$A$777,$A141,СВЦЭМ!$B$34:$B$777,Q$119)+'СЕТ СН'!$I$9+СВЦЭМ!$D$10+'СЕТ СН'!$I$5-'СЕТ СН'!$I$17</f>
        <v>5180.6978920999991</v>
      </c>
      <c r="R141" s="37">
        <f>SUMIFS(СВЦЭМ!$C$34:$C$777,СВЦЭМ!$A$34:$A$777,$A141,СВЦЭМ!$B$34:$B$777,R$119)+'СЕТ СН'!$I$9+СВЦЭМ!$D$10+'СЕТ СН'!$I$5-'СЕТ СН'!$I$17</f>
        <v>5183.5123907699999</v>
      </c>
      <c r="S141" s="37">
        <f>SUMIFS(СВЦЭМ!$C$34:$C$777,СВЦЭМ!$A$34:$A$777,$A141,СВЦЭМ!$B$34:$B$777,S$119)+'СЕТ СН'!$I$9+СВЦЭМ!$D$10+'СЕТ СН'!$I$5-'СЕТ СН'!$I$17</f>
        <v>5181.5299917599996</v>
      </c>
      <c r="T141" s="37">
        <f>SUMIFS(СВЦЭМ!$C$34:$C$777,СВЦЭМ!$A$34:$A$777,$A141,СВЦЭМ!$B$34:$B$777,T$119)+'СЕТ СН'!$I$9+СВЦЭМ!$D$10+'СЕТ СН'!$I$5-'СЕТ СН'!$I$17</f>
        <v>5189.0952847299995</v>
      </c>
      <c r="U141" s="37">
        <f>SUMIFS(СВЦЭМ!$C$34:$C$777,СВЦЭМ!$A$34:$A$777,$A141,СВЦЭМ!$B$34:$B$777,U$119)+'СЕТ СН'!$I$9+СВЦЭМ!$D$10+'СЕТ СН'!$I$5-'СЕТ СН'!$I$17</f>
        <v>5185.7650195399992</v>
      </c>
      <c r="V141" s="37">
        <f>SUMIFS(СВЦЭМ!$C$34:$C$777,СВЦЭМ!$A$34:$A$777,$A141,СВЦЭМ!$B$34:$B$777,V$119)+'СЕТ СН'!$I$9+СВЦЭМ!$D$10+'СЕТ СН'!$I$5-'СЕТ СН'!$I$17</f>
        <v>5152.5413392499995</v>
      </c>
      <c r="W141" s="37">
        <f>SUMIFS(СВЦЭМ!$C$34:$C$777,СВЦЭМ!$A$34:$A$777,$A141,СВЦЭМ!$B$34:$B$777,W$119)+'СЕТ СН'!$I$9+СВЦЭМ!$D$10+'СЕТ СН'!$I$5-'СЕТ СН'!$I$17</f>
        <v>5111.7102160499999</v>
      </c>
      <c r="X141" s="37">
        <f>SUMIFS(СВЦЭМ!$C$34:$C$777,СВЦЭМ!$A$34:$A$777,$A141,СВЦЭМ!$B$34:$B$777,X$119)+'СЕТ СН'!$I$9+СВЦЭМ!$D$10+'СЕТ СН'!$I$5-'СЕТ СН'!$I$17</f>
        <v>5141.4833971399994</v>
      </c>
      <c r="Y141" s="37">
        <f>SUMIFS(СВЦЭМ!$C$34:$C$777,СВЦЭМ!$A$34:$A$777,$A141,СВЦЭМ!$B$34:$B$777,Y$119)+'СЕТ СН'!$I$9+СВЦЭМ!$D$10+'СЕТ СН'!$I$5-'СЕТ СН'!$I$17</f>
        <v>5187.6071003299994</v>
      </c>
    </row>
    <row r="142" spans="1:25" ht="15.75" x14ac:dyDescent="0.2">
      <c r="A142" s="36">
        <f t="shared" si="3"/>
        <v>43243</v>
      </c>
      <c r="B142" s="37">
        <f>SUMIFS(СВЦЭМ!$C$34:$C$777,СВЦЭМ!$A$34:$A$777,$A142,СВЦЭМ!$B$34:$B$777,B$119)+'СЕТ СН'!$I$9+СВЦЭМ!$D$10+'СЕТ СН'!$I$5-'СЕТ СН'!$I$17</f>
        <v>5219.4753538299992</v>
      </c>
      <c r="C142" s="37">
        <f>SUMIFS(СВЦЭМ!$C$34:$C$777,СВЦЭМ!$A$34:$A$777,$A142,СВЦЭМ!$B$34:$B$777,C$119)+'СЕТ СН'!$I$9+СВЦЭМ!$D$10+'СЕТ СН'!$I$5-'СЕТ СН'!$I$17</f>
        <v>5287.36501658</v>
      </c>
      <c r="D142" s="37">
        <f>SUMIFS(СВЦЭМ!$C$34:$C$777,СВЦЭМ!$A$34:$A$777,$A142,СВЦЭМ!$B$34:$B$777,D$119)+'СЕТ СН'!$I$9+СВЦЭМ!$D$10+'СЕТ СН'!$I$5-'СЕТ СН'!$I$17</f>
        <v>5298.2924465999995</v>
      </c>
      <c r="E142" s="37">
        <f>SUMIFS(СВЦЭМ!$C$34:$C$777,СВЦЭМ!$A$34:$A$777,$A142,СВЦЭМ!$B$34:$B$777,E$119)+'СЕТ СН'!$I$9+СВЦЭМ!$D$10+'СЕТ СН'!$I$5-'СЕТ СН'!$I$17</f>
        <v>5302.5004739199994</v>
      </c>
      <c r="F142" s="37">
        <f>SUMIFS(СВЦЭМ!$C$34:$C$777,СВЦЭМ!$A$34:$A$777,$A142,СВЦЭМ!$B$34:$B$777,F$119)+'СЕТ СН'!$I$9+СВЦЭМ!$D$10+'СЕТ СН'!$I$5-'СЕТ СН'!$I$17</f>
        <v>5309.7566047199998</v>
      </c>
      <c r="G142" s="37">
        <f>SUMIFS(СВЦЭМ!$C$34:$C$777,СВЦЭМ!$A$34:$A$777,$A142,СВЦЭМ!$B$34:$B$777,G$119)+'СЕТ СН'!$I$9+СВЦЭМ!$D$10+'СЕТ СН'!$I$5-'СЕТ СН'!$I$17</f>
        <v>5304.9590227499993</v>
      </c>
      <c r="H142" s="37">
        <f>SUMIFS(СВЦЭМ!$C$34:$C$777,СВЦЭМ!$A$34:$A$777,$A142,СВЦЭМ!$B$34:$B$777,H$119)+'СЕТ СН'!$I$9+СВЦЭМ!$D$10+'СЕТ СН'!$I$5-'СЕТ СН'!$I$17</f>
        <v>5257.9679283999994</v>
      </c>
      <c r="I142" s="37">
        <f>SUMIFS(СВЦЭМ!$C$34:$C$777,СВЦЭМ!$A$34:$A$777,$A142,СВЦЭМ!$B$34:$B$777,I$119)+'СЕТ СН'!$I$9+СВЦЭМ!$D$10+'СЕТ СН'!$I$5-'СЕТ СН'!$I$17</f>
        <v>5202.97425492</v>
      </c>
      <c r="J142" s="37">
        <f>SUMIFS(СВЦЭМ!$C$34:$C$777,СВЦЭМ!$A$34:$A$777,$A142,СВЦЭМ!$B$34:$B$777,J$119)+'СЕТ СН'!$I$9+СВЦЭМ!$D$10+'СЕТ СН'!$I$5-'СЕТ СН'!$I$17</f>
        <v>5211.9318371199997</v>
      </c>
      <c r="K142" s="37">
        <f>SUMIFS(СВЦЭМ!$C$34:$C$777,СВЦЭМ!$A$34:$A$777,$A142,СВЦЭМ!$B$34:$B$777,K$119)+'СЕТ СН'!$I$9+СВЦЭМ!$D$10+'СЕТ СН'!$I$5-'СЕТ СН'!$I$17</f>
        <v>5224.3241175499998</v>
      </c>
      <c r="L142" s="37">
        <f>SUMIFS(СВЦЭМ!$C$34:$C$777,СВЦЭМ!$A$34:$A$777,$A142,СВЦЭМ!$B$34:$B$777,L$119)+'СЕТ СН'!$I$9+СВЦЭМ!$D$10+'СЕТ СН'!$I$5-'СЕТ СН'!$I$17</f>
        <v>5164.1986010699993</v>
      </c>
      <c r="M142" s="37">
        <f>SUMIFS(СВЦЭМ!$C$34:$C$777,СВЦЭМ!$A$34:$A$777,$A142,СВЦЭМ!$B$34:$B$777,M$119)+'СЕТ СН'!$I$9+СВЦЭМ!$D$10+'СЕТ СН'!$I$5-'СЕТ СН'!$I$17</f>
        <v>5156.5932263299992</v>
      </c>
      <c r="N142" s="37">
        <f>SUMIFS(СВЦЭМ!$C$34:$C$777,СВЦЭМ!$A$34:$A$777,$A142,СВЦЭМ!$B$34:$B$777,N$119)+'СЕТ СН'!$I$9+СВЦЭМ!$D$10+'СЕТ СН'!$I$5-'СЕТ СН'!$I$17</f>
        <v>5164.5584818299994</v>
      </c>
      <c r="O142" s="37">
        <f>SUMIFS(СВЦЭМ!$C$34:$C$777,СВЦЭМ!$A$34:$A$777,$A142,СВЦЭМ!$B$34:$B$777,O$119)+'СЕТ СН'!$I$9+СВЦЭМ!$D$10+'СЕТ СН'!$I$5-'СЕТ СН'!$I$17</f>
        <v>5152.7100855799999</v>
      </c>
      <c r="P142" s="37">
        <f>SUMIFS(СВЦЭМ!$C$34:$C$777,СВЦЭМ!$A$34:$A$777,$A142,СВЦЭМ!$B$34:$B$777,P$119)+'СЕТ СН'!$I$9+СВЦЭМ!$D$10+'СЕТ СН'!$I$5-'СЕТ СН'!$I$17</f>
        <v>5156.0510517499997</v>
      </c>
      <c r="Q142" s="37">
        <f>SUMIFS(СВЦЭМ!$C$34:$C$777,СВЦЭМ!$A$34:$A$777,$A142,СВЦЭМ!$B$34:$B$777,Q$119)+'СЕТ СН'!$I$9+СВЦЭМ!$D$10+'СЕТ СН'!$I$5-'СЕТ СН'!$I$17</f>
        <v>5152.9340343799995</v>
      </c>
      <c r="R142" s="37">
        <f>SUMIFS(СВЦЭМ!$C$34:$C$777,СВЦЭМ!$A$34:$A$777,$A142,СВЦЭМ!$B$34:$B$777,R$119)+'СЕТ СН'!$I$9+СВЦЭМ!$D$10+'СЕТ СН'!$I$5-'СЕТ СН'!$I$17</f>
        <v>5213.5787304799996</v>
      </c>
      <c r="S142" s="37">
        <f>SUMIFS(СВЦЭМ!$C$34:$C$777,СВЦЭМ!$A$34:$A$777,$A142,СВЦЭМ!$B$34:$B$777,S$119)+'СЕТ СН'!$I$9+СВЦЭМ!$D$10+'СЕТ СН'!$I$5-'СЕТ СН'!$I$17</f>
        <v>5219.2762099399997</v>
      </c>
      <c r="T142" s="37">
        <f>SUMIFS(СВЦЭМ!$C$34:$C$777,СВЦЭМ!$A$34:$A$777,$A142,СВЦЭМ!$B$34:$B$777,T$119)+'СЕТ СН'!$I$9+СВЦЭМ!$D$10+'СЕТ СН'!$I$5-'СЕТ СН'!$I$17</f>
        <v>5223.6185447600001</v>
      </c>
      <c r="U142" s="37">
        <f>SUMIFS(СВЦЭМ!$C$34:$C$777,СВЦЭМ!$A$34:$A$777,$A142,СВЦЭМ!$B$34:$B$777,U$119)+'СЕТ СН'!$I$9+СВЦЭМ!$D$10+'СЕТ СН'!$I$5-'СЕТ СН'!$I$17</f>
        <v>5223.4332613499992</v>
      </c>
      <c r="V142" s="37">
        <f>SUMIFS(СВЦЭМ!$C$34:$C$777,СВЦЭМ!$A$34:$A$777,$A142,СВЦЭМ!$B$34:$B$777,V$119)+'СЕТ СН'!$I$9+СВЦЭМ!$D$10+'СЕТ СН'!$I$5-'СЕТ СН'!$I$17</f>
        <v>5232.5643460899992</v>
      </c>
      <c r="W142" s="37">
        <f>SUMIFS(СВЦЭМ!$C$34:$C$777,СВЦЭМ!$A$34:$A$777,$A142,СВЦЭМ!$B$34:$B$777,W$119)+'СЕТ СН'!$I$9+СВЦЭМ!$D$10+'СЕТ СН'!$I$5-'СЕТ СН'!$I$17</f>
        <v>5191.4325955099994</v>
      </c>
      <c r="X142" s="37">
        <f>SUMIFS(СВЦЭМ!$C$34:$C$777,СВЦЭМ!$A$34:$A$777,$A142,СВЦЭМ!$B$34:$B$777,X$119)+'СЕТ СН'!$I$9+СВЦЭМ!$D$10+'СЕТ СН'!$I$5-'СЕТ СН'!$I$17</f>
        <v>5170.1478268699993</v>
      </c>
      <c r="Y142" s="37">
        <f>SUMIFS(СВЦЭМ!$C$34:$C$777,СВЦЭМ!$A$34:$A$777,$A142,СВЦЭМ!$B$34:$B$777,Y$119)+'СЕТ СН'!$I$9+СВЦЭМ!$D$10+'СЕТ СН'!$I$5-'СЕТ СН'!$I$17</f>
        <v>5146.72938703</v>
      </c>
    </row>
    <row r="143" spans="1:25" ht="15.75" x14ac:dyDescent="0.2">
      <c r="A143" s="36">
        <f t="shared" si="3"/>
        <v>43244</v>
      </c>
      <c r="B143" s="37">
        <f>SUMIFS(СВЦЭМ!$C$34:$C$777,СВЦЭМ!$A$34:$A$777,$A143,СВЦЭМ!$B$34:$B$777,B$119)+'СЕТ СН'!$I$9+СВЦЭМ!$D$10+'СЕТ СН'!$I$5-'СЕТ СН'!$I$17</f>
        <v>5319.0043986000001</v>
      </c>
      <c r="C143" s="37">
        <f>SUMIFS(СВЦЭМ!$C$34:$C$777,СВЦЭМ!$A$34:$A$777,$A143,СВЦЭМ!$B$34:$B$777,C$119)+'СЕТ СН'!$I$9+СВЦЭМ!$D$10+'СЕТ СН'!$I$5-'СЕТ СН'!$I$17</f>
        <v>5325.4793898499993</v>
      </c>
      <c r="D143" s="37">
        <f>SUMIFS(СВЦЭМ!$C$34:$C$777,СВЦЭМ!$A$34:$A$777,$A143,СВЦЭМ!$B$34:$B$777,D$119)+'СЕТ СН'!$I$9+СВЦЭМ!$D$10+'СЕТ СН'!$I$5-'СЕТ СН'!$I$17</f>
        <v>5354.8616771199995</v>
      </c>
      <c r="E143" s="37">
        <f>SUMIFS(СВЦЭМ!$C$34:$C$777,СВЦЭМ!$A$34:$A$777,$A143,СВЦЭМ!$B$34:$B$777,E$119)+'СЕТ СН'!$I$9+СВЦЭМ!$D$10+'СЕТ СН'!$I$5-'СЕТ СН'!$I$17</f>
        <v>5369.2183847299993</v>
      </c>
      <c r="F143" s="37">
        <f>SUMIFS(СВЦЭМ!$C$34:$C$777,СВЦЭМ!$A$34:$A$777,$A143,СВЦЭМ!$B$34:$B$777,F$119)+'СЕТ СН'!$I$9+СВЦЭМ!$D$10+'СЕТ СН'!$I$5-'СЕТ СН'!$I$17</f>
        <v>5372.9691759099996</v>
      </c>
      <c r="G143" s="37">
        <f>SUMIFS(СВЦЭМ!$C$34:$C$777,СВЦЭМ!$A$34:$A$777,$A143,СВЦЭМ!$B$34:$B$777,G$119)+'СЕТ СН'!$I$9+СВЦЭМ!$D$10+'СЕТ СН'!$I$5-'СЕТ СН'!$I$17</f>
        <v>5348.7751311599995</v>
      </c>
      <c r="H143" s="37">
        <f>SUMIFS(СВЦЭМ!$C$34:$C$777,СВЦЭМ!$A$34:$A$777,$A143,СВЦЭМ!$B$34:$B$777,H$119)+'СЕТ СН'!$I$9+СВЦЭМ!$D$10+'СЕТ СН'!$I$5-'СЕТ СН'!$I$17</f>
        <v>5265.6506627099998</v>
      </c>
      <c r="I143" s="37">
        <f>SUMIFS(СВЦЭМ!$C$34:$C$777,СВЦЭМ!$A$34:$A$777,$A143,СВЦЭМ!$B$34:$B$777,I$119)+'СЕТ СН'!$I$9+СВЦЭМ!$D$10+'СЕТ СН'!$I$5-'СЕТ СН'!$I$17</f>
        <v>5258.1016148599992</v>
      </c>
      <c r="J143" s="37">
        <f>SUMIFS(СВЦЭМ!$C$34:$C$777,СВЦЭМ!$A$34:$A$777,$A143,СВЦЭМ!$B$34:$B$777,J$119)+'СЕТ СН'!$I$9+СВЦЭМ!$D$10+'СЕТ СН'!$I$5-'СЕТ СН'!$I$17</f>
        <v>5288.7540981799993</v>
      </c>
      <c r="K143" s="37">
        <f>SUMIFS(СВЦЭМ!$C$34:$C$777,СВЦЭМ!$A$34:$A$777,$A143,СВЦЭМ!$B$34:$B$777,K$119)+'СЕТ СН'!$I$9+СВЦЭМ!$D$10+'СЕТ СН'!$I$5-'СЕТ СН'!$I$17</f>
        <v>5224.8423960599994</v>
      </c>
      <c r="L143" s="37">
        <f>SUMIFS(СВЦЭМ!$C$34:$C$777,СВЦЭМ!$A$34:$A$777,$A143,СВЦЭМ!$B$34:$B$777,L$119)+'СЕТ СН'!$I$9+СВЦЭМ!$D$10+'СЕТ СН'!$I$5-'СЕТ СН'!$I$17</f>
        <v>5221.7423657699992</v>
      </c>
      <c r="M143" s="37">
        <f>SUMIFS(СВЦЭМ!$C$34:$C$777,СВЦЭМ!$A$34:$A$777,$A143,СВЦЭМ!$B$34:$B$777,M$119)+'СЕТ СН'!$I$9+СВЦЭМ!$D$10+'СЕТ СН'!$I$5-'СЕТ СН'!$I$17</f>
        <v>5215.0277891499991</v>
      </c>
      <c r="N143" s="37">
        <f>SUMIFS(СВЦЭМ!$C$34:$C$777,СВЦЭМ!$A$34:$A$777,$A143,СВЦЭМ!$B$34:$B$777,N$119)+'СЕТ СН'!$I$9+СВЦЭМ!$D$10+'СЕТ СН'!$I$5-'СЕТ СН'!$I$17</f>
        <v>5240.5698477099995</v>
      </c>
      <c r="O143" s="37">
        <f>SUMIFS(СВЦЭМ!$C$34:$C$777,СВЦЭМ!$A$34:$A$777,$A143,СВЦЭМ!$B$34:$B$777,O$119)+'СЕТ СН'!$I$9+СВЦЭМ!$D$10+'СЕТ СН'!$I$5-'СЕТ СН'!$I$17</f>
        <v>5212.9062599499994</v>
      </c>
      <c r="P143" s="37">
        <f>SUMIFS(СВЦЭМ!$C$34:$C$777,СВЦЭМ!$A$34:$A$777,$A143,СВЦЭМ!$B$34:$B$777,P$119)+'СЕТ СН'!$I$9+СВЦЭМ!$D$10+'СЕТ СН'!$I$5-'СЕТ СН'!$I$17</f>
        <v>5219.7359085999997</v>
      </c>
      <c r="Q143" s="37">
        <f>SUMIFS(СВЦЭМ!$C$34:$C$777,СВЦЭМ!$A$34:$A$777,$A143,СВЦЭМ!$B$34:$B$777,Q$119)+'СЕТ СН'!$I$9+СВЦЭМ!$D$10+'СЕТ СН'!$I$5-'СЕТ СН'!$I$17</f>
        <v>5221.9415183199999</v>
      </c>
      <c r="R143" s="37">
        <f>SUMIFS(СВЦЭМ!$C$34:$C$777,СВЦЭМ!$A$34:$A$777,$A143,СВЦЭМ!$B$34:$B$777,R$119)+'СЕТ СН'!$I$9+СВЦЭМ!$D$10+'СЕТ СН'!$I$5-'СЕТ СН'!$I$17</f>
        <v>5224.36833467</v>
      </c>
      <c r="S143" s="37">
        <f>SUMIFS(СВЦЭМ!$C$34:$C$777,СВЦЭМ!$A$34:$A$777,$A143,СВЦЭМ!$B$34:$B$777,S$119)+'СЕТ СН'!$I$9+СВЦЭМ!$D$10+'СЕТ СН'!$I$5-'СЕТ СН'!$I$17</f>
        <v>5216.3494365299994</v>
      </c>
      <c r="T143" s="37">
        <f>SUMIFS(СВЦЭМ!$C$34:$C$777,СВЦЭМ!$A$34:$A$777,$A143,СВЦЭМ!$B$34:$B$777,T$119)+'СЕТ СН'!$I$9+СВЦЭМ!$D$10+'СЕТ СН'!$I$5-'СЕТ СН'!$I$17</f>
        <v>5215.3670814099996</v>
      </c>
      <c r="U143" s="37">
        <f>SUMIFS(СВЦЭМ!$C$34:$C$777,СВЦЭМ!$A$34:$A$777,$A143,СВЦЭМ!$B$34:$B$777,U$119)+'СЕТ СН'!$I$9+СВЦЭМ!$D$10+'СЕТ СН'!$I$5-'СЕТ СН'!$I$17</f>
        <v>5206.7212157599997</v>
      </c>
      <c r="V143" s="37">
        <f>SUMIFS(СВЦЭМ!$C$34:$C$777,СВЦЭМ!$A$34:$A$777,$A143,СВЦЭМ!$B$34:$B$777,V$119)+'СЕТ СН'!$I$9+СВЦЭМ!$D$10+'СЕТ СН'!$I$5-'СЕТ СН'!$I$17</f>
        <v>5228.2339112</v>
      </c>
      <c r="W143" s="37">
        <f>SUMIFS(СВЦЭМ!$C$34:$C$777,СВЦЭМ!$A$34:$A$777,$A143,СВЦЭМ!$B$34:$B$777,W$119)+'СЕТ СН'!$I$9+СВЦЭМ!$D$10+'СЕТ СН'!$I$5-'СЕТ СН'!$I$17</f>
        <v>5172.9984838599994</v>
      </c>
      <c r="X143" s="37">
        <f>SUMIFS(СВЦЭМ!$C$34:$C$777,СВЦЭМ!$A$34:$A$777,$A143,СВЦЭМ!$B$34:$B$777,X$119)+'СЕТ СН'!$I$9+СВЦЭМ!$D$10+'СЕТ СН'!$I$5-'СЕТ СН'!$I$17</f>
        <v>5245.1853063499993</v>
      </c>
      <c r="Y143" s="37">
        <f>SUMIFS(СВЦЭМ!$C$34:$C$777,СВЦЭМ!$A$34:$A$777,$A143,СВЦЭМ!$B$34:$B$777,Y$119)+'СЕТ СН'!$I$9+СВЦЭМ!$D$10+'СЕТ СН'!$I$5-'СЕТ СН'!$I$17</f>
        <v>5281.1239841399993</v>
      </c>
    </row>
    <row r="144" spans="1:25" ht="15.75" x14ac:dyDescent="0.2">
      <c r="A144" s="36">
        <f t="shared" si="3"/>
        <v>43245</v>
      </c>
      <c r="B144" s="37">
        <f>SUMIFS(СВЦЭМ!$C$34:$C$777,СВЦЭМ!$A$34:$A$777,$A144,СВЦЭМ!$B$34:$B$777,B$119)+'СЕТ СН'!$I$9+СВЦЭМ!$D$10+'СЕТ СН'!$I$5-'СЕТ СН'!$I$17</f>
        <v>5271.7241452599992</v>
      </c>
      <c r="C144" s="37">
        <f>SUMIFS(СВЦЭМ!$C$34:$C$777,СВЦЭМ!$A$34:$A$777,$A144,СВЦЭМ!$B$34:$B$777,C$119)+'СЕТ СН'!$I$9+СВЦЭМ!$D$10+'СЕТ СН'!$I$5-'СЕТ СН'!$I$17</f>
        <v>5370.7470874699993</v>
      </c>
      <c r="D144" s="37">
        <f>SUMIFS(СВЦЭМ!$C$34:$C$777,СВЦЭМ!$A$34:$A$777,$A144,СВЦЭМ!$B$34:$B$777,D$119)+'СЕТ СН'!$I$9+СВЦЭМ!$D$10+'СЕТ СН'!$I$5-'СЕТ СН'!$I$17</f>
        <v>5434.9530127199996</v>
      </c>
      <c r="E144" s="37">
        <f>SUMIFS(СВЦЭМ!$C$34:$C$777,СВЦЭМ!$A$34:$A$777,$A144,СВЦЭМ!$B$34:$B$777,E$119)+'СЕТ СН'!$I$9+СВЦЭМ!$D$10+'СЕТ СН'!$I$5-'СЕТ СН'!$I$17</f>
        <v>5447.8183079199989</v>
      </c>
      <c r="F144" s="37">
        <f>SUMIFS(СВЦЭМ!$C$34:$C$777,СВЦЭМ!$A$34:$A$777,$A144,СВЦЭМ!$B$34:$B$777,F$119)+'СЕТ СН'!$I$9+СВЦЭМ!$D$10+'СЕТ СН'!$I$5-'СЕТ СН'!$I$17</f>
        <v>5444.0736930999992</v>
      </c>
      <c r="G144" s="37">
        <f>SUMIFS(СВЦЭМ!$C$34:$C$777,СВЦЭМ!$A$34:$A$777,$A144,СВЦЭМ!$B$34:$B$777,G$119)+'СЕТ СН'!$I$9+СВЦЭМ!$D$10+'СЕТ СН'!$I$5-'СЕТ СН'!$I$17</f>
        <v>5427.6429607299997</v>
      </c>
      <c r="H144" s="37">
        <f>SUMIFS(СВЦЭМ!$C$34:$C$777,СВЦЭМ!$A$34:$A$777,$A144,СВЦЭМ!$B$34:$B$777,H$119)+'СЕТ СН'!$I$9+СВЦЭМ!$D$10+'СЕТ СН'!$I$5-'СЕТ СН'!$I$17</f>
        <v>5306.7839429199994</v>
      </c>
      <c r="I144" s="37">
        <f>SUMIFS(СВЦЭМ!$C$34:$C$777,СВЦЭМ!$A$34:$A$777,$A144,СВЦЭМ!$B$34:$B$777,I$119)+'СЕТ СН'!$I$9+СВЦЭМ!$D$10+'СЕТ СН'!$I$5-'СЕТ СН'!$I$17</f>
        <v>5233.6333610799993</v>
      </c>
      <c r="J144" s="37">
        <f>SUMIFS(СВЦЭМ!$C$34:$C$777,СВЦЭМ!$A$34:$A$777,$A144,СВЦЭМ!$B$34:$B$777,J$119)+'СЕТ СН'!$I$9+СВЦЭМ!$D$10+'СЕТ СН'!$I$5-'СЕТ СН'!$I$17</f>
        <v>5218.7229941599999</v>
      </c>
      <c r="K144" s="37">
        <f>SUMIFS(СВЦЭМ!$C$34:$C$777,СВЦЭМ!$A$34:$A$777,$A144,СВЦЭМ!$B$34:$B$777,K$119)+'СЕТ СН'!$I$9+СВЦЭМ!$D$10+'СЕТ СН'!$I$5-'СЕТ СН'!$I$17</f>
        <v>5217.5929599399997</v>
      </c>
      <c r="L144" s="37">
        <f>SUMIFS(СВЦЭМ!$C$34:$C$777,СВЦЭМ!$A$34:$A$777,$A144,СВЦЭМ!$B$34:$B$777,L$119)+'СЕТ СН'!$I$9+СВЦЭМ!$D$10+'СЕТ СН'!$I$5-'СЕТ СН'!$I$17</f>
        <v>5211.2813158899999</v>
      </c>
      <c r="M144" s="37">
        <f>SUMIFS(СВЦЭМ!$C$34:$C$777,СВЦЭМ!$A$34:$A$777,$A144,СВЦЭМ!$B$34:$B$777,M$119)+'СЕТ СН'!$I$9+СВЦЭМ!$D$10+'СЕТ СН'!$I$5-'СЕТ СН'!$I$17</f>
        <v>5212.3722082899994</v>
      </c>
      <c r="N144" s="37">
        <f>SUMIFS(СВЦЭМ!$C$34:$C$777,СВЦЭМ!$A$34:$A$777,$A144,СВЦЭМ!$B$34:$B$777,N$119)+'СЕТ СН'!$I$9+СВЦЭМ!$D$10+'СЕТ СН'!$I$5-'СЕТ СН'!$I$17</f>
        <v>5214.2506159699997</v>
      </c>
      <c r="O144" s="37">
        <f>SUMIFS(СВЦЭМ!$C$34:$C$777,СВЦЭМ!$A$34:$A$777,$A144,СВЦЭМ!$B$34:$B$777,O$119)+'СЕТ СН'!$I$9+СВЦЭМ!$D$10+'СЕТ СН'!$I$5-'СЕТ СН'!$I$17</f>
        <v>5223.0763560699997</v>
      </c>
      <c r="P144" s="37">
        <f>SUMIFS(СВЦЭМ!$C$34:$C$777,СВЦЭМ!$A$34:$A$777,$A144,СВЦЭМ!$B$34:$B$777,P$119)+'СЕТ СН'!$I$9+СВЦЭМ!$D$10+'СЕТ СН'!$I$5-'СЕТ СН'!$I$17</f>
        <v>5225.3057282299997</v>
      </c>
      <c r="Q144" s="37">
        <f>SUMIFS(СВЦЭМ!$C$34:$C$777,СВЦЭМ!$A$34:$A$777,$A144,СВЦЭМ!$B$34:$B$777,Q$119)+'СЕТ СН'!$I$9+СВЦЭМ!$D$10+'СЕТ СН'!$I$5-'СЕТ СН'!$I$17</f>
        <v>5219.9683936799993</v>
      </c>
      <c r="R144" s="37">
        <f>SUMIFS(СВЦЭМ!$C$34:$C$777,СВЦЭМ!$A$34:$A$777,$A144,СВЦЭМ!$B$34:$B$777,R$119)+'СЕТ СН'!$I$9+СВЦЭМ!$D$10+'СЕТ СН'!$I$5-'СЕТ СН'!$I$17</f>
        <v>5220.7246790399995</v>
      </c>
      <c r="S144" s="37">
        <f>SUMIFS(СВЦЭМ!$C$34:$C$777,СВЦЭМ!$A$34:$A$777,$A144,СВЦЭМ!$B$34:$B$777,S$119)+'СЕТ СН'!$I$9+СВЦЭМ!$D$10+'СЕТ СН'!$I$5-'СЕТ СН'!$I$17</f>
        <v>5221.8718993399998</v>
      </c>
      <c r="T144" s="37">
        <f>SUMIFS(СВЦЭМ!$C$34:$C$777,СВЦЭМ!$A$34:$A$777,$A144,СВЦЭМ!$B$34:$B$777,T$119)+'СЕТ СН'!$I$9+СВЦЭМ!$D$10+'СЕТ СН'!$I$5-'СЕТ СН'!$I$17</f>
        <v>5208.4546952499995</v>
      </c>
      <c r="U144" s="37">
        <f>SUMIFS(СВЦЭМ!$C$34:$C$777,СВЦЭМ!$A$34:$A$777,$A144,СВЦЭМ!$B$34:$B$777,U$119)+'СЕТ СН'!$I$9+СВЦЭМ!$D$10+'СЕТ СН'!$I$5-'СЕТ СН'!$I$17</f>
        <v>5207.3079866600001</v>
      </c>
      <c r="V144" s="37">
        <f>SUMIFS(СВЦЭМ!$C$34:$C$777,СВЦЭМ!$A$34:$A$777,$A144,СВЦЭМ!$B$34:$B$777,V$119)+'СЕТ СН'!$I$9+СВЦЭМ!$D$10+'СЕТ СН'!$I$5-'СЕТ СН'!$I$17</f>
        <v>5219.1887958899997</v>
      </c>
      <c r="W144" s="37">
        <f>SUMIFS(СВЦЭМ!$C$34:$C$777,СВЦЭМ!$A$34:$A$777,$A144,СВЦЭМ!$B$34:$B$777,W$119)+'СЕТ СН'!$I$9+СВЦЭМ!$D$10+'СЕТ СН'!$I$5-'СЕТ СН'!$I$17</f>
        <v>5222.1906889499996</v>
      </c>
      <c r="X144" s="37">
        <f>SUMIFS(СВЦЭМ!$C$34:$C$777,СВЦЭМ!$A$34:$A$777,$A144,СВЦЭМ!$B$34:$B$777,X$119)+'СЕТ СН'!$I$9+СВЦЭМ!$D$10+'СЕТ СН'!$I$5-'СЕТ СН'!$I$17</f>
        <v>5210.7550265099999</v>
      </c>
      <c r="Y144" s="37">
        <f>SUMIFS(СВЦЭМ!$C$34:$C$777,СВЦЭМ!$A$34:$A$777,$A144,СВЦЭМ!$B$34:$B$777,Y$119)+'СЕТ СН'!$I$9+СВЦЭМ!$D$10+'СЕТ СН'!$I$5-'СЕТ СН'!$I$17</f>
        <v>5238.0275766199993</v>
      </c>
    </row>
    <row r="145" spans="1:26" ht="15.75" x14ac:dyDescent="0.2">
      <c r="A145" s="36">
        <f t="shared" si="3"/>
        <v>43246</v>
      </c>
      <c r="B145" s="37">
        <f>SUMIFS(СВЦЭМ!$C$34:$C$777,СВЦЭМ!$A$34:$A$777,$A145,СВЦЭМ!$B$34:$B$777,B$119)+'СЕТ СН'!$I$9+СВЦЭМ!$D$10+'СЕТ СН'!$I$5-'СЕТ СН'!$I$17</f>
        <v>5260.2358631899997</v>
      </c>
      <c r="C145" s="37">
        <f>SUMIFS(СВЦЭМ!$C$34:$C$777,СВЦЭМ!$A$34:$A$777,$A145,СВЦЭМ!$B$34:$B$777,C$119)+'СЕТ СН'!$I$9+СВЦЭМ!$D$10+'СЕТ СН'!$I$5-'СЕТ СН'!$I$17</f>
        <v>5341.5931795899996</v>
      </c>
      <c r="D145" s="37">
        <f>SUMIFS(СВЦЭМ!$C$34:$C$777,СВЦЭМ!$A$34:$A$777,$A145,СВЦЭМ!$B$34:$B$777,D$119)+'СЕТ СН'!$I$9+СВЦЭМ!$D$10+'СЕТ СН'!$I$5-'СЕТ СН'!$I$17</f>
        <v>5370.189116739999</v>
      </c>
      <c r="E145" s="37">
        <f>SUMIFS(СВЦЭМ!$C$34:$C$777,СВЦЭМ!$A$34:$A$777,$A145,СВЦЭМ!$B$34:$B$777,E$119)+'СЕТ СН'!$I$9+СВЦЭМ!$D$10+'СЕТ СН'!$I$5-'СЕТ СН'!$I$17</f>
        <v>5384.56594176</v>
      </c>
      <c r="F145" s="37">
        <f>SUMIFS(СВЦЭМ!$C$34:$C$777,СВЦЭМ!$A$34:$A$777,$A145,СВЦЭМ!$B$34:$B$777,F$119)+'СЕТ СН'!$I$9+СВЦЭМ!$D$10+'СЕТ СН'!$I$5-'СЕТ СН'!$I$17</f>
        <v>5404.4548391099997</v>
      </c>
      <c r="G145" s="37">
        <f>SUMIFS(СВЦЭМ!$C$34:$C$777,СВЦЭМ!$A$34:$A$777,$A145,СВЦЭМ!$B$34:$B$777,G$119)+'СЕТ СН'!$I$9+СВЦЭМ!$D$10+'СЕТ СН'!$I$5-'СЕТ СН'!$I$17</f>
        <v>5385.121037859999</v>
      </c>
      <c r="H145" s="37">
        <f>SUMIFS(СВЦЭМ!$C$34:$C$777,СВЦЭМ!$A$34:$A$777,$A145,СВЦЭМ!$B$34:$B$777,H$119)+'СЕТ СН'!$I$9+СВЦЭМ!$D$10+'СЕТ СН'!$I$5-'СЕТ СН'!$I$17</f>
        <v>5346.0857937399996</v>
      </c>
      <c r="I145" s="37">
        <f>SUMIFS(СВЦЭМ!$C$34:$C$777,СВЦЭМ!$A$34:$A$777,$A145,СВЦЭМ!$B$34:$B$777,I$119)+'СЕТ СН'!$I$9+СВЦЭМ!$D$10+'СЕТ СН'!$I$5-'СЕТ СН'!$I$17</f>
        <v>5274.5771672199999</v>
      </c>
      <c r="J145" s="37">
        <f>SUMIFS(СВЦЭМ!$C$34:$C$777,СВЦЭМ!$A$34:$A$777,$A145,СВЦЭМ!$B$34:$B$777,J$119)+'СЕТ СН'!$I$9+СВЦЭМ!$D$10+'СЕТ СН'!$I$5-'СЕТ СН'!$I$17</f>
        <v>5209.7904333999995</v>
      </c>
      <c r="K145" s="37">
        <f>SUMIFS(СВЦЭМ!$C$34:$C$777,СВЦЭМ!$A$34:$A$777,$A145,СВЦЭМ!$B$34:$B$777,K$119)+'СЕТ СН'!$I$9+СВЦЭМ!$D$10+'СЕТ СН'!$I$5-'СЕТ СН'!$I$17</f>
        <v>5190.3634433399993</v>
      </c>
      <c r="L145" s="37">
        <f>SUMIFS(СВЦЭМ!$C$34:$C$777,СВЦЭМ!$A$34:$A$777,$A145,СВЦЭМ!$B$34:$B$777,L$119)+'СЕТ СН'!$I$9+СВЦЭМ!$D$10+'СЕТ СН'!$I$5-'СЕТ СН'!$I$17</f>
        <v>5173.3352992299997</v>
      </c>
      <c r="M145" s="37">
        <f>SUMIFS(СВЦЭМ!$C$34:$C$777,СВЦЭМ!$A$34:$A$777,$A145,СВЦЭМ!$B$34:$B$777,M$119)+'СЕТ СН'!$I$9+СВЦЭМ!$D$10+'СЕТ СН'!$I$5-'СЕТ СН'!$I$17</f>
        <v>5172.4671278999995</v>
      </c>
      <c r="N145" s="37">
        <f>SUMIFS(СВЦЭМ!$C$34:$C$777,СВЦЭМ!$A$34:$A$777,$A145,СВЦЭМ!$B$34:$B$777,N$119)+'СЕТ СН'!$I$9+СВЦЭМ!$D$10+'СЕТ СН'!$I$5-'СЕТ СН'!$I$17</f>
        <v>5188.6363774199999</v>
      </c>
      <c r="O145" s="37">
        <f>SUMIFS(СВЦЭМ!$C$34:$C$777,СВЦЭМ!$A$34:$A$777,$A145,СВЦЭМ!$B$34:$B$777,O$119)+'СЕТ СН'!$I$9+СВЦЭМ!$D$10+'СЕТ СН'!$I$5-'СЕТ СН'!$I$17</f>
        <v>5204.0692344199997</v>
      </c>
      <c r="P145" s="37">
        <f>SUMIFS(СВЦЭМ!$C$34:$C$777,СВЦЭМ!$A$34:$A$777,$A145,СВЦЭМ!$B$34:$B$777,P$119)+'СЕТ СН'!$I$9+СВЦЭМ!$D$10+'СЕТ СН'!$I$5-'СЕТ СН'!$I$17</f>
        <v>5196.05710456</v>
      </c>
      <c r="Q145" s="37">
        <f>SUMIFS(СВЦЭМ!$C$34:$C$777,СВЦЭМ!$A$34:$A$777,$A145,СВЦЭМ!$B$34:$B$777,Q$119)+'СЕТ СН'!$I$9+СВЦЭМ!$D$10+'СЕТ СН'!$I$5-'СЕТ СН'!$I$17</f>
        <v>5193.8436371600001</v>
      </c>
      <c r="R145" s="37">
        <f>SUMIFS(СВЦЭМ!$C$34:$C$777,СВЦЭМ!$A$34:$A$777,$A145,СВЦЭМ!$B$34:$B$777,R$119)+'СЕТ СН'!$I$9+СВЦЭМ!$D$10+'СЕТ СН'!$I$5-'СЕТ СН'!$I$17</f>
        <v>5197.1685622499999</v>
      </c>
      <c r="S145" s="37">
        <f>SUMIFS(СВЦЭМ!$C$34:$C$777,СВЦЭМ!$A$34:$A$777,$A145,СВЦЭМ!$B$34:$B$777,S$119)+'СЕТ СН'!$I$9+СВЦЭМ!$D$10+'СЕТ СН'!$I$5-'СЕТ СН'!$I$17</f>
        <v>5193.6088517499993</v>
      </c>
      <c r="T145" s="37">
        <f>SUMIFS(СВЦЭМ!$C$34:$C$777,СВЦЭМ!$A$34:$A$777,$A145,СВЦЭМ!$B$34:$B$777,T$119)+'СЕТ СН'!$I$9+СВЦЭМ!$D$10+'СЕТ СН'!$I$5-'СЕТ СН'!$I$17</f>
        <v>5195.8862490499996</v>
      </c>
      <c r="U145" s="37">
        <f>SUMIFS(СВЦЭМ!$C$34:$C$777,СВЦЭМ!$A$34:$A$777,$A145,СВЦЭМ!$B$34:$B$777,U$119)+'СЕТ СН'!$I$9+СВЦЭМ!$D$10+'СЕТ СН'!$I$5-'СЕТ СН'!$I$17</f>
        <v>5195.1676538399997</v>
      </c>
      <c r="V145" s="37">
        <f>SUMIFS(СВЦЭМ!$C$34:$C$777,СВЦЭМ!$A$34:$A$777,$A145,СВЦЭМ!$B$34:$B$777,V$119)+'СЕТ СН'!$I$9+СВЦЭМ!$D$10+'СЕТ СН'!$I$5-'СЕТ СН'!$I$17</f>
        <v>5208.2300512399997</v>
      </c>
      <c r="W145" s="37">
        <f>SUMIFS(СВЦЭМ!$C$34:$C$777,СВЦЭМ!$A$34:$A$777,$A145,СВЦЭМ!$B$34:$B$777,W$119)+'СЕТ СН'!$I$9+СВЦЭМ!$D$10+'СЕТ СН'!$I$5-'СЕТ СН'!$I$17</f>
        <v>5195.8388615899994</v>
      </c>
      <c r="X145" s="37">
        <f>SUMIFS(СВЦЭМ!$C$34:$C$777,СВЦЭМ!$A$34:$A$777,$A145,СВЦЭМ!$B$34:$B$777,X$119)+'СЕТ СН'!$I$9+СВЦЭМ!$D$10+'СЕТ СН'!$I$5-'СЕТ СН'!$I$17</f>
        <v>5158.75462109</v>
      </c>
      <c r="Y145" s="37">
        <f>SUMIFS(СВЦЭМ!$C$34:$C$777,СВЦЭМ!$A$34:$A$777,$A145,СВЦЭМ!$B$34:$B$777,Y$119)+'СЕТ СН'!$I$9+СВЦЭМ!$D$10+'СЕТ СН'!$I$5-'СЕТ СН'!$I$17</f>
        <v>5199.2725689099998</v>
      </c>
    </row>
    <row r="146" spans="1:26" ht="15.75" x14ac:dyDescent="0.2">
      <c r="A146" s="36">
        <f t="shared" si="3"/>
        <v>43247</v>
      </c>
      <c r="B146" s="37">
        <f>SUMIFS(СВЦЭМ!$C$34:$C$777,СВЦЭМ!$A$34:$A$777,$A146,СВЦЭМ!$B$34:$B$777,B$119)+'СЕТ СН'!$I$9+СВЦЭМ!$D$10+'СЕТ СН'!$I$5-'СЕТ СН'!$I$17</f>
        <v>5243.2608466799993</v>
      </c>
      <c r="C146" s="37">
        <f>SUMIFS(СВЦЭМ!$C$34:$C$777,СВЦЭМ!$A$34:$A$777,$A146,СВЦЭМ!$B$34:$B$777,C$119)+'СЕТ СН'!$I$9+СВЦЭМ!$D$10+'СЕТ СН'!$I$5-'СЕТ СН'!$I$17</f>
        <v>5294.8811891199994</v>
      </c>
      <c r="D146" s="37">
        <f>SUMIFS(СВЦЭМ!$C$34:$C$777,СВЦЭМ!$A$34:$A$777,$A146,СВЦЭМ!$B$34:$B$777,D$119)+'СЕТ СН'!$I$9+СВЦЭМ!$D$10+'СЕТ СН'!$I$5-'СЕТ СН'!$I$17</f>
        <v>5333.8960266199992</v>
      </c>
      <c r="E146" s="37">
        <f>SUMIFS(СВЦЭМ!$C$34:$C$777,СВЦЭМ!$A$34:$A$777,$A146,СВЦЭМ!$B$34:$B$777,E$119)+'СЕТ СН'!$I$9+СВЦЭМ!$D$10+'СЕТ СН'!$I$5-'СЕТ СН'!$I$17</f>
        <v>5348.4162014499998</v>
      </c>
      <c r="F146" s="37">
        <f>SUMIFS(СВЦЭМ!$C$34:$C$777,СВЦЭМ!$A$34:$A$777,$A146,СВЦЭМ!$B$34:$B$777,F$119)+'СЕТ СН'!$I$9+СВЦЭМ!$D$10+'СЕТ СН'!$I$5-'СЕТ СН'!$I$17</f>
        <v>5386.6776157299992</v>
      </c>
      <c r="G146" s="37">
        <f>SUMIFS(СВЦЭМ!$C$34:$C$777,СВЦЭМ!$A$34:$A$777,$A146,СВЦЭМ!$B$34:$B$777,G$119)+'СЕТ СН'!$I$9+СВЦЭМ!$D$10+'СЕТ СН'!$I$5-'СЕТ СН'!$I$17</f>
        <v>5375.6273791799995</v>
      </c>
      <c r="H146" s="37">
        <f>SUMIFS(СВЦЭМ!$C$34:$C$777,СВЦЭМ!$A$34:$A$777,$A146,СВЦЭМ!$B$34:$B$777,H$119)+'СЕТ СН'!$I$9+СВЦЭМ!$D$10+'СЕТ СН'!$I$5-'СЕТ СН'!$I$17</f>
        <v>5339.6016280099993</v>
      </c>
      <c r="I146" s="37">
        <f>SUMIFS(СВЦЭМ!$C$34:$C$777,СВЦЭМ!$A$34:$A$777,$A146,СВЦЭМ!$B$34:$B$777,I$119)+'СЕТ СН'!$I$9+СВЦЭМ!$D$10+'СЕТ СН'!$I$5-'СЕТ СН'!$I$17</f>
        <v>5266.6373724999994</v>
      </c>
      <c r="J146" s="37">
        <f>SUMIFS(СВЦЭМ!$C$34:$C$777,СВЦЭМ!$A$34:$A$777,$A146,СВЦЭМ!$B$34:$B$777,J$119)+'СЕТ СН'!$I$9+СВЦЭМ!$D$10+'СЕТ СН'!$I$5-'СЕТ СН'!$I$17</f>
        <v>5210.9257611199992</v>
      </c>
      <c r="K146" s="37">
        <f>SUMIFS(СВЦЭМ!$C$34:$C$777,СВЦЭМ!$A$34:$A$777,$A146,СВЦЭМ!$B$34:$B$777,K$119)+'СЕТ СН'!$I$9+СВЦЭМ!$D$10+'СЕТ СН'!$I$5-'СЕТ СН'!$I$17</f>
        <v>5193.5604159300001</v>
      </c>
      <c r="L146" s="37">
        <f>SUMIFS(СВЦЭМ!$C$34:$C$777,СВЦЭМ!$A$34:$A$777,$A146,СВЦЭМ!$B$34:$B$777,L$119)+'СЕТ СН'!$I$9+СВЦЭМ!$D$10+'СЕТ СН'!$I$5-'СЕТ СН'!$I$17</f>
        <v>5194.6385892999997</v>
      </c>
      <c r="M146" s="37">
        <f>SUMIFS(СВЦЭМ!$C$34:$C$777,СВЦЭМ!$A$34:$A$777,$A146,СВЦЭМ!$B$34:$B$777,M$119)+'СЕТ СН'!$I$9+СВЦЭМ!$D$10+'СЕТ СН'!$I$5-'СЕТ СН'!$I$17</f>
        <v>5193.2622812999998</v>
      </c>
      <c r="N146" s="37">
        <f>SUMIFS(СВЦЭМ!$C$34:$C$777,СВЦЭМ!$A$34:$A$777,$A146,СВЦЭМ!$B$34:$B$777,N$119)+'СЕТ СН'!$I$9+СВЦЭМ!$D$10+'СЕТ СН'!$I$5-'СЕТ СН'!$I$17</f>
        <v>5187.5396715799998</v>
      </c>
      <c r="O146" s="37">
        <f>SUMIFS(СВЦЭМ!$C$34:$C$777,СВЦЭМ!$A$34:$A$777,$A146,СВЦЭМ!$B$34:$B$777,O$119)+'СЕТ СН'!$I$9+СВЦЭМ!$D$10+'СЕТ СН'!$I$5-'СЕТ СН'!$I$17</f>
        <v>5180.6764346199998</v>
      </c>
      <c r="P146" s="37">
        <f>SUMIFS(СВЦЭМ!$C$34:$C$777,СВЦЭМ!$A$34:$A$777,$A146,СВЦЭМ!$B$34:$B$777,P$119)+'СЕТ СН'!$I$9+СВЦЭМ!$D$10+'СЕТ СН'!$I$5-'СЕТ СН'!$I$17</f>
        <v>5196.2422212900001</v>
      </c>
      <c r="Q146" s="37">
        <f>SUMIFS(СВЦЭМ!$C$34:$C$777,СВЦЭМ!$A$34:$A$777,$A146,СВЦЭМ!$B$34:$B$777,Q$119)+'СЕТ СН'!$I$9+СВЦЭМ!$D$10+'СЕТ СН'!$I$5-'СЕТ СН'!$I$17</f>
        <v>5200.7752289399996</v>
      </c>
      <c r="R146" s="37">
        <f>SUMIFS(СВЦЭМ!$C$34:$C$777,СВЦЭМ!$A$34:$A$777,$A146,СВЦЭМ!$B$34:$B$777,R$119)+'СЕТ СН'!$I$9+СВЦЭМ!$D$10+'СЕТ СН'!$I$5-'СЕТ СН'!$I$17</f>
        <v>5209.5668376399999</v>
      </c>
      <c r="S146" s="37">
        <f>SUMIFS(СВЦЭМ!$C$34:$C$777,СВЦЭМ!$A$34:$A$777,$A146,СВЦЭМ!$B$34:$B$777,S$119)+'СЕТ СН'!$I$9+СВЦЭМ!$D$10+'СЕТ СН'!$I$5-'СЕТ СН'!$I$17</f>
        <v>5205.2992117099993</v>
      </c>
      <c r="T146" s="37">
        <f>SUMIFS(СВЦЭМ!$C$34:$C$777,СВЦЭМ!$A$34:$A$777,$A146,СВЦЭМ!$B$34:$B$777,T$119)+'СЕТ СН'!$I$9+СВЦЭМ!$D$10+'СЕТ СН'!$I$5-'СЕТ СН'!$I$17</f>
        <v>5192.2790639399991</v>
      </c>
      <c r="U146" s="37">
        <f>SUMIFS(СВЦЭМ!$C$34:$C$777,СВЦЭМ!$A$34:$A$777,$A146,СВЦЭМ!$B$34:$B$777,U$119)+'СЕТ СН'!$I$9+СВЦЭМ!$D$10+'СЕТ СН'!$I$5-'СЕТ СН'!$I$17</f>
        <v>5194.5182425899993</v>
      </c>
      <c r="V146" s="37">
        <f>SUMIFS(СВЦЭМ!$C$34:$C$777,СВЦЭМ!$A$34:$A$777,$A146,СВЦЭМ!$B$34:$B$777,V$119)+'СЕТ СН'!$I$9+СВЦЭМ!$D$10+'СЕТ СН'!$I$5-'СЕТ СН'!$I$17</f>
        <v>5228.9162340899993</v>
      </c>
      <c r="W146" s="37">
        <f>SUMIFS(СВЦЭМ!$C$34:$C$777,СВЦЭМ!$A$34:$A$777,$A146,СВЦЭМ!$B$34:$B$777,W$119)+'СЕТ СН'!$I$9+СВЦЭМ!$D$10+'СЕТ СН'!$I$5-'СЕТ СН'!$I$17</f>
        <v>5158.4467898599996</v>
      </c>
      <c r="X146" s="37">
        <f>SUMIFS(СВЦЭМ!$C$34:$C$777,СВЦЭМ!$A$34:$A$777,$A146,СВЦЭМ!$B$34:$B$777,X$119)+'СЕТ СН'!$I$9+СВЦЭМ!$D$10+'СЕТ СН'!$I$5-'СЕТ СН'!$I$17</f>
        <v>5129.78448217</v>
      </c>
      <c r="Y146" s="37">
        <f>SUMIFS(СВЦЭМ!$C$34:$C$777,СВЦЭМ!$A$34:$A$777,$A146,СВЦЭМ!$B$34:$B$777,Y$119)+'СЕТ СН'!$I$9+СВЦЭМ!$D$10+'СЕТ СН'!$I$5-'СЕТ СН'!$I$17</f>
        <v>5187.6164555999994</v>
      </c>
    </row>
    <row r="147" spans="1:26" ht="15.75" x14ac:dyDescent="0.2">
      <c r="A147" s="36">
        <f t="shared" si="3"/>
        <v>43248</v>
      </c>
      <c r="B147" s="37">
        <f>SUMIFS(СВЦЭМ!$C$34:$C$777,СВЦЭМ!$A$34:$A$777,$A147,СВЦЭМ!$B$34:$B$777,B$119)+'СЕТ СН'!$I$9+СВЦЭМ!$D$10+'СЕТ СН'!$I$5-'СЕТ СН'!$I$17</f>
        <v>5138.5516681099998</v>
      </c>
      <c r="C147" s="37">
        <f>SUMIFS(СВЦЭМ!$C$34:$C$777,СВЦЭМ!$A$34:$A$777,$A147,СВЦЭМ!$B$34:$B$777,C$119)+'СЕТ СН'!$I$9+СВЦЭМ!$D$10+'СЕТ СН'!$I$5-'СЕТ СН'!$I$17</f>
        <v>5169.3656570099993</v>
      </c>
      <c r="D147" s="37">
        <f>SUMIFS(СВЦЭМ!$C$34:$C$777,СВЦЭМ!$A$34:$A$777,$A147,СВЦЭМ!$B$34:$B$777,D$119)+'СЕТ СН'!$I$9+СВЦЭМ!$D$10+'СЕТ СН'!$I$5-'СЕТ СН'!$I$17</f>
        <v>5201.0142048199996</v>
      </c>
      <c r="E147" s="37">
        <f>SUMIFS(СВЦЭМ!$C$34:$C$777,СВЦЭМ!$A$34:$A$777,$A147,СВЦЭМ!$B$34:$B$777,E$119)+'СЕТ СН'!$I$9+СВЦЭМ!$D$10+'СЕТ СН'!$I$5-'СЕТ СН'!$I$17</f>
        <v>5213.2174448400001</v>
      </c>
      <c r="F147" s="37">
        <f>SUMIFS(СВЦЭМ!$C$34:$C$777,СВЦЭМ!$A$34:$A$777,$A147,СВЦЭМ!$B$34:$B$777,F$119)+'СЕТ СН'!$I$9+СВЦЭМ!$D$10+'СЕТ СН'!$I$5-'СЕТ СН'!$I$17</f>
        <v>5223.0910937099998</v>
      </c>
      <c r="G147" s="37">
        <f>SUMIFS(СВЦЭМ!$C$34:$C$777,СВЦЭМ!$A$34:$A$777,$A147,СВЦЭМ!$B$34:$B$777,G$119)+'СЕТ СН'!$I$9+СВЦЭМ!$D$10+'СЕТ СН'!$I$5-'СЕТ СН'!$I$17</f>
        <v>5197.6813067899993</v>
      </c>
      <c r="H147" s="37">
        <f>SUMIFS(СВЦЭМ!$C$34:$C$777,СВЦЭМ!$A$34:$A$777,$A147,СВЦЭМ!$B$34:$B$777,H$119)+'СЕТ СН'!$I$9+СВЦЭМ!$D$10+'СЕТ СН'!$I$5-'СЕТ СН'!$I$17</f>
        <v>5130.5405926599997</v>
      </c>
      <c r="I147" s="37">
        <f>SUMIFS(СВЦЭМ!$C$34:$C$777,СВЦЭМ!$A$34:$A$777,$A147,СВЦЭМ!$B$34:$B$777,I$119)+'СЕТ СН'!$I$9+СВЦЭМ!$D$10+'СЕТ СН'!$I$5-'СЕТ СН'!$I$17</f>
        <v>5173.9386113699993</v>
      </c>
      <c r="J147" s="37">
        <f>SUMIFS(СВЦЭМ!$C$34:$C$777,СВЦЭМ!$A$34:$A$777,$A147,СВЦЭМ!$B$34:$B$777,J$119)+'СЕТ СН'!$I$9+СВЦЭМ!$D$10+'СЕТ СН'!$I$5-'СЕТ СН'!$I$17</f>
        <v>5273.0487503699997</v>
      </c>
      <c r="K147" s="37">
        <f>SUMIFS(СВЦЭМ!$C$34:$C$777,СВЦЭМ!$A$34:$A$777,$A147,СВЦЭМ!$B$34:$B$777,K$119)+'СЕТ СН'!$I$9+СВЦЭМ!$D$10+'СЕТ СН'!$I$5-'СЕТ СН'!$I$17</f>
        <v>5273.3117004099995</v>
      </c>
      <c r="L147" s="37">
        <f>SUMIFS(СВЦЭМ!$C$34:$C$777,СВЦЭМ!$A$34:$A$777,$A147,СВЦЭМ!$B$34:$B$777,L$119)+'СЕТ СН'!$I$9+СВЦЭМ!$D$10+'СЕТ СН'!$I$5-'СЕТ СН'!$I$17</f>
        <v>5258.7540797999991</v>
      </c>
      <c r="M147" s="37">
        <f>SUMIFS(СВЦЭМ!$C$34:$C$777,СВЦЭМ!$A$34:$A$777,$A147,СВЦЭМ!$B$34:$B$777,M$119)+'СЕТ СН'!$I$9+СВЦЭМ!$D$10+'СЕТ СН'!$I$5-'СЕТ СН'!$I$17</f>
        <v>5254.4851963399997</v>
      </c>
      <c r="N147" s="37">
        <f>SUMIFS(СВЦЭМ!$C$34:$C$777,СВЦЭМ!$A$34:$A$777,$A147,СВЦЭМ!$B$34:$B$777,N$119)+'СЕТ СН'!$I$9+СВЦЭМ!$D$10+'СЕТ СН'!$I$5-'СЕТ СН'!$I$17</f>
        <v>5257.9046987299998</v>
      </c>
      <c r="O147" s="37">
        <f>SUMIFS(СВЦЭМ!$C$34:$C$777,СВЦЭМ!$A$34:$A$777,$A147,СВЦЭМ!$B$34:$B$777,O$119)+'СЕТ СН'!$I$9+СВЦЭМ!$D$10+'СЕТ СН'!$I$5-'СЕТ СН'!$I$17</f>
        <v>5242.8439458999992</v>
      </c>
      <c r="P147" s="37">
        <f>SUMIFS(СВЦЭМ!$C$34:$C$777,СВЦЭМ!$A$34:$A$777,$A147,СВЦЭМ!$B$34:$B$777,P$119)+'СЕТ СН'!$I$9+СВЦЭМ!$D$10+'СЕТ СН'!$I$5-'СЕТ СН'!$I$17</f>
        <v>5244.7129405799997</v>
      </c>
      <c r="Q147" s="37">
        <f>SUMIFS(СВЦЭМ!$C$34:$C$777,СВЦЭМ!$A$34:$A$777,$A147,СВЦЭМ!$B$34:$B$777,Q$119)+'СЕТ СН'!$I$9+СВЦЭМ!$D$10+'СЕТ СН'!$I$5-'СЕТ СН'!$I$17</f>
        <v>5250.8267568699994</v>
      </c>
      <c r="R147" s="37">
        <f>SUMIFS(СВЦЭМ!$C$34:$C$777,СВЦЭМ!$A$34:$A$777,$A147,СВЦЭМ!$B$34:$B$777,R$119)+'СЕТ СН'!$I$9+СВЦЭМ!$D$10+'СЕТ СН'!$I$5-'СЕТ СН'!$I$17</f>
        <v>5251.9701940099994</v>
      </c>
      <c r="S147" s="37">
        <f>SUMIFS(СВЦЭМ!$C$34:$C$777,СВЦЭМ!$A$34:$A$777,$A147,СВЦЭМ!$B$34:$B$777,S$119)+'СЕТ СН'!$I$9+СВЦЭМ!$D$10+'СЕТ СН'!$I$5-'СЕТ СН'!$I$17</f>
        <v>5256.5717676899994</v>
      </c>
      <c r="T147" s="37">
        <f>SUMIFS(СВЦЭМ!$C$34:$C$777,СВЦЭМ!$A$34:$A$777,$A147,СВЦЭМ!$B$34:$B$777,T$119)+'СЕТ СН'!$I$9+СВЦЭМ!$D$10+'СЕТ СН'!$I$5-'СЕТ СН'!$I$17</f>
        <v>5243.9360360299997</v>
      </c>
      <c r="U147" s="37">
        <f>SUMIFS(СВЦЭМ!$C$34:$C$777,СВЦЭМ!$A$34:$A$777,$A147,СВЦЭМ!$B$34:$B$777,U$119)+'СЕТ СН'!$I$9+СВЦЭМ!$D$10+'СЕТ СН'!$I$5-'СЕТ СН'!$I$17</f>
        <v>5261.2654475399995</v>
      </c>
      <c r="V147" s="37">
        <f>SUMIFS(СВЦЭМ!$C$34:$C$777,СВЦЭМ!$A$34:$A$777,$A147,СВЦЭМ!$B$34:$B$777,V$119)+'СЕТ СН'!$I$9+СВЦЭМ!$D$10+'СЕТ СН'!$I$5-'СЕТ СН'!$I$17</f>
        <v>5264.8711224399995</v>
      </c>
      <c r="W147" s="37">
        <f>SUMIFS(СВЦЭМ!$C$34:$C$777,СВЦЭМ!$A$34:$A$777,$A147,СВЦЭМ!$B$34:$B$777,W$119)+'СЕТ СН'!$I$9+СВЦЭМ!$D$10+'СЕТ СН'!$I$5-'СЕТ СН'!$I$17</f>
        <v>5260.2811132899997</v>
      </c>
      <c r="X147" s="37">
        <f>SUMIFS(СВЦЭМ!$C$34:$C$777,СВЦЭМ!$A$34:$A$777,$A147,СВЦЭМ!$B$34:$B$777,X$119)+'СЕТ СН'!$I$9+СВЦЭМ!$D$10+'СЕТ СН'!$I$5-'СЕТ СН'!$I$17</f>
        <v>5228.3031013699992</v>
      </c>
      <c r="Y147" s="37">
        <f>SUMIFS(СВЦЭМ!$C$34:$C$777,СВЦЭМ!$A$34:$A$777,$A147,СВЦЭМ!$B$34:$B$777,Y$119)+'СЕТ СН'!$I$9+СВЦЭМ!$D$10+'СЕТ СН'!$I$5-'СЕТ СН'!$I$17</f>
        <v>5227.0154785499999</v>
      </c>
    </row>
    <row r="148" spans="1:26" ht="15.75" x14ac:dyDescent="0.2">
      <c r="A148" s="36">
        <f t="shared" si="3"/>
        <v>43249</v>
      </c>
      <c r="B148" s="37">
        <f>SUMIFS(СВЦЭМ!$C$34:$C$777,СВЦЭМ!$A$34:$A$777,$A148,СВЦЭМ!$B$34:$B$777,B$119)+'СЕТ СН'!$I$9+СВЦЭМ!$D$10+'СЕТ СН'!$I$5-'СЕТ СН'!$I$17</f>
        <v>5233.1309641799999</v>
      </c>
      <c r="C148" s="37">
        <f>SUMIFS(СВЦЭМ!$C$34:$C$777,СВЦЭМ!$A$34:$A$777,$A148,СВЦЭМ!$B$34:$B$777,C$119)+'СЕТ СН'!$I$9+СВЦЭМ!$D$10+'СЕТ СН'!$I$5-'СЕТ СН'!$I$17</f>
        <v>5295.6530199699991</v>
      </c>
      <c r="D148" s="37">
        <f>SUMIFS(СВЦЭМ!$C$34:$C$777,СВЦЭМ!$A$34:$A$777,$A148,СВЦЭМ!$B$34:$B$777,D$119)+'СЕТ СН'!$I$9+СВЦЭМ!$D$10+'СЕТ СН'!$I$5-'СЕТ СН'!$I$17</f>
        <v>5328.77749133</v>
      </c>
      <c r="E148" s="37">
        <f>SUMIFS(СВЦЭМ!$C$34:$C$777,СВЦЭМ!$A$34:$A$777,$A148,СВЦЭМ!$B$34:$B$777,E$119)+'СЕТ СН'!$I$9+СВЦЭМ!$D$10+'СЕТ СН'!$I$5-'СЕТ СН'!$I$17</f>
        <v>5334.05046898</v>
      </c>
      <c r="F148" s="37">
        <f>SUMIFS(СВЦЭМ!$C$34:$C$777,СВЦЭМ!$A$34:$A$777,$A148,СВЦЭМ!$B$34:$B$777,F$119)+'СЕТ СН'!$I$9+СВЦЭМ!$D$10+'СЕТ СН'!$I$5-'СЕТ СН'!$I$17</f>
        <v>5338.0491401099998</v>
      </c>
      <c r="G148" s="37">
        <f>SUMIFS(СВЦЭМ!$C$34:$C$777,СВЦЭМ!$A$34:$A$777,$A148,СВЦЭМ!$B$34:$B$777,G$119)+'СЕТ СН'!$I$9+СВЦЭМ!$D$10+'СЕТ СН'!$I$5-'СЕТ СН'!$I$17</f>
        <v>5335.662468049999</v>
      </c>
      <c r="H148" s="37">
        <f>SUMIFS(СВЦЭМ!$C$34:$C$777,СВЦЭМ!$A$34:$A$777,$A148,СВЦЭМ!$B$34:$B$777,H$119)+'СЕТ СН'!$I$9+СВЦЭМ!$D$10+'СЕТ СН'!$I$5-'СЕТ СН'!$I$17</f>
        <v>5267.9778825699996</v>
      </c>
      <c r="I148" s="37">
        <f>SUMIFS(СВЦЭМ!$C$34:$C$777,СВЦЭМ!$A$34:$A$777,$A148,СВЦЭМ!$B$34:$B$777,I$119)+'СЕТ СН'!$I$9+СВЦЭМ!$D$10+'СЕТ СН'!$I$5-'СЕТ СН'!$I$17</f>
        <v>5259.4080479499999</v>
      </c>
      <c r="J148" s="37">
        <f>SUMIFS(СВЦЭМ!$C$34:$C$777,СВЦЭМ!$A$34:$A$777,$A148,СВЦЭМ!$B$34:$B$777,J$119)+'СЕТ СН'!$I$9+СВЦЭМ!$D$10+'СЕТ СН'!$I$5-'СЕТ СН'!$I$17</f>
        <v>5272.6702105699997</v>
      </c>
      <c r="K148" s="37">
        <f>SUMIFS(СВЦЭМ!$C$34:$C$777,СВЦЭМ!$A$34:$A$777,$A148,СВЦЭМ!$B$34:$B$777,K$119)+'СЕТ СН'!$I$9+СВЦЭМ!$D$10+'СЕТ СН'!$I$5-'СЕТ СН'!$I$17</f>
        <v>5284.1564203899998</v>
      </c>
      <c r="L148" s="37">
        <f>SUMIFS(СВЦЭМ!$C$34:$C$777,СВЦЭМ!$A$34:$A$777,$A148,СВЦЭМ!$B$34:$B$777,L$119)+'СЕТ СН'!$I$9+СВЦЭМ!$D$10+'СЕТ СН'!$I$5-'СЕТ СН'!$I$17</f>
        <v>5244.5681883099996</v>
      </c>
      <c r="M148" s="37">
        <f>SUMIFS(СВЦЭМ!$C$34:$C$777,СВЦЭМ!$A$34:$A$777,$A148,СВЦЭМ!$B$34:$B$777,M$119)+'СЕТ СН'!$I$9+СВЦЭМ!$D$10+'СЕТ СН'!$I$5-'СЕТ СН'!$I$17</f>
        <v>5252.3934593799995</v>
      </c>
      <c r="N148" s="37">
        <f>SUMIFS(СВЦЭМ!$C$34:$C$777,СВЦЭМ!$A$34:$A$777,$A148,СВЦЭМ!$B$34:$B$777,N$119)+'СЕТ СН'!$I$9+СВЦЭМ!$D$10+'СЕТ СН'!$I$5-'СЕТ СН'!$I$17</f>
        <v>5253.772164</v>
      </c>
      <c r="O148" s="37">
        <f>SUMIFS(СВЦЭМ!$C$34:$C$777,СВЦЭМ!$A$34:$A$777,$A148,СВЦЭМ!$B$34:$B$777,O$119)+'СЕТ СН'!$I$9+СВЦЭМ!$D$10+'СЕТ СН'!$I$5-'СЕТ СН'!$I$17</f>
        <v>5241.0619191999995</v>
      </c>
      <c r="P148" s="37">
        <f>SUMIFS(СВЦЭМ!$C$34:$C$777,СВЦЭМ!$A$34:$A$777,$A148,СВЦЭМ!$B$34:$B$777,P$119)+'СЕТ СН'!$I$9+СВЦЭМ!$D$10+'СЕТ СН'!$I$5-'СЕТ СН'!$I$17</f>
        <v>5238.63587276</v>
      </c>
      <c r="Q148" s="37">
        <f>SUMIFS(СВЦЭМ!$C$34:$C$777,СВЦЭМ!$A$34:$A$777,$A148,СВЦЭМ!$B$34:$B$777,Q$119)+'СЕТ СН'!$I$9+СВЦЭМ!$D$10+'СЕТ СН'!$I$5-'СЕТ СН'!$I$17</f>
        <v>5246.4922753899991</v>
      </c>
      <c r="R148" s="37">
        <f>SUMIFS(СВЦЭМ!$C$34:$C$777,СВЦЭМ!$A$34:$A$777,$A148,СВЦЭМ!$B$34:$B$777,R$119)+'СЕТ СН'!$I$9+СВЦЭМ!$D$10+'СЕТ СН'!$I$5-'СЕТ СН'!$I$17</f>
        <v>5254.1985162699993</v>
      </c>
      <c r="S148" s="37">
        <f>SUMIFS(СВЦЭМ!$C$34:$C$777,СВЦЭМ!$A$34:$A$777,$A148,СВЦЭМ!$B$34:$B$777,S$119)+'СЕТ СН'!$I$9+СВЦЭМ!$D$10+'СЕТ СН'!$I$5-'СЕТ СН'!$I$17</f>
        <v>5250.9793261899995</v>
      </c>
      <c r="T148" s="37">
        <f>SUMIFS(СВЦЭМ!$C$34:$C$777,СВЦЭМ!$A$34:$A$777,$A148,СВЦЭМ!$B$34:$B$777,T$119)+'СЕТ СН'!$I$9+СВЦЭМ!$D$10+'СЕТ СН'!$I$5-'СЕТ СН'!$I$17</f>
        <v>5249.5778043399996</v>
      </c>
      <c r="U148" s="37">
        <f>SUMIFS(СВЦЭМ!$C$34:$C$777,СВЦЭМ!$A$34:$A$777,$A148,СВЦЭМ!$B$34:$B$777,U$119)+'СЕТ СН'!$I$9+СВЦЭМ!$D$10+'СЕТ СН'!$I$5-'СЕТ СН'!$I$17</f>
        <v>5264.3169186799996</v>
      </c>
      <c r="V148" s="37">
        <f>SUMIFS(СВЦЭМ!$C$34:$C$777,СВЦЭМ!$A$34:$A$777,$A148,СВЦЭМ!$B$34:$B$777,V$119)+'СЕТ СН'!$I$9+СВЦЭМ!$D$10+'СЕТ СН'!$I$5-'СЕТ СН'!$I$17</f>
        <v>5119.1077896499992</v>
      </c>
      <c r="W148" s="37">
        <f>SUMIFS(СВЦЭМ!$C$34:$C$777,СВЦЭМ!$A$34:$A$777,$A148,СВЦЭМ!$B$34:$B$777,W$119)+'СЕТ СН'!$I$9+СВЦЭМ!$D$10+'СЕТ СН'!$I$5-'СЕТ СН'!$I$17</f>
        <v>5094.8724296299997</v>
      </c>
      <c r="X148" s="37">
        <f>SUMIFS(СВЦЭМ!$C$34:$C$777,СВЦЭМ!$A$34:$A$777,$A148,СВЦЭМ!$B$34:$B$777,X$119)+'СЕТ СН'!$I$9+СВЦЭМ!$D$10+'СЕТ СН'!$I$5-'СЕТ СН'!$I$17</f>
        <v>5113.9989018599999</v>
      </c>
      <c r="Y148" s="37">
        <f>SUMIFS(СВЦЭМ!$C$34:$C$777,СВЦЭМ!$A$34:$A$777,$A148,СВЦЭМ!$B$34:$B$777,Y$119)+'СЕТ СН'!$I$9+СВЦЭМ!$D$10+'СЕТ СН'!$I$5-'СЕТ СН'!$I$17</f>
        <v>5173.6497115099992</v>
      </c>
    </row>
    <row r="149" spans="1:26" ht="15.75" x14ac:dyDescent="0.2">
      <c r="A149" s="36">
        <f t="shared" si="3"/>
        <v>43250</v>
      </c>
      <c r="B149" s="37">
        <f>SUMIFS(СВЦЭМ!$C$34:$C$777,СВЦЭМ!$A$34:$A$777,$A149,СВЦЭМ!$B$34:$B$777,B$119)+'СЕТ СН'!$I$9+СВЦЭМ!$D$10+'СЕТ СН'!$I$5-'СЕТ СН'!$I$17</f>
        <v>5288.65605934</v>
      </c>
      <c r="C149" s="37">
        <f>SUMIFS(СВЦЭМ!$C$34:$C$777,СВЦЭМ!$A$34:$A$777,$A149,СВЦЭМ!$B$34:$B$777,C$119)+'СЕТ СН'!$I$9+СВЦЭМ!$D$10+'СЕТ СН'!$I$5-'СЕТ СН'!$I$17</f>
        <v>5347.3387693699997</v>
      </c>
      <c r="D149" s="37">
        <f>SUMIFS(СВЦЭМ!$C$34:$C$777,СВЦЭМ!$A$34:$A$777,$A149,СВЦЭМ!$B$34:$B$777,D$119)+'СЕТ СН'!$I$9+СВЦЭМ!$D$10+'СЕТ СН'!$I$5-'СЕТ СН'!$I$17</f>
        <v>5391.0492992</v>
      </c>
      <c r="E149" s="37">
        <f>SUMIFS(СВЦЭМ!$C$34:$C$777,СВЦЭМ!$A$34:$A$777,$A149,СВЦЭМ!$B$34:$B$777,E$119)+'СЕТ СН'!$I$9+СВЦЭМ!$D$10+'СЕТ СН'!$I$5-'СЕТ СН'!$I$17</f>
        <v>5399.6499617399995</v>
      </c>
      <c r="F149" s="37">
        <f>SUMIFS(СВЦЭМ!$C$34:$C$777,СВЦЭМ!$A$34:$A$777,$A149,СВЦЭМ!$B$34:$B$777,F$119)+'СЕТ СН'!$I$9+СВЦЭМ!$D$10+'СЕТ СН'!$I$5-'СЕТ СН'!$I$17</f>
        <v>5411.3724903399998</v>
      </c>
      <c r="G149" s="37">
        <f>SUMIFS(СВЦЭМ!$C$34:$C$777,СВЦЭМ!$A$34:$A$777,$A149,СВЦЭМ!$B$34:$B$777,G$119)+'СЕТ СН'!$I$9+СВЦЭМ!$D$10+'СЕТ СН'!$I$5-'СЕТ СН'!$I$17</f>
        <v>5398.4820969199991</v>
      </c>
      <c r="H149" s="37">
        <f>SUMIFS(СВЦЭМ!$C$34:$C$777,СВЦЭМ!$A$34:$A$777,$A149,СВЦЭМ!$B$34:$B$777,H$119)+'СЕТ СН'!$I$9+СВЦЭМ!$D$10+'СЕТ СН'!$I$5-'СЕТ СН'!$I$17</f>
        <v>5328.82348662</v>
      </c>
      <c r="I149" s="37">
        <f>SUMIFS(СВЦЭМ!$C$34:$C$777,СВЦЭМ!$A$34:$A$777,$A149,СВЦЭМ!$B$34:$B$777,I$119)+'СЕТ СН'!$I$9+СВЦЭМ!$D$10+'СЕТ СН'!$I$5-'СЕТ СН'!$I$17</f>
        <v>5249.4441500599996</v>
      </c>
      <c r="J149" s="37">
        <f>SUMIFS(СВЦЭМ!$C$34:$C$777,СВЦЭМ!$A$34:$A$777,$A149,СВЦЭМ!$B$34:$B$777,J$119)+'СЕТ СН'!$I$9+СВЦЭМ!$D$10+'СЕТ СН'!$I$5-'СЕТ СН'!$I$17</f>
        <v>5244.3432642799999</v>
      </c>
      <c r="K149" s="37">
        <f>SUMIFS(СВЦЭМ!$C$34:$C$777,СВЦЭМ!$A$34:$A$777,$A149,СВЦЭМ!$B$34:$B$777,K$119)+'СЕТ СН'!$I$9+СВЦЭМ!$D$10+'СЕТ СН'!$I$5-'СЕТ СН'!$I$17</f>
        <v>5254.4502325099993</v>
      </c>
      <c r="L149" s="37">
        <f>SUMIFS(СВЦЭМ!$C$34:$C$777,СВЦЭМ!$A$34:$A$777,$A149,СВЦЭМ!$B$34:$B$777,L$119)+'СЕТ СН'!$I$9+СВЦЭМ!$D$10+'СЕТ СН'!$I$5-'СЕТ СН'!$I$17</f>
        <v>5251.1013456199998</v>
      </c>
      <c r="M149" s="37">
        <f>SUMIFS(СВЦЭМ!$C$34:$C$777,СВЦЭМ!$A$34:$A$777,$A149,СВЦЭМ!$B$34:$B$777,M$119)+'СЕТ СН'!$I$9+СВЦЭМ!$D$10+'СЕТ СН'!$I$5-'СЕТ СН'!$I$17</f>
        <v>5274.90764382</v>
      </c>
      <c r="N149" s="37">
        <f>SUMIFS(СВЦЭМ!$C$34:$C$777,СВЦЭМ!$A$34:$A$777,$A149,СВЦЭМ!$B$34:$B$777,N$119)+'СЕТ СН'!$I$9+СВЦЭМ!$D$10+'СЕТ СН'!$I$5-'СЕТ СН'!$I$17</f>
        <v>5275.4544098499991</v>
      </c>
      <c r="O149" s="37">
        <f>SUMIFS(СВЦЭМ!$C$34:$C$777,СВЦЭМ!$A$34:$A$777,$A149,СВЦЭМ!$B$34:$B$777,O$119)+'СЕТ СН'!$I$9+СВЦЭМ!$D$10+'СЕТ СН'!$I$5-'СЕТ СН'!$I$17</f>
        <v>5263.2309870399995</v>
      </c>
      <c r="P149" s="37">
        <f>SUMIFS(СВЦЭМ!$C$34:$C$777,СВЦЭМ!$A$34:$A$777,$A149,СВЦЭМ!$B$34:$B$777,P$119)+'СЕТ СН'!$I$9+СВЦЭМ!$D$10+'СЕТ СН'!$I$5-'СЕТ СН'!$I$17</f>
        <v>5246.0359656499995</v>
      </c>
      <c r="Q149" s="37">
        <f>SUMIFS(СВЦЭМ!$C$34:$C$777,СВЦЭМ!$A$34:$A$777,$A149,СВЦЭМ!$B$34:$B$777,Q$119)+'СЕТ СН'!$I$9+СВЦЭМ!$D$10+'СЕТ СН'!$I$5-'СЕТ СН'!$I$17</f>
        <v>5223.1874207399997</v>
      </c>
      <c r="R149" s="37">
        <f>SUMIFS(СВЦЭМ!$C$34:$C$777,СВЦЭМ!$A$34:$A$777,$A149,СВЦЭМ!$B$34:$B$777,R$119)+'СЕТ СН'!$I$9+СВЦЭМ!$D$10+'СЕТ СН'!$I$5-'СЕТ СН'!$I$17</f>
        <v>5231.8887189999996</v>
      </c>
      <c r="S149" s="37">
        <f>SUMIFS(СВЦЭМ!$C$34:$C$777,СВЦЭМ!$A$34:$A$777,$A149,СВЦЭМ!$B$34:$B$777,S$119)+'СЕТ СН'!$I$9+СВЦЭМ!$D$10+'СЕТ СН'!$I$5-'СЕТ СН'!$I$17</f>
        <v>5232.2764039399999</v>
      </c>
      <c r="T149" s="37">
        <f>SUMIFS(СВЦЭМ!$C$34:$C$777,СВЦЭМ!$A$34:$A$777,$A149,СВЦЭМ!$B$34:$B$777,T$119)+'СЕТ СН'!$I$9+СВЦЭМ!$D$10+'СЕТ СН'!$I$5-'СЕТ СН'!$I$17</f>
        <v>5226.9344136499994</v>
      </c>
      <c r="U149" s="37">
        <f>SUMIFS(СВЦЭМ!$C$34:$C$777,СВЦЭМ!$A$34:$A$777,$A149,СВЦЭМ!$B$34:$B$777,U$119)+'СЕТ СН'!$I$9+СВЦЭМ!$D$10+'СЕТ СН'!$I$5-'СЕТ СН'!$I$17</f>
        <v>5220.4012208099994</v>
      </c>
      <c r="V149" s="37">
        <f>SUMIFS(СВЦЭМ!$C$34:$C$777,СВЦЭМ!$A$34:$A$777,$A149,СВЦЭМ!$B$34:$B$777,V$119)+'СЕТ СН'!$I$9+СВЦЭМ!$D$10+'СЕТ СН'!$I$5-'СЕТ СН'!$I$17</f>
        <v>5200.7004732599999</v>
      </c>
      <c r="W149" s="37">
        <f>SUMIFS(СВЦЭМ!$C$34:$C$777,СВЦЭМ!$A$34:$A$777,$A149,СВЦЭМ!$B$34:$B$777,W$119)+'СЕТ СН'!$I$9+СВЦЭМ!$D$10+'СЕТ СН'!$I$5-'СЕТ СН'!$I$17</f>
        <v>5189.4690196299998</v>
      </c>
      <c r="X149" s="37">
        <f>SUMIFS(СВЦЭМ!$C$34:$C$777,СВЦЭМ!$A$34:$A$777,$A149,СВЦЭМ!$B$34:$B$777,X$119)+'СЕТ СН'!$I$9+СВЦЭМ!$D$10+'СЕТ СН'!$I$5-'СЕТ СН'!$I$17</f>
        <v>5203.8315032299997</v>
      </c>
      <c r="Y149" s="37">
        <f>SUMIFS(СВЦЭМ!$C$34:$C$777,СВЦЭМ!$A$34:$A$777,$A149,СВЦЭМ!$B$34:$B$777,Y$119)+'СЕТ СН'!$I$9+СВЦЭМ!$D$10+'СЕТ СН'!$I$5-'СЕТ СН'!$I$17</f>
        <v>5238.4939519299996</v>
      </c>
    </row>
    <row r="150" spans="1:26" ht="15.75" x14ac:dyDescent="0.2">
      <c r="A150" s="36">
        <f t="shared" si="3"/>
        <v>43251</v>
      </c>
      <c r="B150" s="37">
        <f>SUMIFS(СВЦЭМ!$C$34:$C$777,СВЦЭМ!$A$34:$A$777,$A150,СВЦЭМ!$B$34:$B$777,B$119)+'СЕТ СН'!$I$9+СВЦЭМ!$D$10+'СЕТ СН'!$I$5-'СЕТ СН'!$I$17</f>
        <v>5289.2148530699997</v>
      </c>
      <c r="C150" s="37">
        <f>SUMIFS(СВЦЭМ!$C$34:$C$777,СВЦЭМ!$A$34:$A$777,$A150,СВЦЭМ!$B$34:$B$777,C$119)+'СЕТ СН'!$I$9+СВЦЭМ!$D$10+'СЕТ СН'!$I$5-'СЕТ СН'!$I$17</f>
        <v>5350.7430247199991</v>
      </c>
      <c r="D150" s="37">
        <f>SUMIFS(СВЦЭМ!$C$34:$C$777,СВЦЭМ!$A$34:$A$777,$A150,СВЦЭМ!$B$34:$B$777,D$119)+'СЕТ СН'!$I$9+СВЦЭМ!$D$10+'СЕТ СН'!$I$5-'СЕТ СН'!$I$17</f>
        <v>5378.5432331499997</v>
      </c>
      <c r="E150" s="37">
        <f>SUMIFS(СВЦЭМ!$C$34:$C$777,СВЦЭМ!$A$34:$A$777,$A150,СВЦЭМ!$B$34:$B$777,E$119)+'СЕТ СН'!$I$9+СВЦЭМ!$D$10+'СЕТ СН'!$I$5-'СЕТ СН'!$I$17</f>
        <v>5390.4221982999998</v>
      </c>
      <c r="F150" s="37">
        <f>SUMIFS(СВЦЭМ!$C$34:$C$777,СВЦЭМ!$A$34:$A$777,$A150,СВЦЭМ!$B$34:$B$777,F$119)+'СЕТ СН'!$I$9+СВЦЭМ!$D$10+'СЕТ СН'!$I$5-'СЕТ СН'!$I$17</f>
        <v>5399.5128943299997</v>
      </c>
      <c r="G150" s="37">
        <f>SUMIFS(СВЦЭМ!$C$34:$C$777,СВЦЭМ!$A$34:$A$777,$A150,СВЦЭМ!$B$34:$B$777,G$119)+'СЕТ СН'!$I$9+СВЦЭМ!$D$10+'СЕТ СН'!$I$5-'СЕТ СН'!$I$17</f>
        <v>5380.61735486</v>
      </c>
      <c r="H150" s="37">
        <f>SUMIFS(СВЦЭМ!$C$34:$C$777,СВЦЭМ!$A$34:$A$777,$A150,СВЦЭМ!$B$34:$B$777,H$119)+'СЕТ СН'!$I$9+СВЦЭМ!$D$10+'СЕТ СН'!$I$5-'СЕТ СН'!$I$17</f>
        <v>5332.7329112399993</v>
      </c>
      <c r="I150" s="37">
        <f>SUMIFS(СВЦЭМ!$C$34:$C$777,СВЦЭМ!$A$34:$A$777,$A150,СВЦЭМ!$B$34:$B$777,I$119)+'СЕТ СН'!$I$9+СВЦЭМ!$D$10+'СЕТ СН'!$I$5-'СЕТ СН'!$I$17</f>
        <v>5258.7695220299993</v>
      </c>
      <c r="J150" s="37">
        <f>SUMIFS(СВЦЭМ!$C$34:$C$777,СВЦЭМ!$A$34:$A$777,$A150,СВЦЭМ!$B$34:$B$777,J$119)+'СЕТ СН'!$I$9+СВЦЭМ!$D$10+'СЕТ СН'!$I$5-'СЕТ СН'!$I$17</f>
        <v>5233.98420171</v>
      </c>
      <c r="K150" s="37">
        <f>SUMIFS(СВЦЭМ!$C$34:$C$777,СВЦЭМ!$A$34:$A$777,$A150,СВЦЭМ!$B$34:$B$777,K$119)+'СЕТ СН'!$I$9+СВЦЭМ!$D$10+'СЕТ СН'!$I$5-'СЕТ СН'!$I$17</f>
        <v>5217.0289831699993</v>
      </c>
      <c r="L150" s="37">
        <f>SUMIFS(СВЦЭМ!$C$34:$C$777,СВЦЭМ!$A$34:$A$777,$A150,СВЦЭМ!$B$34:$B$777,L$119)+'СЕТ СН'!$I$9+СВЦЭМ!$D$10+'СЕТ СН'!$I$5-'СЕТ СН'!$I$17</f>
        <v>5224.1624783199995</v>
      </c>
      <c r="M150" s="37">
        <f>SUMIFS(СВЦЭМ!$C$34:$C$777,СВЦЭМ!$A$34:$A$777,$A150,СВЦЭМ!$B$34:$B$777,M$119)+'СЕТ СН'!$I$9+СВЦЭМ!$D$10+'СЕТ СН'!$I$5-'СЕТ СН'!$I$17</f>
        <v>5233.4511494799999</v>
      </c>
      <c r="N150" s="37">
        <f>SUMIFS(СВЦЭМ!$C$34:$C$777,СВЦЭМ!$A$34:$A$777,$A150,СВЦЭМ!$B$34:$B$777,N$119)+'СЕТ СН'!$I$9+СВЦЭМ!$D$10+'СЕТ СН'!$I$5-'СЕТ СН'!$I$17</f>
        <v>5217.4117575599994</v>
      </c>
      <c r="O150" s="37">
        <f>SUMIFS(СВЦЭМ!$C$34:$C$777,СВЦЭМ!$A$34:$A$777,$A150,СВЦЭМ!$B$34:$B$777,O$119)+'СЕТ СН'!$I$9+СВЦЭМ!$D$10+'СЕТ СН'!$I$5-'СЕТ СН'!$I$17</f>
        <v>5228.4108984599998</v>
      </c>
      <c r="P150" s="37">
        <f>SUMIFS(СВЦЭМ!$C$34:$C$777,СВЦЭМ!$A$34:$A$777,$A150,СВЦЭМ!$B$34:$B$777,P$119)+'СЕТ СН'!$I$9+СВЦЭМ!$D$10+'СЕТ СН'!$I$5-'СЕТ СН'!$I$17</f>
        <v>5240.5364095599998</v>
      </c>
      <c r="Q150" s="37">
        <f>SUMIFS(СВЦЭМ!$C$34:$C$777,СВЦЭМ!$A$34:$A$777,$A150,СВЦЭМ!$B$34:$B$777,Q$119)+'СЕТ СН'!$I$9+СВЦЭМ!$D$10+'СЕТ СН'!$I$5-'СЕТ СН'!$I$17</f>
        <v>5250.7445028399998</v>
      </c>
      <c r="R150" s="37">
        <f>SUMIFS(СВЦЭМ!$C$34:$C$777,СВЦЭМ!$A$34:$A$777,$A150,СВЦЭМ!$B$34:$B$777,R$119)+'СЕТ СН'!$I$9+СВЦЭМ!$D$10+'СЕТ СН'!$I$5-'СЕТ СН'!$I$17</f>
        <v>5249.3002652599998</v>
      </c>
      <c r="S150" s="37">
        <f>SUMIFS(СВЦЭМ!$C$34:$C$777,СВЦЭМ!$A$34:$A$777,$A150,СВЦЭМ!$B$34:$B$777,S$119)+'СЕТ СН'!$I$9+СВЦЭМ!$D$10+'СЕТ СН'!$I$5-'СЕТ СН'!$I$17</f>
        <v>5240.4613567299994</v>
      </c>
      <c r="T150" s="37">
        <f>SUMIFS(СВЦЭМ!$C$34:$C$777,СВЦЭМ!$A$34:$A$777,$A150,СВЦЭМ!$B$34:$B$777,T$119)+'СЕТ СН'!$I$9+СВЦЭМ!$D$10+'СЕТ СН'!$I$5-'СЕТ СН'!$I$17</f>
        <v>5226.2262266599992</v>
      </c>
      <c r="U150" s="37">
        <f>SUMIFS(СВЦЭМ!$C$34:$C$777,СВЦЭМ!$A$34:$A$777,$A150,СВЦЭМ!$B$34:$B$777,U$119)+'СЕТ СН'!$I$9+СВЦЭМ!$D$10+'СЕТ СН'!$I$5-'СЕТ СН'!$I$17</f>
        <v>5230.5149786399998</v>
      </c>
      <c r="V150" s="37">
        <f>SUMIFS(СВЦЭМ!$C$34:$C$777,СВЦЭМ!$A$34:$A$777,$A150,СВЦЭМ!$B$34:$B$777,V$119)+'СЕТ СН'!$I$9+СВЦЭМ!$D$10+'СЕТ СН'!$I$5-'СЕТ СН'!$I$17</f>
        <v>5216.3621460799995</v>
      </c>
      <c r="W150" s="37">
        <f>SUMIFS(СВЦЭМ!$C$34:$C$777,СВЦЭМ!$A$34:$A$777,$A150,СВЦЭМ!$B$34:$B$777,W$119)+'СЕТ СН'!$I$9+СВЦЭМ!$D$10+'СЕТ СН'!$I$5-'СЕТ СН'!$I$17</f>
        <v>5219.5446404499999</v>
      </c>
      <c r="X150" s="37">
        <f>SUMIFS(СВЦЭМ!$C$34:$C$777,СВЦЭМ!$A$34:$A$777,$A150,СВЦЭМ!$B$34:$B$777,X$119)+'СЕТ СН'!$I$9+СВЦЭМ!$D$10+'СЕТ СН'!$I$5-'СЕТ СН'!$I$17</f>
        <v>5224.0228018899998</v>
      </c>
      <c r="Y150" s="37">
        <f>SUMIFS(СВЦЭМ!$C$34:$C$777,СВЦЭМ!$A$34:$A$777,$A150,СВЦЭМ!$B$34:$B$777,Y$119)+'СЕТ СН'!$I$9+СВЦЭМ!$D$10+'СЕТ СН'!$I$5-'СЕТ СН'!$I$17</f>
        <v>5254.2604655599998</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29" t="s">
        <v>77</v>
      </c>
      <c r="B153" s="129"/>
      <c r="C153" s="129"/>
      <c r="D153" s="129"/>
      <c r="E153" s="129"/>
      <c r="F153" s="129"/>
      <c r="G153" s="129"/>
      <c r="H153" s="129"/>
      <c r="I153" s="129"/>
      <c r="J153" s="129"/>
      <c r="K153" s="129"/>
      <c r="L153" s="129"/>
      <c r="M153" s="129"/>
      <c r="N153" s="130" t="s">
        <v>29</v>
      </c>
      <c r="O153" s="130"/>
      <c r="P153" s="130"/>
      <c r="Q153" s="130"/>
      <c r="R153" s="130"/>
      <c r="S153" s="130"/>
      <c r="T153" s="130"/>
      <c r="U153" s="130"/>
      <c r="V153" s="40"/>
      <c r="W153" s="40"/>
      <c r="X153" s="40"/>
      <c r="Y153" s="40"/>
      <c r="Z153" s="40"/>
    </row>
    <row r="154" spans="1:26" ht="15.75" x14ac:dyDescent="0.2">
      <c r="A154" s="129"/>
      <c r="B154" s="129"/>
      <c r="C154" s="129"/>
      <c r="D154" s="129"/>
      <c r="E154" s="129"/>
      <c r="F154" s="129"/>
      <c r="G154" s="129"/>
      <c r="H154" s="129"/>
      <c r="I154" s="129"/>
      <c r="J154" s="129"/>
      <c r="K154" s="129"/>
      <c r="L154" s="129"/>
      <c r="M154" s="129"/>
      <c r="N154" s="131" t="s">
        <v>0</v>
      </c>
      <c r="O154" s="131"/>
      <c r="P154" s="131" t="s">
        <v>1</v>
      </c>
      <c r="Q154" s="131"/>
      <c r="R154" s="131" t="s">
        <v>2</v>
      </c>
      <c r="S154" s="131"/>
      <c r="T154" s="131" t="s">
        <v>3</v>
      </c>
      <c r="U154" s="131"/>
      <c r="V154" s="40"/>
      <c r="W154" s="40"/>
      <c r="X154" s="40"/>
      <c r="Y154" s="40"/>
      <c r="Z154" s="40"/>
    </row>
    <row r="155" spans="1:26" ht="15.75" customHeight="1" x14ac:dyDescent="0.2">
      <c r="A155" s="129"/>
      <c r="B155" s="129"/>
      <c r="C155" s="129"/>
      <c r="D155" s="129"/>
      <c r="E155" s="129"/>
      <c r="F155" s="129"/>
      <c r="G155" s="129"/>
      <c r="H155" s="129"/>
      <c r="I155" s="129"/>
      <c r="J155" s="129"/>
      <c r="K155" s="129"/>
      <c r="L155" s="129"/>
      <c r="M155" s="129"/>
      <c r="N155" s="132">
        <f>СВЦЭМ!$D$12+'СЕТ СН'!$F$10-'СЕТ СН'!$F$18</f>
        <v>523534.32628890866</v>
      </c>
      <c r="O155" s="133"/>
      <c r="P155" s="132">
        <f>СВЦЭМ!$D$12+'СЕТ СН'!$F$10-'СЕТ СН'!$G$18</f>
        <v>523534.32628890866</v>
      </c>
      <c r="Q155" s="133"/>
      <c r="R155" s="132">
        <f>СВЦЭМ!$D$12+'СЕТ СН'!$F$10-'СЕТ СН'!$H$18</f>
        <v>523534.32628890866</v>
      </c>
      <c r="S155" s="133"/>
      <c r="T155" s="132">
        <f>СВЦЭМ!$D$12+'СЕТ СН'!$F$10-'СЕТ СН'!$I$18</f>
        <v>523534.32628890866</v>
      </c>
      <c r="U155" s="133"/>
      <c r="V155" s="41"/>
      <c r="W155" s="41"/>
      <c r="X155" s="41"/>
      <c r="Y155" s="31"/>
    </row>
    <row r="156" spans="1:26" x14ac:dyDescent="0.25">
      <c r="A156" s="127"/>
      <c r="B156" s="127"/>
      <c r="C156" s="127"/>
      <c r="D156" s="127"/>
      <c r="E156" s="127"/>
      <c r="F156" s="128"/>
      <c r="G156" s="128"/>
      <c r="H156" s="128"/>
      <c r="I156" s="128"/>
      <c r="J156" s="128"/>
      <c r="K156" s="128"/>
      <c r="L156" s="128"/>
      <c r="M156" s="128"/>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76"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мае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17" t="s">
        <v>39</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3" customHeight="1" x14ac:dyDescent="0.2">
      <c r="A4" s="134" t="s">
        <v>9</v>
      </c>
      <c r="B4" s="134"/>
      <c r="C4" s="134"/>
      <c r="D4" s="134"/>
      <c r="E4" s="134"/>
      <c r="F4" s="134"/>
      <c r="G4" s="134"/>
      <c r="H4" s="134"/>
      <c r="I4" s="134"/>
      <c r="J4" s="134"/>
      <c r="K4" s="134"/>
      <c r="L4" s="134"/>
      <c r="M4" s="134"/>
      <c r="N4" s="134"/>
      <c r="O4" s="134"/>
      <c r="P4" s="134"/>
      <c r="Q4" s="134"/>
      <c r="R4" s="134"/>
      <c r="S4" s="134"/>
      <c r="T4" s="134"/>
      <c r="U4" s="134"/>
      <c r="V4" s="134"/>
      <c r="W4" s="134"/>
      <c r="X4" s="134"/>
      <c r="Y4" s="134"/>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01.05.2018</v>
      </c>
      <c r="B12" s="37">
        <f>SUMIFS(СВЦЭМ!$C$34:$C$777,СВЦЭМ!$A$34:$A$777,$A12,СВЦЭМ!$B$34:$B$777,B$11)+'СЕТ СН'!$F$9+СВЦЭМ!$D$10+'СЕТ СН'!$F$6-'СЕТ СН'!$F$19</f>
        <v>1304.8055504199999</v>
      </c>
      <c r="C12" s="37">
        <f>SUMIFS(СВЦЭМ!$C$34:$C$777,СВЦЭМ!$A$34:$A$777,$A12,СВЦЭМ!$B$34:$B$777,C$11)+'СЕТ СН'!$F$9+СВЦЭМ!$D$10+'СЕТ СН'!$F$6-'СЕТ СН'!$F$19</f>
        <v>1321.2244235600001</v>
      </c>
      <c r="D12" s="37">
        <f>SUMIFS(СВЦЭМ!$C$34:$C$777,СВЦЭМ!$A$34:$A$777,$A12,СВЦЭМ!$B$34:$B$777,D$11)+'СЕТ СН'!$F$9+СВЦЭМ!$D$10+'СЕТ СН'!$F$6-'СЕТ СН'!$F$19</f>
        <v>1350.38243517</v>
      </c>
      <c r="E12" s="37">
        <f>SUMIFS(СВЦЭМ!$C$34:$C$777,СВЦЭМ!$A$34:$A$777,$A12,СВЦЭМ!$B$34:$B$777,E$11)+'СЕТ СН'!$F$9+СВЦЭМ!$D$10+'СЕТ СН'!$F$6-'СЕТ СН'!$F$19</f>
        <v>1359.2653728499999</v>
      </c>
      <c r="F12" s="37">
        <f>SUMIFS(СВЦЭМ!$C$34:$C$777,СВЦЭМ!$A$34:$A$777,$A12,СВЦЭМ!$B$34:$B$777,F$11)+'СЕТ СН'!$F$9+СВЦЭМ!$D$10+'СЕТ СН'!$F$6-'СЕТ СН'!$F$19</f>
        <v>1377.7439996600001</v>
      </c>
      <c r="G12" s="37">
        <f>SUMIFS(СВЦЭМ!$C$34:$C$777,СВЦЭМ!$A$34:$A$777,$A12,СВЦЭМ!$B$34:$B$777,G$11)+'СЕТ СН'!$F$9+СВЦЭМ!$D$10+'СЕТ СН'!$F$6-'СЕТ СН'!$F$19</f>
        <v>1360.4976748199999</v>
      </c>
      <c r="H12" s="37">
        <f>SUMIFS(СВЦЭМ!$C$34:$C$777,СВЦЭМ!$A$34:$A$777,$A12,СВЦЭМ!$B$34:$B$777,H$11)+'СЕТ СН'!$F$9+СВЦЭМ!$D$10+'СЕТ СН'!$F$6-'СЕТ СН'!$F$19</f>
        <v>1276.33468163</v>
      </c>
      <c r="I12" s="37">
        <f>SUMIFS(СВЦЭМ!$C$34:$C$777,СВЦЭМ!$A$34:$A$777,$A12,СВЦЭМ!$B$34:$B$777,I$11)+'СЕТ СН'!$F$9+СВЦЭМ!$D$10+'СЕТ СН'!$F$6-'СЕТ СН'!$F$19</f>
        <v>1162.08152866</v>
      </c>
      <c r="J12" s="37">
        <f>SUMIFS(СВЦЭМ!$C$34:$C$777,СВЦЭМ!$A$34:$A$777,$A12,СВЦЭМ!$B$34:$B$777,J$11)+'СЕТ СН'!$F$9+СВЦЭМ!$D$10+'СЕТ СН'!$F$6-'СЕТ СН'!$F$19</f>
        <v>1080.0182284100001</v>
      </c>
      <c r="K12" s="37">
        <f>SUMIFS(СВЦЭМ!$C$34:$C$777,СВЦЭМ!$A$34:$A$777,$A12,СВЦЭМ!$B$34:$B$777,K$11)+'СЕТ СН'!$F$9+СВЦЭМ!$D$10+'СЕТ СН'!$F$6-'СЕТ СН'!$F$19</f>
        <v>1038.9789424999999</v>
      </c>
      <c r="L12" s="37">
        <f>SUMIFS(СВЦЭМ!$C$34:$C$777,СВЦЭМ!$A$34:$A$777,$A12,СВЦЭМ!$B$34:$B$777,L$11)+'СЕТ СН'!$F$9+СВЦЭМ!$D$10+'СЕТ СН'!$F$6-'СЕТ СН'!$F$19</f>
        <v>1019.0674615099999</v>
      </c>
      <c r="M12" s="37">
        <f>SUMIFS(СВЦЭМ!$C$34:$C$777,СВЦЭМ!$A$34:$A$777,$A12,СВЦЭМ!$B$34:$B$777,M$11)+'СЕТ СН'!$F$9+СВЦЭМ!$D$10+'СЕТ СН'!$F$6-'СЕТ СН'!$F$19</f>
        <v>1023.9331366099999</v>
      </c>
      <c r="N12" s="37">
        <f>SUMIFS(СВЦЭМ!$C$34:$C$777,СВЦЭМ!$A$34:$A$777,$A12,СВЦЭМ!$B$34:$B$777,N$11)+'СЕТ СН'!$F$9+СВЦЭМ!$D$10+'СЕТ СН'!$F$6-'СЕТ СН'!$F$19</f>
        <v>1046.89515452</v>
      </c>
      <c r="O12" s="37">
        <f>SUMIFS(СВЦЭМ!$C$34:$C$777,СВЦЭМ!$A$34:$A$777,$A12,СВЦЭМ!$B$34:$B$777,O$11)+'СЕТ СН'!$F$9+СВЦЭМ!$D$10+'СЕТ СН'!$F$6-'СЕТ СН'!$F$19</f>
        <v>1042.6071158699999</v>
      </c>
      <c r="P12" s="37">
        <f>SUMIFS(СВЦЭМ!$C$34:$C$777,СВЦЭМ!$A$34:$A$777,$A12,СВЦЭМ!$B$34:$B$777,P$11)+'СЕТ СН'!$F$9+СВЦЭМ!$D$10+'СЕТ СН'!$F$6-'СЕТ СН'!$F$19</f>
        <v>1050.41764805</v>
      </c>
      <c r="Q12" s="37">
        <f>SUMIFS(СВЦЭМ!$C$34:$C$777,СВЦЭМ!$A$34:$A$777,$A12,СВЦЭМ!$B$34:$B$777,Q$11)+'СЕТ СН'!$F$9+СВЦЭМ!$D$10+'СЕТ СН'!$F$6-'СЕТ СН'!$F$19</f>
        <v>1053.9206867399998</v>
      </c>
      <c r="R12" s="37">
        <f>SUMIFS(СВЦЭМ!$C$34:$C$777,СВЦЭМ!$A$34:$A$777,$A12,СВЦЭМ!$B$34:$B$777,R$11)+'СЕТ СН'!$F$9+СВЦЭМ!$D$10+'СЕТ СН'!$F$6-'СЕТ СН'!$F$19</f>
        <v>1050.15325687</v>
      </c>
      <c r="S12" s="37">
        <f>SUMIFS(СВЦЭМ!$C$34:$C$777,СВЦЭМ!$A$34:$A$777,$A12,СВЦЭМ!$B$34:$B$777,S$11)+'СЕТ СН'!$F$9+СВЦЭМ!$D$10+'СЕТ СН'!$F$6-'СЕТ СН'!$F$19</f>
        <v>1050.6110555099999</v>
      </c>
      <c r="T12" s="37">
        <f>SUMIFS(СВЦЭМ!$C$34:$C$777,СВЦЭМ!$A$34:$A$777,$A12,СВЦЭМ!$B$34:$B$777,T$11)+'СЕТ СН'!$F$9+СВЦЭМ!$D$10+'СЕТ СН'!$F$6-'СЕТ СН'!$F$19</f>
        <v>1040.9469450199999</v>
      </c>
      <c r="U12" s="37">
        <f>SUMIFS(СВЦЭМ!$C$34:$C$777,СВЦЭМ!$A$34:$A$777,$A12,СВЦЭМ!$B$34:$B$777,U$11)+'СЕТ СН'!$F$9+СВЦЭМ!$D$10+'СЕТ СН'!$F$6-'СЕТ СН'!$F$19</f>
        <v>1033.6303629399999</v>
      </c>
      <c r="V12" s="37">
        <f>SUMIFS(СВЦЭМ!$C$34:$C$777,СВЦЭМ!$A$34:$A$777,$A12,СВЦЭМ!$B$34:$B$777,V$11)+'СЕТ СН'!$F$9+СВЦЭМ!$D$10+'СЕТ СН'!$F$6-'СЕТ СН'!$F$19</f>
        <v>1016.8694150199999</v>
      </c>
      <c r="W12" s="37">
        <f>SUMIFS(СВЦЭМ!$C$34:$C$777,СВЦЭМ!$A$34:$A$777,$A12,СВЦЭМ!$B$34:$B$777,W$11)+'СЕТ СН'!$F$9+СВЦЭМ!$D$10+'СЕТ СН'!$F$6-'СЕТ СН'!$F$19</f>
        <v>1056.64125668</v>
      </c>
      <c r="X12" s="37">
        <f>SUMIFS(СВЦЭМ!$C$34:$C$777,СВЦЭМ!$A$34:$A$777,$A12,СВЦЭМ!$B$34:$B$777,X$11)+'СЕТ СН'!$F$9+СВЦЭМ!$D$10+'СЕТ СН'!$F$6-'СЕТ СН'!$F$19</f>
        <v>1164.3714957</v>
      </c>
      <c r="Y12" s="37">
        <f>SUMIFS(СВЦЭМ!$C$34:$C$777,СВЦЭМ!$A$34:$A$777,$A12,СВЦЭМ!$B$34:$B$777,Y$11)+'СЕТ СН'!$F$9+СВЦЭМ!$D$10+'СЕТ СН'!$F$6-'СЕТ СН'!$F$19</f>
        <v>1306.16751125</v>
      </c>
      <c r="AA12" s="38"/>
    </row>
    <row r="13" spans="1:27" ht="15.75" x14ac:dyDescent="0.2">
      <c r="A13" s="36">
        <f>A12+1</f>
        <v>43222</v>
      </c>
      <c r="B13" s="37">
        <f>SUMIFS(СВЦЭМ!$C$34:$C$777,СВЦЭМ!$A$34:$A$777,$A13,СВЦЭМ!$B$34:$B$777,B$11)+'СЕТ СН'!$F$9+СВЦЭМ!$D$10+'СЕТ СН'!$F$6-'СЕТ СН'!$F$19</f>
        <v>1323.5541616800001</v>
      </c>
      <c r="C13" s="37">
        <f>SUMIFS(СВЦЭМ!$C$34:$C$777,СВЦЭМ!$A$34:$A$777,$A13,СВЦЭМ!$B$34:$B$777,C$11)+'СЕТ СН'!$F$9+СВЦЭМ!$D$10+'СЕТ СН'!$F$6-'СЕТ СН'!$F$19</f>
        <v>1359.5535472500001</v>
      </c>
      <c r="D13" s="37">
        <f>SUMIFS(СВЦЭМ!$C$34:$C$777,СВЦЭМ!$A$34:$A$777,$A13,СВЦЭМ!$B$34:$B$777,D$11)+'СЕТ СН'!$F$9+СВЦЭМ!$D$10+'СЕТ СН'!$F$6-'СЕТ СН'!$F$19</f>
        <v>1384.81293865</v>
      </c>
      <c r="E13" s="37">
        <f>SUMIFS(СВЦЭМ!$C$34:$C$777,СВЦЭМ!$A$34:$A$777,$A13,СВЦЭМ!$B$34:$B$777,E$11)+'СЕТ СН'!$F$9+СВЦЭМ!$D$10+'СЕТ СН'!$F$6-'СЕТ СН'!$F$19</f>
        <v>1396.8355166199999</v>
      </c>
      <c r="F13" s="37">
        <f>SUMIFS(СВЦЭМ!$C$34:$C$777,СВЦЭМ!$A$34:$A$777,$A13,СВЦЭМ!$B$34:$B$777,F$11)+'СЕТ СН'!$F$9+СВЦЭМ!$D$10+'СЕТ СН'!$F$6-'СЕТ СН'!$F$19</f>
        <v>1400.83142881</v>
      </c>
      <c r="G13" s="37">
        <f>SUMIFS(СВЦЭМ!$C$34:$C$777,СВЦЭМ!$A$34:$A$777,$A13,СВЦЭМ!$B$34:$B$777,G$11)+'СЕТ СН'!$F$9+СВЦЭМ!$D$10+'СЕТ СН'!$F$6-'СЕТ СН'!$F$19</f>
        <v>1390.2132225299999</v>
      </c>
      <c r="H13" s="37">
        <f>SUMIFS(СВЦЭМ!$C$34:$C$777,СВЦЭМ!$A$34:$A$777,$A13,СВЦЭМ!$B$34:$B$777,H$11)+'СЕТ СН'!$F$9+СВЦЭМ!$D$10+'СЕТ СН'!$F$6-'СЕТ СН'!$F$19</f>
        <v>1301.0872861</v>
      </c>
      <c r="I13" s="37">
        <f>SUMIFS(СВЦЭМ!$C$34:$C$777,СВЦЭМ!$A$34:$A$777,$A13,СВЦЭМ!$B$34:$B$777,I$11)+'СЕТ СН'!$F$9+СВЦЭМ!$D$10+'СЕТ СН'!$F$6-'СЕТ СН'!$F$19</f>
        <v>1186.74076216</v>
      </c>
      <c r="J13" s="37">
        <f>SUMIFS(СВЦЭМ!$C$34:$C$777,СВЦЭМ!$A$34:$A$777,$A13,СВЦЭМ!$B$34:$B$777,J$11)+'СЕТ СН'!$F$9+СВЦЭМ!$D$10+'СЕТ СН'!$F$6-'СЕТ СН'!$F$19</f>
        <v>1074.42095832</v>
      </c>
      <c r="K13" s="37">
        <f>SUMIFS(СВЦЭМ!$C$34:$C$777,СВЦЭМ!$A$34:$A$777,$A13,СВЦЭМ!$B$34:$B$777,K$11)+'СЕТ СН'!$F$9+СВЦЭМ!$D$10+'СЕТ СН'!$F$6-'СЕТ СН'!$F$19</f>
        <v>1029.6984218799998</v>
      </c>
      <c r="L13" s="37">
        <f>SUMIFS(СВЦЭМ!$C$34:$C$777,СВЦЭМ!$A$34:$A$777,$A13,СВЦЭМ!$B$34:$B$777,L$11)+'СЕТ СН'!$F$9+СВЦЭМ!$D$10+'СЕТ СН'!$F$6-'СЕТ СН'!$F$19</f>
        <v>1018.9226261199999</v>
      </c>
      <c r="M13" s="37">
        <f>SUMIFS(СВЦЭМ!$C$34:$C$777,СВЦЭМ!$A$34:$A$777,$A13,СВЦЭМ!$B$34:$B$777,M$11)+'СЕТ СН'!$F$9+СВЦЭМ!$D$10+'СЕТ СН'!$F$6-'СЕТ СН'!$F$19</f>
        <v>1016.4581627</v>
      </c>
      <c r="N13" s="37">
        <f>SUMIFS(СВЦЭМ!$C$34:$C$777,СВЦЭМ!$A$34:$A$777,$A13,СВЦЭМ!$B$34:$B$777,N$11)+'СЕТ СН'!$F$9+СВЦЭМ!$D$10+'СЕТ СН'!$F$6-'СЕТ СН'!$F$19</f>
        <v>1038.1250891300001</v>
      </c>
      <c r="O13" s="37">
        <f>SUMIFS(СВЦЭМ!$C$34:$C$777,СВЦЭМ!$A$34:$A$777,$A13,СВЦЭМ!$B$34:$B$777,O$11)+'СЕТ СН'!$F$9+СВЦЭМ!$D$10+'СЕТ СН'!$F$6-'СЕТ СН'!$F$19</f>
        <v>1076.33316055</v>
      </c>
      <c r="P13" s="37">
        <f>SUMIFS(СВЦЭМ!$C$34:$C$777,СВЦЭМ!$A$34:$A$777,$A13,СВЦЭМ!$B$34:$B$777,P$11)+'СЕТ СН'!$F$9+СВЦЭМ!$D$10+'СЕТ СН'!$F$6-'СЕТ СН'!$F$19</f>
        <v>1082.1605615899998</v>
      </c>
      <c r="Q13" s="37">
        <f>SUMIFS(СВЦЭМ!$C$34:$C$777,СВЦЭМ!$A$34:$A$777,$A13,СВЦЭМ!$B$34:$B$777,Q$11)+'СЕТ СН'!$F$9+СВЦЭМ!$D$10+'СЕТ СН'!$F$6-'СЕТ СН'!$F$19</f>
        <v>1068.10625643</v>
      </c>
      <c r="R13" s="37">
        <f>SUMIFS(СВЦЭМ!$C$34:$C$777,СВЦЭМ!$A$34:$A$777,$A13,СВЦЭМ!$B$34:$B$777,R$11)+'СЕТ СН'!$F$9+СВЦЭМ!$D$10+'СЕТ СН'!$F$6-'СЕТ СН'!$F$19</f>
        <v>1060.65001927</v>
      </c>
      <c r="S13" s="37">
        <f>SUMIFS(СВЦЭМ!$C$34:$C$777,СВЦЭМ!$A$34:$A$777,$A13,СВЦЭМ!$B$34:$B$777,S$11)+'СЕТ СН'!$F$9+СВЦЭМ!$D$10+'СЕТ СН'!$F$6-'СЕТ СН'!$F$19</f>
        <v>1068.0912118000001</v>
      </c>
      <c r="T13" s="37">
        <f>SUMIFS(СВЦЭМ!$C$34:$C$777,СВЦЭМ!$A$34:$A$777,$A13,СВЦЭМ!$B$34:$B$777,T$11)+'СЕТ СН'!$F$9+СВЦЭМ!$D$10+'СЕТ СН'!$F$6-'СЕТ СН'!$F$19</f>
        <v>1068.43016801</v>
      </c>
      <c r="U13" s="37">
        <f>SUMIFS(СВЦЭМ!$C$34:$C$777,СВЦЭМ!$A$34:$A$777,$A13,СВЦЭМ!$B$34:$B$777,U$11)+'СЕТ СН'!$F$9+СВЦЭМ!$D$10+'СЕТ СН'!$F$6-'СЕТ СН'!$F$19</f>
        <v>1037.7300213200001</v>
      </c>
      <c r="V13" s="37">
        <f>SUMIFS(СВЦЭМ!$C$34:$C$777,СВЦЭМ!$A$34:$A$777,$A13,СВЦЭМ!$B$34:$B$777,V$11)+'СЕТ СН'!$F$9+СВЦЭМ!$D$10+'СЕТ СН'!$F$6-'СЕТ СН'!$F$19</f>
        <v>1019.0448043499999</v>
      </c>
      <c r="W13" s="37">
        <f>SUMIFS(СВЦЭМ!$C$34:$C$777,СВЦЭМ!$A$34:$A$777,$A13,СВЦЭМ!$B$34:$B$777,W$11)+'СЕТ СН'!$F$9+СВЦЭМ!$D$10+'СЕТ СН'!$F$6-'СЕТ СН'!$F$19</f>
        <v>1059.4700423300001</v>
      </c>
      <c r="X13" s="37">
        <f>SUMIFS(СВЦЭМ!$C$34:$C$777,СВЦЭМ!$A$34:$A$777,$A13,СВЦЭМ!$B$34:$B$777,X$11)+'СЕТ СН'!$F$9+СВЦЭМ!$D$10+'СЕТ СН'!$F$6-'СЕТ СН'!$F$19</f>
        <v>1142.6052393299999</v>
      </c>
      <c r="Y13" s="37">
        <f>SUMIFS(СВЦЭМ!$C$34:$C$777,СВЦЭМ!$A$34:$A$777,$A13,СВЦЭМ!$B$34:$B$777,Y$11)+'СЕТ СН'!$F$9+СВЦЭМ!$D$10+'СЕТ СН'!$F$6-'СЕТ СН'!$F$19</f>
        <v>1274.2434492399998</v>
      </c>
    </row>
    <row r="14" spans="1:27" ht="15.75" x14ac:dyDescent="0.2">
      <c r="A14" s="36">
        <f t="shared" ref="A14:A42" si="0">A13+1</f>
        <v>43223</v>
      </c>
      <c r="B14" s="37">
        <f>SUMIFS(СВЦЭМ!$C$34:$C$777,СВЦЭМ!$A$34:$A$777,$A14,СВЦЭМ!$B$34:$B$777,B$11)+'СЕТ СН'!$F$9+СВЦЭМ!$D$10+'СЕТ СН'!$F$6-'СЕТ СН'!$F$19</f>
        <v>1313.2729875099999</v>
      </c>
      <c r="C14" s="37">
        <f>SUMIFS(СВЦЭМ!$C$34:$C$777,СВЦЭМ!$A$34:$A$777,$A14,СВЦЭМ!$B$34:$B$777,C$11)+'СЕТ СН'!$F$9+СВЦЭМ!$D$10+'СЕТ СН'!$F$6-'СЕТ СН'!$F$19</f>
        <v>1363.7104330899999</v>
      </c>
      <c r="D14" s="37">
        <f>SUMIFS(СВЦЭМ!$C$34:$C$777,СВЦЭМ!$A$34:$A$777,$A14,СВЦЭМ!$B$34:$B$777,D$11)+'СЕТ СН'!$F$9+СВЦЭМ!$D$10+'СЕТ СН'!$F$6-'СЕТ СН'!$F$19</f>
        <v>1391.41277747</v>
      </c>
      <c r="E14" s="37">
        <f>SUMIFS(СВЦЭМ!$C$34:$C$777,СВЦЭМ!$A$34:$A$777,$A14,СВЦЭМ!$B$34:$B$777,E$11)+'СЕТ СН'!$F$9+СВЦЭМ!$D$10+'СЕТ СН'!$F$6-'СЕТ СН'!$F$19</f>
        <v>1396.1010612199998</v>
      </c>
      <c r="F14" s="37">
        <f>SUMIFS(СВЦЭМ!$C$34:$C$777,СВЦЭМ!$A$34:$A$777,$A14,СВЦЭМ!$B$34:$B$777,F$11)+'СЕТ СН'!$F$9+СВЦЭМ!$D$10+'СЕТ СН'!$F$6-'СЕТ СН'!$F$19</f>
        <v>1396.72934803</v>
      </c>
      <c r="G14" s="37">
        <f>SUMIFS(СВЦЭМ!$C$34:$C$777,СВЦЭМ!$A$34:$A$777,$A14,СВЦЭМ!$B$34:$B$777,G$11)+'СЕТ СН'!$F$9+СВЦЭМ!$D$10+'СЕТ СН'!$F$6-'СЕТ СН'!$F$19</f>
        <v>1388.52222136</v>
      </c>
      <c r="H14" s="37">
        <f>SUMIFS(СВЦЭМ!$C$34:$C$777,СВЦЭМ!$A$34:$A$777,$A14,СВЦЭМ!$B$34:$B$777,H$11)+'СЕТ СН'!$F$9+СВЦЭМ!$D$10+'СЕТ СН'!$F$6-'СЕТ СН'!$F$19</f>
        <v>1293.8946250700001</v>
      </c>
      <c r="I14" s="37">
        <f>SUMIFS(СВЦЭМ!$C$34:$C$777,СВЦЭМ!$A$34:$A$777,$A14,СВЦЭМ!$B$34:$B$777,I$11)+'СЕТ СН'!$F$9+СВЦЭМ!$D$10+'СЕТ СН'!$F$6-'СЕТ СН'!$F$19</f>
        <v>1164.5136797199998</v>
      </c>
      <c r="J14" s="37">
        <f>SUMIFS(СВЦЭМ!$C$34:$C$777,СВЦЭМ!$A$34:$A$777,$A14,СВЦЭМ!$B$34:$B$777,J$11)+'СЕТ СН'!$F$9+СВЦЭМ!$D$10+'СЕТ СН'!$F$6-'СЕТ СН'!$F$19</f>
        <v>1111.93522878</v>
      </c>
      <c r="K14" s="37">
        <f>SUMIFS(СВЦЭМ!$C$34:$C$777,СВЦЭМ!$A$34:$A$777,$A14,СВЦЭМ!$B$34:$B$777,K$11)+'СЕТ СН'!$F$9+СВЦЭМ!$D$10+'СЕТ СН'!$F$6-'СЕТ СН'!$F$19</f>
        <v>1061.0294662000001</v>
      </c>
      <c r="L14" s="37">
        <f>SUMIFS(СВЦЭМ!$C$34:$C$777,СВЦЭМ!$A$34:$A$777,$A14,СВЦЭМ!$B$34:$B$777,L$11)+'СЕТ СН'!$F$9+СВЦЭМ!$D$10+'СЕТ СН'!$F$6-'СЕТ СН'!$F$19</f>
        <v>1065.90805338</v>
      </c>
      <c r="M14" s="37">
        <f>SUMIFS(СВЦЭМ!$C$34:$C$777,СВЦЭМ!$A$34:$A$777,$A14,СВЦЭМ!$B$34:$B$777,M$11)+'СЕТ СН'!$F$9+СВЦЭМ!$D$10+'СЕТ СН'!$F$6-'СЕТ СН'!$F$19</f>
        <v>1059.3569535500001</v>
      </c>
      <c r="N14" s="37">
        <f>SUMIFS(СВЦЭМ!$C$34:$C$777,СВЦЭМ!$A$34:$A$777,$A14,СВЦЭМ!$B$34:$B$777,N$11)+'СЕТ СН'!$F$9+СВЦЭМ!$D$10+'СЕТ СН'!$F$6-'СЕТ СН'!$F$19</f>
        <v>1088.2283613699999</v>
      </c>
      <c r="O14" s="37">
        <f>SUMIFS(СВЦЭМ!$C$34:$C$777,СВЦЭМ!$A$34:$A$777,$A14,СВЦЭМ!$B$34:$B$777,O$11)+'СЕТ СН'!$F$9+СВЦЭМ!$D$10+'СЕТ СН'!$F$6-'СЕТ СН'!$F$19</f>
        <v>1107.69304928</v>
      </c>
      <c r="P14" s="37">
        <f>SUMIFS(СВЦЭМ!$C$34:$C$777,СВЦЭМ!$A$34:$A$777,$A14,СВЦЭМ!$B$34:$B$777,P$11)+'СЕТ СН'!$F$9+СВЦЭМ!$D$10+'СЕТ СН'!$F$6-'СЕТ СН'!$F$19</f>
        <v>1097.7472851699999</v>
      </c>
      <c r="Q14" s="37">
        <f>SUMIFS(СВЦЭМ!$C$34:$C$777,СВЦЭМ!$A$34:$A$777,$A14,СВЦЭМ!$B$34:$B$777,Q$11)+'СЕТ СН'!$F$9+СВЦЭМ!$D$10+'СЕТ СН'!$F$6-'СЕТ СН'!$F$19</f>
        <v>1092.8011886300001</v>
      </c>
      <c r="R14" s="37">
        <f>SUMIFS(СВЦЭМ!$C$34:$C$777,СВЦЭМ!$A$34:$A$777,$A14,СВЦЭМ!$B$34:$B$777,R$11)+'СЕТ СН'!$F$9+СВЦЭМ!$D$10+'СЕТ СН'!$F$6-'СЕТ СН'!$F$19</f>
        <v>1093.4776278999998</v>
      </c>
      <c r="S14" s="37">
        <f>SUMIFS(СВЦЭМ!$C$34:$C$777,СВЦЭМ!$A$34:$A$777,$A14,СВЦЭМ!$B$34:$B$777,S$11)+'СЕТ СН'!$F$9+СВЦЭМ!$D$10+'СЕТ СН'!$F$6-'СЕТ СН'!$F$19</f>
        <v>1098.1977543600001</v>
      </c>
      <c r="T14" s="37">
        <f>SUMIFS(СВЦЭМ!$C$34:$C$777,СВЦЭМ!$A$34:$A$777,$A14,СВЦЭМ!$B$34:$B$777,T$11)+'СЕТ СН'!$F$9+СВЦЭМ!$D$10+'СЕТ СН'!$F$6-'СЕТ СН'!$F$19</f>
        <v>1114.6481991199998</v>
      </c>
      <c r="U14" s="37">
        <f>SUMIFS(СВЦЭМ!$C$34:$C$777,СВЦЭМ!$A$34:$A$777,$A14,СВЦЭМ!$B$34:$B$777,U$11)+'СЕТ СН'!$F$9+СВЦЭМ!$D$10+'СЕТ СН'!$F$6-'СЕТ СН'!$F$19</f>
        <v>1069.1560105200001</v>
      </c>
      <c r="V14" s="37">
        <f>SUMIFS(СВЦЭМ!$C$34:$C$777,СВЦЭМ!$A$34:$A$777,$A14,СВЦЭМ!$B$34:$B$777,V$11)+'СЕТ СН'!$F$9+СВЦЭМ!$D$10+'СЕТ СН'!$F$6-'СЕТ СН'!$F$19</f>
        <v>1064.4479697100001</v>
      </c>
      <c r="W14" s="37">
        <f>SUMIFS(СВЦЭМ!$C$34:$C$777,СВЦЭМ!$A$34:$A$777,$A14,СВЦЭМ!$B$34:$B$777,W$11)+'СЕТ СН'!$F$9+СВЦЭМ!$D$10+'СЕТ СН'!$F$6-'СЕТ СН'!$F$19</f>
        <v>1111.45653227</v>
      </c>
      <c r="X14" s="37">
        <f>SUMIFS(СВЦЭМ!$C$34:$C$777,СВЦЭМ!$A$34:$A$777,$A14,СВЦЭМ!$B$34:$B$777,X$11)+'СЕТ СН'!$F$9+СВЦЭМ!$D$10+'СЕТ СН'!$F$6-'СЕТ СН'!$F$19</f>
        <v>1213.8452299400001</v>
      </c>
      <c r="Y14" s="37">
        <f>SUMIFS(СВЦЭМ!$C$34:$C$777,СВЦЭМ!$A$34:$A$777,$A14,СВЦЭМ!$B$34:$B$777,Y$11)+'СЕТ СН'!$F$9+СВЦЭМ!$D$10+'СЕТ СН'!$F$6-'СЕТ СН'!$F$19</f>
        <v>1330.8040563899999</v>
      </c>
    </row>
    <row r="15" spans="1:27" ht="15.75" x14ac:dyDescent="0.2">
      <c r="A15" s="36">
        <f t="shared" si="0"/>
        <v>43224</v>
      </c>
      <c r="B15" s="37">
        <f>SUMIFS(СВЦЭМ!$C$34:$C$777,СВЦЭМ!$A$34:$A$777,$A15,СВЦЭМ!$B$34:$B$777,B$11)+'СЕТ СН'!$F$9+СВЦЭМ!$D$10+'СЕТ СН'!$F$6-'СЕТ СН'!$F$19</f>
        <v>1356.0439339699999</v>
      </c>
      <c r="C15" s="37">
        <f>SUMIFS(СВЦЭМ!$C$34:$C$777,СВЦЭМ!$A$34:$A$777,$A15,СВЦЭМ!$B$34:$B$777,C$11)+'СЕТ СН'!$F$9+СВЦЭМ!$D$10+'СЕТ СН'!$F$6-'СЕТ СН'!$F$19</f>
        <v>1412.4950493900001</v>
      </c>
      <c r="D15" s="37">
        <f>SUMIFS(СВЦЭМ!$C$34:$C$777,СВЦЭМ!$A$34:$A$777,$A15,СВЦЭМ!$B$34:$B$777,D$11)+'СЕТ СН'!$F$9+СВЦЭМ!$D$10+'СЕТ СН'!$F$6-'СЕТ СН'!$F$19</f>
        <v>1435.1190784099999</v>
      </c>
      <c r="E15" s="37">
        <f>SUMIFS(СВЦЭМ!$C$34:$C$777,СВЦЭМ!$A$34:$A$777,$A15,СВЦЭМ!$B$34:$B$777,E$11)+'СЕТ СН'!$F$9+СВЦЭМ!$D$10+'СЕТ СН'!$F$6-'СЕТ СН'!$F$19</f>
        <v>1438.4323537199998</v>
      </c>
      <c r="F15" s="37">
        <f>SUMIFS(СВЦЭМ!$C$34:$C$777,СВЦЭМ!$A$34:$A$777,$A15,СВЦЭМ!$B$34:$B$777,F$11)+'СЕТ СН'!$F$9+СВЦЭМ!$D$10+'СЕТ СН'!$F$6-'СЕТ СН'!$F$19</f>
        <v>1438.1278588999999</v>
      </c>
      <c r="G15" s="37">
        <f>SUMIFS(СВЦЭМ!$C$34:$C$777,СВЦЭМ!$A$34:$A$777,$A15,СВЦЭМ!$B$34:$B$777,G$11)+'СЕТ СН'!$F$9+СВЦЭМ!$D$10+'СЕТ СН'!$F$6-'СЕТ СН'!$F$19</f>
        <v>1442.8087578999998</v>
      </c>
      <c r="H15" s="37">
        <f>SUMIFS(СВЦЭМ!$C$34:$C$777,СВЦЭМ!$A$34:$A$777,$A15,СВЦЭМ!$B$34:$B$777,H$11)+'СЕТ СН'!$F$9+СВЦЭМ!$D$10+'СЕТ СН'!$F$6-'СЕТ СН'!$F$19</f>
        <v>1315.2953087400001</v>
      </c>
      <c r="I15" s="37">
        <f>SUMIFS(СВЦЭМ!$C$34:$C$777,СВЦЭМ!$A$34:$A$777,$A15,СВЦЭМ!$B$34:$B$777,I$11)+'СЕТ СН'!$F$9+СВЦЭМ!$D$10+'СЕТ СН'!$F$6-'СЕТ СН'!$F$19</f>
        <v>1179.9854238799999</v>
      </c>
      <c r="J15" s="37">
        <f>SUMIFS(СВЦЭМ!$C$34:$C$777,СВЦЭМ!$A$34:$A$777,$A15,СВЦЭМ!$B$34:$B$777,J$11)+'СЕТ СН'!$F$9+СВЦЭМ!$D$10+'СЕТ СН'!$F$6-'СЕТ СН'!$F$19</f>
        <v>1124.2530565699999</v>
      </c>
      <c r="K15" s="37">
        <f>SUMIFS(СВЦЭМ!$C$34:$C$777,СВЦЭМ!$A$34:$A$777,$A15,СВЦЭМ!$B$34:$B$777,K$11)+'СЕТ СН'!$F$9+СВЦЭМ!$D$10+'СЕТ СН'!$F$6-'СЕТ СН'!$F$19</f>
        <v>1051.6045677</v>
      </c>
      <c r="L15" s="37">
        <f>SUMIFS(СВЦЭМ!$C$34:$C$777,СВЦЭМ!$A$34:$A$777,$A15,СВЦЭМ!$B$34:$B$777,L$11)+'СЕТ СН'!$F$9+СВЦЭМ!$D$10+'СЕТ СН'!$F$6-'СЕТ СН'!$F$19</f>
        <v>1051.65885469</v>
      </c>
      <c r="M15" s="37">
        <f>SUMIFS(СВЦЭМ!$C$34:$C$777,СВЦЭМ!$A$34:$A$777,$A15,СВЦЭМ!$B$34:$B$777,M$11)+'СЕТ СН'!$F$9+СВЦЭМ!$D$10+'СЕТ СН'!$F$6-'СЕТ СН'!$F$19</f>
        <v>1080.4793234700001</v>
      </c>
      <c r="N15" s="37">
        <f>SUMIFS(СВЦЭМ!$C$34:$C$777,СВЦЭМ!$A$34:$A$777,$A15,СВЦЭМ!$B$34:$B$777,N$11)+'СЕТ СН'!$F$9+СВЦЭМ!$D$10+'СЕТ СН'!$F$6-'СЕТ СН'!$F$19</f>
        <v>1102.6507798499999</v>
      </c>
      <c r="O15" s="37">
        <f>SUMIFS(СВЦЭМ!$C$34:$C$777,СВЦЭМ!$A$34:$A$777,$A15,СВЦЭМ!$B$34:$B$777,O$11)+'СЕТ СН'!$F$9+СВЦЭМ!$D$10+'СЕТ СН'!$F$6-'СЕТ СН'!$F$19</f>
        <v>1097.8680167</v>
      </c>
      <c r="P15" s="37">
        <f>SUMIFS(СВЦЭМ!$C$34:$C$777,СВЦЭМ!$A$34:$A$777,$A15,СВЦЭМ!$B$34:$B$777,P$11)+'СЕТ СН'!$F$9+СВЦЭМ!$D$10+'СЕТ СН'!$F$6-'СЕТ СН'!$F$19</f>
        <v>1102.11346377</v>
      </c>
      <c r="Q15" s="37">
        <f>SUMIFS(СВЦЭМ!$C$34:$C$777,СВЦЭМ!$A$34:$A$777,$A15,СВЦЭМ!$B$34:$B$777,Q$11)+'СЕТ СН'!$F$9+СВЦЭМ!$D$10+'СЕТ СН'!$F$6-'СЕТ СН'!$F$19</f>
        <v>1098.6521348199999</v>
      </c>
      <c r="R15" s="37">
        <f>SUMIFS(СВЦЭМ!$C$34:$C$777,СВЦЭМ!$A$34:$A$777,$A15,СВЦЭМ!$B$34:$B$777,R$11)+'СЕТ СН'!$F$9+СВЦЭМ!$D$10+'СЕТ СН'!$F$6-'СЕТ СН'!$F$19</f>
        <v>1102.1514772800001</v>
      </c>
      <c r="S15" s="37">
        <f>SUMIFS(СВЦЭМ!$C$34:$C$777,СВЦЭМ!$A$34:$A$777,$A15,СВЦЭМ!$B$34:$B$777,S$11)+'СЕТ СН'!$F$9+СВЦЭМ!$D$10+'СЕТ СН'!$F$6-'СЕТ СН'!$F$19</f>
        <v>1113.98819626</v>
      </c>
      <c r="T15" s="37">
        <f>SUMIFS(СВЦЭМ!$C$34:$C$777,СВЦЭМ!$A$34:$A$777,$A15,СВЦЭМ!$B$34:$B$777,T$11)+'СЕТ СН'!$F$9+СВЦЭМ!$D$10+'СЕТ СН'!$F$6-'СЕТ СН'!$F$19</f>
        <v>1097.0322663299999</v>
      </c>
      <c r="U15" s="37">
        <f>SUMIFS(СВЦЭМ!$C$34:$C$777,СВЦЭМ!$A$34:$A$777,$A15,СВЦЭМ!$B$34:$B$777,U$11)+'СЕТ СН'!$F$9+СВЦЭМ!$D$10+'СЕТ СН'!$F$6-'СЕТ СН'!$F$19</f>
        <v>1060.7116612499999</v>
      </c>
      <c r="V15" s="37">
        <f>SUMIFS(СВЦЭМ!$C$34:$C$777,СВЦЭМ!$A$34:$A$777,$A15,СВЦЭМ!$B$34:$B$777,V$11)+'СЕТ СН'!$F$9+СВЦЭМ!$D$10+'СЕТ СН'!$F$6-'СЕТ СН'!$F$19</f>
        <v>1059.26807869</v>
      </c>
      <c r="W15" s="37">
        <f>SUMIFS(СВЦЭМ!$C$34:$C$777,СВЦЭМ!$A$34:$A$777,$A15,СВЦЭМ!$B$34:$B$777,W$11)+'СЕТ СН'!$F$9+СВЦЭМ!$D$10+'СЕТ СН'!$F$6-'СЕТ СН'!$F$19</f>
        <v>1103.7456581500001</v>
      </c>
      <c r="X15" s="37">
        <f>SUMIFS(СВЦЭМ!$C$34:$C$777,СВЦЭМ!$A$34:$A$777,$A15,СВЦЭМ!$B$34:$B$777,X$11)+'СЕТ СН'!$F$9+СВЦЭМ!$D$10+'СЕТ СН'!$F$6-'СЕТ СН'!$F$19</f>
        <v>1198.8797545100001</v>
      </c>
      <c r="Y15" s="37">
        <f>SUMIFS(СВЦЭМ!$C$34:$C$777,СВЦЭМ!$A$34:$A$777,$A15,СВЦЭМ!$B$34:$B$777,Y$11)+'СЕТ СН'!$F$9+СВЦЭМ!$D$10+'СЕТ СН'!$F$6-'СЕТ СН'!$F$19</f>
        <v>1339.3167989399999</v>
      </c>
    </row>
    <row r="16" spans="1:27" ht="15.75" x14ac:dyDescent="0.2">
      <c r="A16" s="36">
        <f t="shared" si="0"/>
        <v>43225</v>
      </c>
      <c r="B16" s="37">
        <f>SUMIFS(СВЦЭМ!$C$34:$C$777,СВЦЭМ!$A$34:$A$777,$A16,СВЦЭМ!$B$34:$B$777,B$11)+'СЕТ СН'!$F$9+СВЦЭМ!$D$10+'СЕТ СН'!$F$6-'СЕТ СН'!$F$19</f>
        <v>1363.6336099599998</v>
      </c>
      <c r="C16" s="37">
        <f>SUMIFS(СВЦЭМ!$C$34:$C$777,СВЦЭМ!$A$34:$A$777,$A16,СВЦЭМ!$B$34:$B$777,C$11)+'СЕТ СН'!$F$9+СВЦЭМ!$D$10+'СЕТ СН'!$F$6-'СЕТ СН'!$F$19</f>
        <v>1370.9086439299999</v>
      </c>
      <c r="D16" s="37">
        <f>SUMIFS(СВЦЭМ!$C$34:$C$777,СВЦЭМ!$A$34:$A$777,$A16,СВЦЭМ!$B$34:$B$777,D$11)+'СЕТ СН'!$F$9+СВЦЭМ!$D$10+'СЕТ СН'!$F$6-'СЕТ СН'!$F$19</f>
        <v>1379.45435114</v>
      </c>
      <c r="E16" s="37">
        <f>SUMIFS(СВЦЭМ!$C$34:$C$777,СВЦЭМ!$A$34:$A$777,$A16,СВЦЭМ!$B$34:$B$777,E$11)+'СЕТ СН'!$F$9+СВЦЭМ!$D$10+'СЕТ СН'!$F$6-'СЕТ СН'!$F$19</f>
        <v>1401.0791337400001</v>
      </c>
      <c r="F16" s="37">
        <f>SUMIFS(СВЦЭМ!$C$34:$C$777,СВЦЭМ!$A$34:$A$777,$A16,СВЦЭМ!$B$34:$B$777,F$11)+'СЕТ СН'!$F$9+СВЦЭМ!$D$10+'СЕТ СН'!$F$6-'СЕТ СН'!$F$19</f>
        <v>1409.28515887</v>
      </c>
      <c r="G16" s="37">
        <f>SUMIFS(СВЦЭМ!$C$34:$C$777,СВЦЭМ!$A$34:$A$777,$A16,СВЦЭМ!$B$34:$B$777,G$11)+'СЕТ СН'!$F$9+СВЦЭМ!$D$10+'СЕТ СН'!$F$6-'СЕТ СН'!$F$19</f>
        <v>1418.70785727</v>
      </c>
      <c r="H16" s="37">
        <f>SUMIFS(СВЦЭМ!$C$34:$C$777,СВЦЭМ!$A$34:$A$777,$A16,СВЦЭМ!$B$34:$B$777,H$11)+'СЕТ СН'!$F$9+СВЦЭМ!$D$10+'СЕТ СН'!$F$6-'СЕТ СН'!$F$19</f>
        <v>1319.5405831099999</v>
      </c>
      <c r="I16" s="37">
        <f>SUMIFS(СВЦЭМ!$C$34:$C$777,СВЦЭМ!$A$34:$A$777,$A16,СВЦЭМ!$B$34:$B$777,I$11)+'СЕТ СН'!$F$9+СВЦЭМ!$D$10+'СЕТ СН'!$F$6-'СЕТ СН'!$F$19</f>
        <v>1218.8969591800001</v>
      </c>
      <c r="J16" s="37">
        <f>SUMIFS(СВЦЭМ!$C$34:$C$777,СВЦЭМ!$A$34:$A$777,$A16,СВЦЭМ!$B$34:$B$777,J$11)+'СЕТ СН'!$F$9+СВЦЭМ!$D$10+'СЕТ СН'!$F$6-'СЕТ СН'!$F$19</f>
        <v>1108.5541098799999</v>
      </c>
      <c r="K16" s="37">
        <f>SUMIFS(СВЦЭМ!$C$34:$C$777,СВЦЭМ!$A$34:$A$777,$A16,СВЦЭМ!$B$34:$B$777,K$11)+'СЕТ СН'!$F$9+СВЦЭМ!$D$10+'СЕТ СН'!$F$6-'СЕТ СН'!$F$19</f>
        <v>1053.37226895</v>
      </c>
      <c r="L16" s="37">
        <f>SUMIFS(СВЦЭМ!$C$34:$C$777,СВЦЭМ!$A$34:$A$777,$A16,СВЦЭМ!$B$34:$B$777,L$11)+'СЕТ СН'!$F$9+СВЦЭМ!$D$10+'СЕТ СН'!$F$6-'СЕТ СН'!$F$19</f>
        <v>1054.2409104399999</v>
      </c>
      <c r="M16" s="37">
        <f>SUMIFS(СВЦЭМ!$C$34:$C$777,СВЦЭМ!$A$34:$A$777,$A16,СВЦЭМ!$B$34:$B$777,M$11)+'СЕТ СН'!$F$9+СВЦЭМ!$D$10+'СЕТ СН'!$F$6-'СЕТ СН'!$F$19</f>
        <v>1050.9956334899998</v>
      </c>
      <c r="N16" s="37">
        <f>SUMIFS(СВЦЭМ!$C$34:$C$777,СВЦЭМ!$A$34:$A$777,$A16,СВЦЭМ!$B$34:$B$777,N$11)+'СЕТ СН'!$F$9+СВЦЭМ!$D$10+'СЕТ СН'!$F$6-'СЕТ СН'!$F$19</f>
        <v>1052.65867693</v>
      </c>
      <c r="O16" s="37">
        <f>SUMIFS(СВЦЭМ!$C$34:$C$777,СВЦЭМ!$A$34:$A$777,$A16,СВЦЭМ!$B$34:$B$777,O$11)+'СЕТ СН'!$F$9+СВЦЭМ!$D$10+'СЕТ СН'!$F$6-'СЕТ СН'!$F$19</f>
        <v>1070.61870342</v>
      </c>
      <c r="P16" s="37">
        <f>SUMIFS(СВЦЭМ!$C$34:$C$777,СВЦЭМ!$A$34:$A$777,$A16,СВЦЭМ!$B$34:$B$777,P$11)+'СЕТ СН'!$F$9+СВЦЭМ!$D$10+'СЕТ СН'!$F$6-'СЕТ СН'!$F$19</f>
        <v>1087.5690496699999</v>
      </c>
      <c r="Q16" s="37">
        <f>SUMIFS(СВЦЭМ!$C$34:$C$777,СВЦЭМ!$A$34:$A$777,$A16,СВЦЭМ!$B$34:$B$777,Q$11)+'СЕТ СН'!$F$9+СВЦЭМ!$D$10+'СЕТ СН'!$F$6-'СЕТ СН'!$F$19</f>
        <v>1091.7324155299998</v>
      </c>
      <c r="R16" s="37">
        <f>SUMIFS(СВЦЭМ!$C$34:$C$777,СВЦЭМ!$A$34:$A$777,$A16,СВЦЭМ!$B$34:$B$777,R$11)+'СЕТ СН'!$F$9+СВЦЭМ!$D$10+'СЕТ СН'!$F$6-'СЕТ СН'!$F$19</f>
        <v>1089.5765463299999</v>
      </c>
      <c r="S16" s="37">
        <f>SUMIFS(СВЦЭМ!$C$34:$C$777,СВЦЭМ!$A$34:$A$777,$A16,СВЦЭМ!$B$34:$B$777,S$11)+'СЕТ СН'!$F$9+СВЦЭМ!$D$10+'СЕТ СН'!$F$6-'СЕТ СН'!$F$19</f>
        <v>1112.5595227599999</v>
      </c>
      <c r="T16" s="37">
        <f>SUMIFS(СВЦЭМ!$C$34:$C$777,СВЦЭМ!$A$34:$A$777,$A16,СВЦЭМ!$B$34:$B$777,T$11)+'СЕТ СН'!$F$9+СВЦЭМ!$D$10+'СЕТ СН'!$F$6-'СЕТ СН'!$F$19</f>
        <v>1095.52812197</v>
      </c>
      <c r="U16" s="37">
        <f>SUMIFS(СВЦЭМ!$C$34:$C$777,СВЦЭМ!$A$34:$A$777,$A16,СВЦЭМ!$B$34:$B$777,U$11)+'СЕТ СН'!$F$9+СВЦЭМ!$D$10+'СЕТ СН'!$F$6-'СЕТ СН'!$F$19</f>
        <v>1087.9811356499999</v>
      </c>
      <c r="V16" s="37">
        <f>SUMIFS(СВЦЭМ!$C$34:$C$777,СВЦЭМ!$A$34:$A$777,$A16,СВЦЭМ!$B$34:$B$777,V$11)+'СЕТ СН'!$F$9+СВЦЭМ!$D$10+'СЕТ СН'!$F$6-'СЕТ СН'!$F$19</f>
        <v>1042.4248464100001</v>
      </c>
      <c r="W16" s="37">
        <f>SUMIFS(СВЦЭМ!$C$34:$C$777,СВЦЭМ!$A$34:$A$777,$A16,СВЦЭМ!$B$34:$B$777,W$11)+'СЕТ СН'!$F$9+СВЦЭМ!$D$10+'СЕТ СН'!$F$6-'СЕТ СН'!$F$19</f>
        <v>1097.0333205100001</v>
      </c>
      <c r="X16" s="37">
        <f>SUMIFS(СВЦЭМ!$C$34:$C$777,СВЦЭМ!$A$34:$A$777,$A16,СВЦЭМ!$B$34:$B$777,X$11)+'СЕТ СН'!$F$9+СВЦЭМ!$D$10+'СЕТ СН'!$F$6-'СЕТ СН'!$F$19</f>
        <v>1186.2242205399998</v>
      </c>
      <c r="Y16" s="37">
        <f>SUMIFS(СВЦЭМ!$C$34:$C$777,СВЦЭМ!$A$34:$A$777,$A16,СВЦЭМ!$B$34:$B$777,Y$11)+'СЕТ СН'!$F$9+СВЦЭМ!$D$10+'СЕТ СН'!$F$6-'СЕТ СН'!$F$19</f>
        <v>1310.3415963100001</v>
      </c>
    </row>
    <row r="17" spans="1:25" ht="15.75" x14ac:dyDescent="0.2">
      <c r="A17" s="36">
        <f t="shared" si="0"/>
        <v>43226</v>
      </c>
      <c r="B17" s="37">
        <f>SUMIFS(СВЦЭМ!$C$34:$C$777,СВЦЭМ!$A$34:$A$777,$A17,СВЦЭМ!$B$34:$B$777,B$11)+'СЕТ СН'!$F$9+СВЦЭМ!$D$10+'СЕТ СН'!$F$6-'СЕТ СН'!$F$19</f>
        <v>1346.71053719</v>
      </c>
      <c r="C17" s="37">
        <f>SUMIFS(СВЦЭМ!$C$34:$C$777,СВЦЭМ!$A$34:$A$777,$A17,СВЦЭМ!$B$34:$B$777,C$11)+'СЕТ СН'!$F$9+СВЦЭМ!$D$10+'СЕТ СН'!$F$6-'СЕТ СН'!$F$19</f>
        <v>1395.9896321199999</v>
      </c>
      <c r="D17" s="37">
        <f>SUMIFS(СВЦЭМ!$C$34:$C$777,СВЦЭМ!$A$34:$A$777,$A17,СВЦЭМ!$B$34:$B$777,D$11)+'СЕТ СН'!$F$9+СВЦЭМ!$D$10+'СЕТ СН'!$F$6-'СЕТ СН'!$F$19</f>
        <v>1414.3289798199999</v>
      </c>
      <c r="E17" s="37">
        <f>SUMIFS(СВЦЭМ!$C$34:$C$777,СВЦЭМ!$A$34:$A$777,$A17,СВЦЭМ!$B$34:$B$777,E$11)+'СЕТ СН'!$F$9+СВЦЭМ!$D$10+'СЕТ СН'!$F$6-'СЕТ СН'!$F$19</f>
        <v>1427.3414593399998</v>
      </c>
      <c r="F17" s="37">
        <f>SUMIFS(СВЦЭМ!$C$34:$C$777,СВЦЭМ!$A$34:$A$777,$A17,СВЦЭМ!$B$34:$B$777,F$11)+'СЕТ СН'!$F$9+СВЦЭМ!$D$10+'СЕТ СН'!$F$6-'СЕТ СН'!$F$19</f>
        <v>1425.1384341799999</v>
      </c>
      <c r="G17" s="37">
        <f>SUMIFS(СВЦЭМ!$C$34:$C$777,СВЦЭМ!$A$34:$A$777,$A17,СВЦЭМ!$B$34:$B$777,G$11)+'СЕТ СН'!$F$9+СВЦЭМ!$D$10+'СЕТ СН'!$F$6-'СЕТ СН'!$F$19</f>
        <v>1428.8674918799998</v>
      </c>
      <c r="H17" s="37">
        <f>SUMIFS(СВЦЭМ!$C$34:$C$777,СВЦЭМ!$A$34:$A$777,$A17,СВЦЭМ!$B$34:$B$777,H$11)+'СЕТ СН'!$F$9+СВЦЭМ!$D$10+'СЕТ СН'!$F$6-'СЕТ СН'!$F$19</f>
        <v>1359.4294517200001</v>
      </c>
      <c r="I17" s="37">
        <f>SUMIFS(СВЦЭМ!$C$34:$C$777,СВЦЭМ!$A$34:$A$777,$A17,СВЦЭМ!$B$34:$B$777,I$11)+'СЕТ СН'!$F$9+СВЦЭМ!$D$10+'СЕТ СН'!$F$6-'СЕТ СН'!$F$19</f>
        <v>1239.02513841</v>
      </c>
      <c r="J17" s="37">
        <f>SUMIFS(СВЦЭМ!$C$34:$C$777,СВЦЭМ!$A$34:$A$777,$A17,СВЦЭМ!$B$34:$B$777,J$11)+'СЕТ СН'!$F$9+СВЦЭМ!$D$10+'СЕТ СН'!$F$6-'СЕТ СН'!$F$19</f>
        <v>1130.6734350500001</v>
      </c>
      <c r="K17" s="37">
        <f>SUMIFS(СВЦЭМ!$C$34:$C$777,СВЦЭМ!$A$34:$A$777,$A17,СВЦЭМ!$B$34:$B$777,K$11)+'СЕТ СН'!$F$9+СВЦЭМ!$D$10+'СЕТ СН'!$F$6-'СЕТ СН'!$F$19</f>
        <v>1097.9381651399999</v>
      </c>
      <c r="L17" s="37">
        <f>SUMIFS(СВЦЭМ!$C$34:$C$777,СВЦЭМ!$A$34:$A$777,$A17,СВЦЭМ!$B$34:$B$777,L$11)+'СЕТ СН'!$F$9+СВЦЭМ!$D$10+'СЕТ СН'!$F$6-'СЕТ СН'!$F$19</f>
        <v>1081.6105637599999</v>
      </c>
      <c r="M17" s="37">
        <f>SUMIFS(СВЦЭМ!$C$34:$C$777,СВЦЭМ!$A$34:$A$777,$A17,СВЦЭМ!$B$34:$B$777,M$11)+'СЕТ СН'!$F$9+СВЦЭМ!$D$10+'СЕТ СН'!$F$6-'СЕТ СН'!$F$19</f>
        <v>1057.2786228800001</v>
      </c>
      <c r="N17" s="37">
        <f>SUMIFS(СВЦЭМ!$C$34:$C$777,СВЦЭМ!$A$34:$A$777,$A17,СВЦЭМ!$B$34:$B$777,N$11)+'СЕТ СН'!$F$9+СВЦЭМ!$D$10+'СЕТ СН'!$F$6-'СЕТ СН'!$F$19</f>
        <v>1105.73730194</v>
      </c>
      <c r="O17" s="37">
        <f>SUMIFS(СВЦЭМ!$C$34:$C$777,СВЦЭМ!$A$34:$A$777,$A17,СВЦЭМ!$B$34:$B$777,O$11)+'СЕТ СН'!$F$9+СВЦЭМ!$D$10+'СЕТ СН'!$F$6-'СЕТ СН'!$F$19</f>
        <v>1106.4921185899998</v>
      </c>
      <c r="P17" s="37">
        <f>SUMIFS(СВЦЭМ!$C$34:$C$777,СВЦЭМ!$A$34:$A$777,$A17,СВЦЭМ!$B$34:$B$777,P$11)+'СЕТ СН'!$F$9+СВЦЭМ!$D$10+'СЕТ СН'!$F$6-'СЕТ СН'!$F$19</f>
        <v>1100.1351303500001</v>
      </c>
      <c r="Q17" s="37">
        <f>SUMIFS(СВЦЭМ!$C$34:$C$777,СВЦЭМ!$A$34:$A$777,$A17,СВЦЭМ!$B$34:$B$777,Q$11)+'СЕТ СН'!$F$9+СВЦЭМ!$D$10+'СЕТ СН'!$F$6-'СЕТ СН'!$F$19</f>
        <v>1102.48148842</v>
      </c>
      <c r="R17" s="37">
        <f>SUMIFS(СВЦЭМ!$C$34:$C$777,СВЦЭМ!$A$34:$A$777,$A17,СВЦЭМ!$B$34:$B$777,R$11)+'СЕТ СН'!$F$9+СВЦЭМ!$D$10+'СЕТ СН'!$F$6-'СЕТ СН'!$F$19</f>
        <v>1111.66616559</v>
      </c>
      <c r="S17" s="37">
        <f>SUMIFS(СВЦЭМ!$C$34:$C$777,СВЦЭМ!$A$34:$A$777,$A17,СВЦЭМ!$B$34:$B$777,S$11)+'СЕТ СН'!$F$9+СВЦЭМ!$D$10+'СЕТ СН'!$F$6-'СЕТ СН'!$F$19</f>
        <v>1113.7261600500001</v>
      </c>
      <c r="T17" s="37">
        <f>SUMIFS(СВЦЭМ!$C$34:$C$777,СВЦЭМ!$A$34:$A$777,$A17,СВЦЭМ!$B$34:$B$777,T$11)+'СЕТ СН'!$F$9+СВЦЭМ!$D$10+'СЕТ СН'!$F$6-'СЕТ СН'!$F$19</f>
        <v>1106.0711100899998</v>
      </c>
      <c r="U17" s="37">
        <f>SUMIFS(СВЦЭМ!$C$34:$C$777,СВЦЭМ!$A$34:$A$777,$A17,СВЦЭМ!$B$34:$B$777,U$11)+'СЕТ СН'!$F$9+СВЦЭМ!$D$10+'СЕТ СН'!$F$6-'СЕТ СН'!$F$19</f>
        <v>1098.5945435599999</v>
      </c>
      <c r="V17" s="37">
        <f>SUMIFS(СВЦЭМ!$C$34:$C$777,СВЦЭМ!$A$34:$A$777,$A17,СВЦЭМ!$B$34:$B$777,V$11)+'СЕТ СН'!$F$9+СВЦЭМ!$D$10+'СЕТ СН'!$F$6-'СЕТ СН'!$F$19</f>
        <v>1065.02291947</v>
      </c>
      <c r="W17" s="37">
        <f>SUMIFS(СВЦЭМ!$C$34:$C$777,СВЦЭМ!$A$34:$A$777,$A17,СВЦЭМ!$B$34:$B$777,W$11)+'СЕТ СН'!$F$9+СВЦЭМ!$D$10+'СЕТ СН'!$F$6-'СЕТ СН'!$F$19</f>
        <v>1100.4346405900001</v>
      </c>
      <c r="X17" s="37">
        <f>SUMIFS(СВЦЭМ!$C$34:$C$777,СВЦЭМ!$A$34:$A$777,$A17,СВЦЭМ!$B$34:$B$777,X$11)+'СЕТ СН'!$F$9+СВЦЭМ!$D$10+'СЕТ СН'!$F$6-'СЕТ СН'!$F$19</f>
        <v>1200.49926781</v>
      </c>
      <c r="Y17" s="37">
        <f>SUMIFS(СВЦЭМ!$C$34:$C$777,СВЦЭМ!$A$34:$A$777,$A17,СВЦЭМ!$B$34:$B$777,Y$11)+'СЕТ СН'!$F$9+СВЦЭМ!$D$10+'СЕТ СН'!$F$6-'СЕТ СН'!$F$19</f>
        <v>1312.4546303299999</v>
      </c>
    </row>
    <row r="18" spans="1:25" ht="15.75" x14ac:dyDescent="0.2">
      <c r="A18" s="36">
        <f t="shared" si="0"/>
        <v>43227</v>
      </c>
      <c r="B18" s="37">
        <f>SUMIFS(СВЦЭМ!$C$34:$C$777,СВЦЭМ!$A$34:$A$777,$A18,СВЦЭМ!$B$34:$B$777,B$11)+'СЕТ СН'!$F$9+СВЦЭМ!$D$10+'СЕТ СН'!$F$6-'СЕТ СН'!$F$19</f>
        <v>1377.1799127300001</v>
      </c>
      <c r="C18" s="37">
        <f>SUMIFS(СВЦЭМ!$C$34:$C$777,СВЦЭМ!$A$34:$A$777,$A18,СВЦЭМ!$B$34:$B$777,C$11)+'СЕТ СН'!$F$9+СВЦЭМ!$D$10+'СЕТ СН'!$F$6-'СЕТ СН'!$F$19</f>
        <v>1431.99438508</v>
      </c>
      <c r="D18" s="37">
        <f>SUMIFS(СВЦЭМ!$C$34:$C$777,СВЦЭМ!$A$34:$A$777,$A18,СВЦЭМ!$B$34:$B$777,D$11)+'СЕТ СН'!$F$9+СВЦЭМ!$D$10+'СЕТ СН'!$F$6-'СЕТ СН'!$F$19</f>
        <v>1443.9512204600001</v>
      </c>
      <c r="E18" s="37">
        <f>SUMIFS(СВЦЭМ!$C$34:$C$777,СВЦЭМ!$A$34:$A$777,$A18,СВЦЭМ!$B$34:$B$777,E$11)+'СЕТ СН'!$F$9+СВЦЭМ!$D$10+'СЕТ СН'!$F$6-'СЕТ СН'!$F$19</f>
        <v>1437.7880215099999</v>
      </c>
      <c r="F18" s="37">
        <f>SUMIFS(СВЦЭМ!$C$34:$C$777,СВЦЭМ!$A$34:$A$777,$A18,СВЦЭМ!$B$34:$B$777,F$11)+'СЕТ СН'!$F$9+СВЦЭМ!$D$10+'СЕТ СН'!$F$6-'СЕТ СН'!$F$19</f>
        <v>1434.2862003599998</v>
      </c>
      <c r="G18" s="37">
        <f>SUMIFS(СВЦЭМ!$C$34:$C$777,СВЦЭМ!$A$34:$A$777,$A18,СВЦЭМ!$B$34:$B$777,G$11)+'СЕТ СН'!$F$9+СВЦЭМ!$D$10+'СЕТ СН'!$F$6-'СЕТ СН'!$F$19</f>
        <v>1446.0993163600001</v>
      </c>
      <c r="H18" s="37">
        <f>SUMIFS(СВЦЭМ!$C$34:$C$777,СВЦЭМ!$A$34:$A$777,$A18,СВЦЭМ!$B$34:$B$777,H$11)+'СЕТ СН'!$F$9+СВЦЭМ!$D$10+'СЕТ СН'!$F$6-'СЕТ СН'!$F$19</f>
        <v>1341.4034016599999</v>
      </c>
      <c r="I18" s="37">
        <f>SUMIFS(СВЦЭМ!$C$34:$C$777,СВЦЭМ!$A$34:$A$777,$A18,СВЦЭМ!$B$34:$B$777,I$11)+'СЕТ СН'!$F$9+СВЦЭМ!$D$10+'СЕТ СН'!$F$6-'СЕТ СН'!$F$19</f>
        <v>1237.99934235</v>
      </c>
      <c r="J18" s="37">
        <f>SUMIFS(СВЦЭМ!$C$34:$C$777,СВЦЭМ!$A$34:$A$777,$A18,СВЦЭМ!$B$34:$B$777,J$11)+'СЕТ СН'!$F$9+СВЦЭМ!$D$10+'СЕТ СН'!$F$6-'СЕТ СН'!$F$19</f>
        <v>1155.86645112</v>
      </c>
      <c r="K18" s="37">
        <f>SUMIFS(СВЦЭМ!$C$34:$C$777,СВЦЭМ!$A$34:$A$777,$A18,СВЦЭМ!$B$34:$B$777,K$11)+'СЕТ СН'!$F$9+СВЦЭМ!$D$10+'СЕТ СН'!$F$6-'СЕТ СН'!$F$19</f>
        <v>1129.36034995</v>
      </c>
      <c r="L18" s="37">
        <f>SUMIFS(СВЦЭМ!$C$34:$C$777,СВЦЭМ!$A$34:$A$777,$A18,СВЦЭМ!$B$34:$B$777,L$11)+'СЕТ СН'!$F$9+СВЦЭМ!$D$10+'СЕТ СН'!$F$6-'СЕТ СН'!$F$19</f>
        <v>1144.41995387</v>
      </c>
      <c r="M18" s="37">
        <f>SUMIFS(СВЦЭМ!$C$34:$C$777,СВЦЭМ!$A$34:$A$777,$A18,СВЦЭМ!$B$34:$B$777,M$11)+'СЕТ СН'!$F$9+СВЦЭМ!$D$10+'СЕТ СН'!$F$6-'СЕТ СН'!$F$19</f>
        <v>1147.3261692000001</v>
      </c>
      <c r="N18" s="37">
        <f>SUMIFS(СВЦЭМ!$C$34:$C$777,СВЦЭМ!$A$34:$A$777,$A18,СВЦЭМ!$B$34:$B$777,N$11)+'СЕТ СН'!$F$9+СВЦЭМ!$D$10+'СЕТ СН'!$F$6-'СЕТ СН'!$F$19</f>
        <v>1130.4904434299999</v>
      </c>
      <c r="O18" s="37">
        <f>SUMIFS(СВЦЭМ!$C$34:$C$777,СВЦЭМ!$A$34:$A$777,$A18,СВЦЭМ!$B$34:$B$777,O$11)+'СЕТ СН'!$F$9+СВЦЭМ!$D$10+'СЕТ СН'!$F$6-'СЕТ СН'!$F$19</f>
        <v>1131.7723678299999</v>
      </c>
      <c r="P18" s="37">
        <f>SUMIFS(СВЦЭМ!$C$34:$C$777,СВЦЭМ!$A$34:$A$777,$A18,СВЦЭМ!$B$34:$B$777,P$11)+'СЕТ СН'!$F$9+СВЦЭМ!$D$10+'СЕТ СН'!$F$6-'СЕТ СН'!$F$19</f>
        <v>1127.0901294199998</v>
      </c>
      <c r="Q18" s="37">
        <f>SUMIFS(СВЦЭМ!$C$34:$C$777,СВЦЭМ!$A$34:$A$777,$A18,СВЦЭМ!$B$34:$B$777,Q$11)+'СЕТ СН'!$F$9+СВЦЭМ!$D$10+'СЕТ СН'!$F$6-'СЕТ СН'!$F$19</f>
        <v>1125.342173</v>
      </c>
      <c r="R18" s="37">
        <f>SUMIFS(СВЦЭМ!$C$34:$C$777,СВЦЭМ!$A$34:$A$777,$A18,СВЦЭМ!$B$34:$B$777,R$11)+'СЕТ СН'!$F$9+СВЦЭМ!$D$10+'СЕТ СН'!$F$6-'СЕТ СН'!$F$19</f>
        <v>1128.1399378199999</v>
      </c>
      <c r="S18" s="37">
        <f>SUMIFS(СВЦЭМ!$C$34:$C$777,СВЦЭМ!$A$34:$A$777,$A18,СВЦЭМ!$B$34:$B$777,S$11)+'СЕТ СН'!$F$9+СВЦЭМ!$D$10+'СЕТ СН'!$F$6-'СЕТ СН'!$F$19</f>
        <v>1135.8831050199999</v>
      </c>
      <c r="T18" s="37">
        <f>SUMIFS(СВЦЭМ!$C$34:$C$777,СВЦЭМ!$A$34:$A$777,$A18,СВЦЭМ!$B$34:$B$777,T$11)+'СЕТ СН'!$F$9+СВЦЭМ!$D$10+'СЕТ СН'!$F$6-'СЕТ СН'!$F$19</f>
        <v>1139.5484922199998</v>
      </c>
      <c r="U18" s="37">
        <f>SUMIFS(СВЦЭМ!$C$34:$C$777,СВЦЭМ!$A$34:$A$777,$A18,СВЦЭМ!$B$34:$B$777,U$11)+'СЕТ СН'!$F$9+СВЦЭМ!$D$10+'СЕТ СН'!$F$6-'СЕТ СН'!$F$19</f>
        <v>1143.6110398999999</v>
      </c>
      <c r="V18" s="37">
        <f>SUMIFS(СВЦЭМ!$C$34:$C$777,СВЦЭМ!$A$34:$A$777,$A18,СВЦЭМ!$B$34:$B$777,V$11)+'СЕТ СН'!$F$9+СВЦЭМ!$D$10+'СЕТ СН'!$F$6-'СЕТ СН'!$F$19</f>
        <v>1147.85398037</v>
      </c>
      <c r="W18" s="37">
        <f>SUMIFS(СВЦЭМ!$C$34:$C$777,СВЦЭМ!$A$34:$A$777,$A18,СВЦЭМ!$B$34:$B$777,W$11)+'СЕТ СН'!$F$9+СВЦЭМ!$D$10+'СЕТ СН'!$F$6-'СЕТ СН'!$F$19</f>
        <v>1137.8539275999999</v>
      </c>
      <c r="X18" s="37">
        <f>SUMIFS(СВЦЭМ!$C$34:$C$777,СВЦЭМ!$A$34:$A$777,$A18,СВЦЭМ!$B$34:$B$777,X$11)+'СЕТ СН'!$F$9+СВЦЭМ!$D$10+'СЕТ СН'!$F$6-'СЕТ СН'!$F$19</f>
        <v>1256.21033949</v>
      </c>
      <c r="Y18" s="37">
        <f>SUMIFS(СВЦЭМ!$C$34:$C$777,СВЦЭМ!$A$34:$A$777,$A18,СВЦЭМ!$B$34:$B$777,Y$11)+'СЕТ СН'!$F$9+СВЦЭМ!$D$10+'СЕТ СН'!$F$6-'СЕТ СН'!$F$19</f>
        <v>1374.93834094</v>
      </c>
    </row>
    <row r="19" spans="1:25" ht="15.75" x14ac:dyDescent="0.2">
      <c r="A19" s="36">
        <f t="shared" si="0"/>
        <v>43228</v>
      </c>
      <c r="B19" s="37">
        <f>SUMIFS(СВЦЭМ!$C$34:$C$777,СВЦЭМ!$A$34:$A$777,$A19,СВЦЭМ!$B$34:$B$777,B$11)+'СЕТ СН'!$F$9+СВЦЭМ!$D$10+'СЕТ СН'!$F$6-'СЕТ СН'!$F$19</f>
        <v>1410.92165955</v>
      </c>
      <c r="C19" s="37">
        <f>SUMIFS(СВЦЭМ!$C$34:$C$777,СВЦЭМ!$A$34:$A$777,$A19,СВЦЭМ!$B$34:$B$777,C$11)+'СЕТ СН'!$F$9+СВЦЭМ!$D$10+'СЕТ СН'!$F$6-'СЕТ СН'!$F$19</f>
        <v>1455.9249266399997</v>
      </c>
      <c r="D19" s="37">
        <f>SUMIFS(СВЦЭМ!$C$34:$C$777,СВЦЭМ!$A$34:$A$777,$A19,СВЦЭМ!$B$34:$B$777,D$11)+'СЕТ СН'!$F$9+СВЦЭМ!$D$10+'СЕТ СН'!$F$6-'СЕТ СН'!$F$19</f>
        <v>1485.5831522499998</v>
      </c>
      <c r="E19" s="37">
        <f>SUMIFS(СВЦЭМ!$C$34:$C$777,СВЦЭМ!$A$34:$A$777,$A19,СВЦЭМ!$B$34:$B$777,E$11)+'СЕТ СН'!$F$9+СВЦЭМ!$D$10+'СЕТ СН'!$F$6-'СЕТ СН'!$F$19</f>
        <v>1498.2824938899998</v>
      </c>
      <c r="F19" s="37">
        <f>SUMIFS(СВЦЭМ!$C$34:$C$777,СВЦЭМ!$A$34:$A$777,$A19,СВЦЭМ!$B$34:$B$777,F$11)+'СЕТ СН'!$F$9+СВЦЭМ!$D$10+'СЕТ СН'!$F$6-'СЕТ СН'!$F$19</f>
        <v>1518.0421925000001</v>
      </c>
      <c r="G19" s="37">
        <f>SUMIFS(СВЦЭМ!$C$34:$C$777,СВЦЭМ!$A$34:$A$777,$A19,СВЦЭМ!$B$34:$B$777,G$11)+'СЕТ СН'!$F$9+СВЦЭМ!$D$10+'СЕТ СН'!$F$6-'СЕТ СН'!$F$19</f>
        <v>1488.3744451299999</v>
      </c>
      <c r="H19" s="37">
        <f>SUMIFS(СВЦЭМ!$C$34:$C$777,СВЦЭМ!$A$34:$A$777,$A19,СВЦЭМ!$B$34:$B$777,H$11)+'СЕТ СН'!$F$9+СВЦЭМ!$D$10+'СЕТ СН'!$F$6-'СЕТ СН'!$F$19</f>
        <v>1363.34759547</v>
      </c>
      <c r="I19" s="37">
        <f>SUMIFS(СВЦЭМ!$C$34:$C$777,СВЦЭМ!$A$34:$A$777,$A19,СВЦЭМ!$B$34:$B$777,I$11)+'СЕТ СН'!$F$9+СВЦЭМ!$D$10+'СЕТ СН'!$F$6-'СЕТ СН'!$F$19</f>
        <v>1227.62776777</v>
      </c>
      <c r="J19" s="37">
        <f>SUMIFS(СВЦЭМ!$C$34:$C$777,СВЦЭМ!$A$34:$A$777,$A19,СВЦЭМ!$B$34:$B$777,J$11)+'СЕТ СН'!$F$9+СВЦЭМ!$D$10+'СЕТ СН'!$F$6-'СЕТ СН'!$F$19</f>
        <v>1139.0996912400001</v>
      </c>
      <c r="K19" s="37">
        <f>SUMIFS(СВЦЭМ!$C$34:$C$777,СВЦЭМ!$A$34:$A$777,$A19,СВЦЭМ!$B$34:$B$777,K$11)+'СЕТ СН'!$F$9+СВЦЭМ!$D$10+'СЕТ СН'!$F$6-'СЕТ СН'!$F$19</f>
        <v>1104.1820325200001</v>
      </c>
      <c r="L19" s="37">
        <f>SUMIFS(СВЦЭМ!$C$34:$C$777,СВЦЭМ!$A$34:$A$777,$A19,СВЦЭМ!$B$34:$B$777,L$11)+'СЕТ СН'!$F$9+СВЦЭМ!$D$10+'СЕТ СН'!$F$6-'СЕТ СН'!$F$19</f>
        <v>1090.0294920599999</v>
      </c>
      <c r="M19" s="37">
        <f>SUMIFS(СВЦЭМ!$C$34:$C$777,СВЦЭМ!$A$34:$A$777,$A19,СВЦЭМ!$B$34:$B$777,M$11)+'СЕТ СН'!$F$9+СВЦЭМ!$D$10+'СЕТ СН'!$F$6-'СЕТ СН'!$F$19</f>
        <v>1086.5040851899998</v>
      </c>
      <c r="N19" s="37">
        <f>SUMIFS(СВЦЭМ!$C$34:$C$777,СВЦЭМ!$A$34:$A$777,$A19,СВЦЭМ!$B$34:$B$777,N$11)+'СЕТ СН'!$F$9+СВЦЭМ!$D$10+'СЕТ СН'!$F$6-'СЕТ СН'!$F$19</f>
        <v>1074.73378048</v>
      </c>
      <c r="O19" s="37">
        <f>SUMIFS(СВЦЭМ!$C$34:$C$777,СВЦЭМ!$A$34:$A$777,$A19,СВЦЭМ!$B$34:$B$777,O$11)+'СЕТ СН'!$F$9+СВЦЭМ!$D$10+'СЕТ СН'!$F$6-'СЕТ СН'!$F$19</f>
        <v>1077.4332058099999</v>
      </c>
      <c r="P19" s="37">
        <f>SUMIFS(СВЦЭМ!$C$34:$C$777,СВЦЭМ!$A$34:$A$777,$A19,СВЦЭМ!$B$34:$B$777,P$11)+'СЕТ СН'!$F$9+СВЦЭМ!$D$10+'СЕТ СН'!$F$6-'СЕТ СН'!$F$19</f>
        <v>1118.51810449</v>
      </c>
      <c r="Q19" s="37">
        <f>SUMIFS(СВЦЭМ!$C$34:$C$777,СВЦЭМ!$A$34:$A$777,$A19,СВЦЭМ!$B$34:$B$777,Q$11)+'СЕТ СН'!$F$9+СВЦЭМ!$D$10+'СЕТ СН'!$F$6-'СЕТ СН'!$F$19</f>
        <v>1118.8305375800001</v>
      </c>
      <c r="R19" s="37">
        <f>SUMIFS(СВЦЭМ!$C$34:$C$777,СВЦЭМ!$A$34:$A$777,$A19,СВЦЭМ!$B$34:$B$777,R$11)+'СЕТ СН'!$F$9+СВЦЭМ!$D$10+'СЕТ СН'!$F$6-'СЕТ СН'!$F$19</f>
        <v>1113.00881622</v>
      </c>
      <c r="S19" s="37">
        <f>SUMIFS(СВЦЭМ!$C$34:$C$777,СВЦЭМ!$A$34:$A$777,$A19,СВЦЭМ!$B$34:$B$777,S$11)+'СЕТ СН'!$F$9+СВЦЭМ!$D$10+'СЕТ СН'!$F$6-'СЕТ СН'!$F$19</f>
        <v>1083.00008869</v>
      </c>
      <c r="T19" s="37">
        <f>SUMIFS(СВЦЭМ!$C$34:$C$777,СВЦЭМ!$A$34:$A$777,$A19,СВЦЭМ!$B$34:$B$777,T$11)+'СЕТ СН'!$F$9+СВЦЭМ!$D$10+'СЕТ СН'!$F$6-'СЕТ СН'!$F$19</f>
        <v>1066.4039880299999</v>
      </c>
      <c r="U19" s="37">
        <f>SUMIFS(СВЦЭМ!$C$34:$C$777,СВЦЭМ!$A$34:$A$777,$A19,СВЦЭМ!$B$34:$B$777,U$11)+'СЕТ СН'!$F$9+СВЦЭМ!$D$10+'СЕТ СН'!$F$6-'СЕТ СН'!$F$19</f>
        <v>1078.6671939399998</v>
      </c>
      <c r="V19" s="37">
        <f>SUMIFS(СВЦЭМ!$C$34:$C$777,СВЦЭМ!$A$34:$A$777,$A19,СВЦЭМ!$B$34:$B$777,V$11)+'СЕТ СН'!$F$9+СВЦЭМ!$D$10+'СЕТ СН'!$F$6-'СЕТ СН'!$F$19</f>
        <v>1090.7788960099999</v>
      </c>
      <c r="W19" s="37">
        <f>SUMIFS(СВЦЭМ!$C$34:$C$777,СВЦЭМ!$A$34:$A$777,$A19,СВЦЭМ!$B$34:$B$777,W$11)+'СЕТ СН'!$F$9+СВЦЭМ!$D$10+'СЕТ СН'!$F$6-'СЕТ СН'!$F$19</f>
        <v>1127.8224568000001</v>
      </c>
      <c r="X19" s="37">
        <f>SUMIFS(СВЦЭМ!$C$34:$C$777,СВЦЭМ!$A$34:$A$777,$A19,СВЦЭМ!$B$34:$B$777,X$11)+'СЕТ СН'!$F$9+СВЦЭМ!$D$10+'СЕТ СН'!$F$6-'СЕТ СН'!$F$19</f>
        <v>1219.2270825599999</v>
      </c>
      <c r="Y19" s="37">
        <f>SUMIFS(СВЦЭМ!$C$34:$C$777,СВЦЭМ!$A$34:$A$777,$A19,СВЦЭМ!$B$34:$B$777,Y$11)+'СЕТ СН'!$F$9+СВЦЭМ!$D$10+'СЕТ СН'!$F$6-'СЕТ СН'!$F$19</f>
        <v>1333.4996315200001</v>
      </c>
    </row>
    <row r="20" spans="1:25" ht="15.75" x14ac:dyDescent="0.2">
      <c r="A20" s="36">
        <f t="shared" si="0"/>
        <v>43229</v>
      </c>
      <c r="B20" s="37">
        <f>SUMIFS(СВЦЭМ!$C$34:$C$777,СВЦЭМ!$A$34:$A$777,$A20,СВЦЭМ!$B$34:$B$777,B$11)+'СЕТ СН'!$F$9+СВЦЭМ!$D$10+'СЕТ СН'!$F$6-'СЕТ СН'!$F$19</f>
        <v>1437.6522164799999</v>
      </c>
      <c r="C20" s="37">
        <f>SUMIFS(СВЦЭМ!$C$34:$C$777,СВЦЭМ!$A$34:$A$777,$A20,СВЦЭМ!$B$34:$B$777,C$11)+'СЕТ СН'!$F$9+СВЦЭМ!$D$10+'СЕТ СН'!$F$6-'СЕТ СН'!$F$19</f>
        <v>1486.8223345400002</v>
      </c>
      <c r="D20" s="37">
        <f>SUMIFS(СВЦЭМ!$C$34:$C$777,СВЦЭМ!$A$34:$A$777,$A20,СВЦЭМ!$B$34:$B$777,D$11)+'СЕТ СН'!$F$9+СВЦЭМ!$D$10+'СЕТ СН'!$F$6-'СЕТ СН'!$F$19</f>
        <v>1528.0320864400001</v>
      </c>
      <c r="E20" s="37">
        <f>SUMIFS(СВЦЭМ!$C$34:$C$777,СВЦЭМ!$A$34:$A$777,$A20,СВЦЭМ!$B$34:$B$777,E$11)+'СЕТ СН'!$F$9+СВЦЭМ!$D$10+'СЕТ СН'!$F$6-'СЕТ СН'!$F$19</f>
        <v>1544.45422616</v>
      </c>
      <c r="F20" s="37">
        <f>SUMIFS(СВЦЭМ!$C$34:$C$777,СВЦЭМ!$A$34:$A$777,$A20,СВЦЭМ!$B$34:$B$777,F$11)+'СЕТ СН'!$F$9+СВЦЭМ!$D$10+'СЕТ СН'!$F$6-'СЕТ СН'!$F$19</f>
        <v>1549.5975565499998</v>
      </c>
      <c r="G20" s="37">
        <f>SUMIFS(СВЦЭМ!$C$34:$C$777,СВЦЭМ!$A$34:$A$777,$A20,СВЦЭМ!$B$34:$B$777,G$11)+'СЕТ СН'!$F$9+СВЦЭМ!$D$10+'СЕТ СН'!$F$6-'СЕТ СН'!$F$19</f>
        <v>1544.2554842700001</v>
      </c>
      <c r="H20" s="37">
        <f>SUMIFS(СВЦЭМ!$C$34:$C$777,СВЦЭМ!$A$34:$A$777,$A20,СВЦЭМ!$B$34:$B$777,H$11)+'СЕТ СН'!$F$9+СВЦЭМ!$D$10+'СЕТ СН'!$F$6-'СЕТ СН'!$F$19</f>
        <v>1441.8118644000001</v>
      </c>
      <c r="I20" s="37">
        <f>SUMIFS(СВЦЭМ!$C$34:$C$777,СВЦЭМ!$A$34:$A$777,$A20,СВЦЭМ!$B$34:$B$777,I$11)+'СЕТ СН'!$F$9+СВЦЭМ!$D$10+'СЕТ СН'!$F$6-'СЕТ СН'!$F$19</f>
        <v>1313.8281101299999</v>
      </c>
      <c r="J20" s="37">
        <f>SUMIFS(СВЦЭМ!$C$34:$C$777,СВЦЭМ!$A$34:$A$777,$A20,СВЦЭМ!$B$34:$B$777,J$11)+'СЕТ СН'!$F$9+СВЦЭМ!$D$10+'СЕТ СН'!$F$6-'СЕТ СН'!$F$19</f>
        <v>1180.4502082700001</v>
      </c>
      <c r="K20" s="37">
        <f>SUMIFS(СВЦЭМ!$C$34:$C$777,СВЦЭМ!$A$34:$A$777,$A20,СВЦЭМ!$B$34:$B$777,K$11)+'СЕТ СН'!$F$9+СВЦЭМ!$D$10+'СЕТ СН'!$F$6-'СЕТ СН'!$F$19</f>
        <v>1115.22061199</v>
      </c>
      <c r="L20" s="37">
        <f>SUMIFS(СВЦЭМ!$C$34:$C$777,СВЦЭМ!$A$34:$A$777,$A20,СВЦЭМ!$B$34:$B$777,L$11)+'СЕТ СН'!$F$9+СВЦЭМ!$D$10+'СЕТ СН'!$F$6-'СЕТ СН'!$F$19</f>
        <v>1110.0563543899998</v>
      </c>
      <c r="M20" s="37">
        <f>SUMIFS(СВЦЭМ!$C$34:$C$777,СВЦЭМ!$A$34:$A$777,$A20,СВЦЭМ!$B$34:$B$777,M$11)+'СЕТ СН'!$F$9+СВЦЭМ!$D$10+'СЕТ СН'!$F$6-'СЕТ СН'!$F$19</f>
        <v>1108.2798720799999</v>
      </c>
      <c r="N20" s="37">
        <f>SUMIFS(СВЦЭМ!$C$34:$C$777,СВЦЭМ!$A$34:$A$777,$A20,СВЦЭМ!$B$34:$B$777,N$11)+'СЕТ СН'!$F$9+СВЦЭМ!$D$10+'СЕТ СН'!$F$6-'СЕТ СН'!$F$19</f>
        <v>1108.5299137699999</v>
      </c>
      <c r="O20" s="37">
        <f>SUMIFS(СВЦЭМ!$C$34:$C$777,СВЦЭМ!$A$34:$A$777,$A20,СВЦЭМ!$B$34:$B$777,O$11)+'СЕТ СН'!$F$9+СВЦЭМ!$D$10+'СЕТ СН'!$F$6-'СЕТ СН'!$F$19</f>
        <v>1108.36000371</v>
      </c>
      <c r="P20" s="37">
        <f>SUMIFS(СВЦЭМ!$C$34:$C$777,СВЦЭМ!$A$34:$A$777,$A20,СВЦЭМ!$B$34:$B$777,P$11)+'СЕТ СН'!$F$9+СВЦЭМ!$D$10+'СЕТ СН'!$F$6-'СЕТ СН'!$F$19</f>
        <v>1120.3622250599999</v>
      </c>
      <c r="Q20" s="37">
        <f>SUMIFS(СВЦЭМ!$C$34:$C$777,СВЦЭМ!$A$34:$A$777,$A20,СВЦЭМ!$B$34:$B$777,Q$11)+'СЕТ СН'!$F$9+СВЦЭМ!$D$10+'СЕТ СН'!$F$6-'СЕТ СН'!$F$19</f>
        <v>1118.60313789</v>
      </c>
      <c r="R20" s="37">
        <f>SUMIFS(СВЦЭМ!$C$34:$C$777,СВЦЭМ!$A$34:$A$777,$A20,СВЦЭМ!$B$34:$B$777,R$11)+'СЕТ СН'!$F$9+СВЦЭМ!$D$10+'СЕТ СН'!$F$6-'СЕТ СН'!$F$19</f>
        <v>1125.30418304</v>
      </c>
      <c r="S20" s="37">
        <f>SUMIFS(СВЦЭМ!$C$34:$C$777,СВЦЭМ!$A$34:$A$777,$A20,СВЦЭМ!$B$34:$B$777,S$11)+'СЕТ СН'!$F$9+СВЦЭМ!$D$10+'СЕТ СН'!$F$6-'СЕТ СН'!$F$19</f>
        <v>1118.94698139</v>
      </c>
      <c r="T20" s="37">
        <f>SUMIFS(СВЦЭМ!$C$34:$C$777,СВЦЭМ!$A$34:$A$777,$A20,СВЦЭМ!$B$34:$B$777,T$11)+'СЕТ СН'!$F$9+СВЦЭМ!$D$10+'СЕТ СН'!$F$6-'СЕТ СН'!$F$19</f>
        <v>1114.85206232</v>
      </c>
      <c r="U20" s="37">
        <f>SUMIFS(СВЦЭМ!$C$34:$C$777,СВЦЭМ!$A$34:$A$777,$A20,СВЦЭМ!$B$34:$B$777,U$11)+'СЕТ СН'!$F$9+СВЦЭМ!$D$10+'СЕТ СН'!$F$6-'СЕТ СН'!$F$19</f>
        <v>1110.8216187799999</v>
      </c>
      <c r="V20" s="37">
        <f>SUMIFS(СВЦЭМ!$C$34:$C$777,СВЦЭМ!$A$34:$A$777,$A20,СВЦЭМ!$B$34:$B$777,V$11)+'СЕТ СН'!$F$9+СВЦЭМ!$D$10+'СЕТ СН'!$F$6-'СЕТ СН'!$F$19</f>
        <v>1107.7097015099998</v>
      </c>
      <c r="W20" s="37">
        <f>SUMIFS(СВЦЭМ!$C$34:$C$777,СВЦЭМ!$A$34:$A$777,$A20,СВЦЭМ!$B$34:$B$777,W$11)+'СЕТ СН'!$F$9+СВЦЭМ!$D$10+'СЕТ СН'!$F$6-'СЕТ СН'!$F$19</f>
        <v>1153.5503037999999</v>
      </c>
      <c r="X20" s="37">
        <f>SUMIFS(СВЦЭМ!$C$34:$C$777,СВЦЭМ!$A$34:$A$777,$A20,СВЦЭМ!$B$34:$B$777,X$11)+'СЕТ СН'!$F$9+СВЦЭМ!$D$10+'СЕТ СН'!$F$6-'СЕТ СН'!$F$19</f>
        <v>1250.4323325</v>
      </c>
      <c r="Y20" s="37">
        <f>SUMIFS(СВЦЭМ!$C$34:$C$777,СВЦЭМ!$A$34:$A$777,$A20,СВЦЭМ!$B$34:$B$777,Y$11)+'СЕТ СН'!$F$9+СВЦЭМ!$D$10+'СЕТ СН'!$F$6-'СЕТ СН'!$F$19</f>
        <v>1367.0723370199998</v>
      </c>
    </row>
    <row r="21" spans="1:25" ht="15.75" x14ac:dyDescent="0.2">
      <c r="A21" s="36">
        <f t="shared" si="0"/>
        <v>43230</v>
      </c>
      <c r="B21" s="37">
        <f>SUMIFS(СВЦЭМ!$C$34:$C$777,СВЦЭМ!$A$34:$A$777,$A21,СВЦЭМ!$B$34:$B$777,B$11)+'СЕТ СН'!$F$9+СВЦЭМ!$D$10+'СЕТ СН'!$F$6-'СЕТ СН'!$F$19</f>
        <v>1417.8694306899999</v>
      </c>
      <c r="C21" s="37">
        <f>SUMIFS(СВЦЭМ!$C$34:$C$777,СВЦЭМ!$A$34:$A$777,$A21,СВЦЭМ!$B$34:$B$777,C$11)+'СЕТ СН'!$F$9+СВЦЭМ!$D$10+'СЕТ СН'!$F$6-'СЕТ СН'!$F$19</f>
        <v>1468.7841009399999</v>
      </c>
      <c r="D21" s="37">
        <f>SUMIFS(СВЦЭМ!$C$34:$C$777,СВЦЭМ!$A$34:$A$777,$A21,СВЦЭМ!$B$34:$B$777,D$11)+'СЕТ СН'!$F$9+СВЦЭМ!$D$10+'СЕТ СН'!$F$6-'СЕТ СН'!$F$19</f>
        <v>1500.7826256099997</v>
      </c>
      <c r="E21" s="37">
        <f>SUMIFS(СВЦЭМ!$C$34:$C$777,СВЦЭМ!$A$34:$A$777,$A21,СВЦЭМ!$B$34:$B$777,E$11)+'СЕТ СН'!$F$9+СВЦЭМ!$D$10+'СЕТ СН'!$F$6-'СЕТ СН'!$F$19</f>
        <v>1524.78847692</v>
      </c>
      <c r="F21" s="37">
        <f>SUMIFS(СВЦЭМ!$C$34:$C$777,СВЦЭМ!$A$34:$A$777,$A21,СВЦЭМ!$B$34:$B$777,F$11)+'СЕТ СН'!$F$9+СВЦЭМ!$D$10+'СЕТ СН'!$F$6-'СЕТ СН'!$F$19</f>
        <v>1508.1562079599998</v>
      </c>
      <c r="G21" s="37">
        <f>SUMIFS(СВЦЭМ!$C$34:$C$777,СВЦЭМ!$A$34:$A$777,$A21,СВЦЭМ!$B$34:$B$777,G$11)+'СЕТ СН'!$F$9+СВЦЭМ!$D$10+'СЕТ СН'!$F$6-'СЕТ СН'!$F$19</f>
        <v>1492.4531936499998</v>
      </c>
      <c r="H21" s="37">
        <f>SUMIFS(СВЦЭМ!$C$34:$C$777,СВЦЭМ!$A$34:$A$777,$A21,СВЦЭМ!$B$34:$B$777,H$11)+'СЕТ СН'!$F$9+СВЦЭМ!$D$10+'СЕТ СН'!$F$6-'СЕТ СН'!$F$19</f>
        <v>1404.9376595599999</v>
      </c>
      <c r="I21" s="37">
        <f>SUMIFS(СВЦЭМ!$C$34:$C$777,СВЦЭМ!$A$34:$A$777,$A21,СВЦЭМ!$B$34:$B$777,I$11)+'СЕТ СН'!$F$9+СВЦЭМ!$D$10+'СЕТ СН'!$F$6-'СЕТ СН'!$F$19</f>
        <v>1271.5732616800001</v>
      </c>
      <c r="J21" s="37">
        <f>SUMIFS(СВЦЭМ!$C$34:$C$777,СВЦЭМ!$A$34:$A$777,$A21,СВЦЭМ!$B$34:$B$777,J$11)+'СЕТ СН'!$F$9+СВЦЭМ!$D$10+'СЕТ СН'!$F$6-'СЕТ СН'!$F$19</f>
        <v>1170.8011914599999</v>
      </c>
      <c r="K21" s="37">
        <f>SUMIFS(СВЦЭМ!$C$34:$C$777,СВЦЭМ!$A$34:$A$777,$A21,СВЦЭМ!$B$34:$B$777,K$11)+'СЕТ СН'!$F$9+СВЦЭМ!$D$10+'СЕТ СН'!$F$6-'СЕТ СН'!$F$19</f>
        <v>1141.9940895999998</v>
      </c>
      <c r="L21" s="37">
        <f>SUMIFS(СВЦЭМ!$C$34:$C$777,СВЦЭМ!$A$34:$A$777,$A21,СВЦЭМ!$B$34:$B$777,L$11)+'СЕТ СН'!$F$9+СВЦЭМ!$D$10+'СЕТ СН'!$F$6-'СЕТ СН'!$F$19</f>
        <v>1150.2186629099999</v>
      </c>
      <c r="M21" s="37">
        <f>SUMIFS(СВЦЭМ!$C$34:$C$777,СВЦЭМ!$A$34:$A$777,$A21,СВЦЭМ!$B$34:$B$777,M$11)+'СЕТ СН'!$F$9+СВЦЭМ!$D$10+'СЕТ СН'!$F$6-'СЕТ СН'!$F$19</f>
        <v>1156.42550908</v>
      </c>
      <c r="N21" s="37">
        <f>SUMIFS(СВЦЭМ!$C$34:$C$777,СВЦЭМ!$A$34:$A$777,$A21,СВЦЭМ!$B$34:$B$777,N$11)+'СЕТ СН'!$F$9+СВЦЭМ!$D$10+'СЕТ СН'!$F$6-'СЕТ СН'!$F$19</f>
        <v>1165.6985264099999</v>
      </c>
      <c r="O21" s="37">
        <f>SUMIFS(СВЦЭМ!$C$34:$C$777,СВЦЭМ!$A$34:$A$777,$A21,СВЦЭМ!$B$34:$B$777,O$11)+'СЕТ СН'!$F$9+СВЦЭМ!$D$10+'СЕТ СН'!$F$6-'СЕТ СН'!$F$19</f>
        <v>1161.0006855500001</v>
      </c>
      <c r="P21" s="37">
        <f>SUMIFS(СВЦЭМ!$C$34:$C$777,СВЦЭМ!$A$34:$A$777,$A21,СВЦЭМ!$B$34:$B$777,P$11)+'СЕТ СН'!$F$9+СВЦЭМ!$D$10+'СЕТ СН'!$F$6-'СЕТ СН'!$F$19</f>
        <v>1163.82892806</v>
      </c>
      <c r="Q21" s="37">
        <f>SUMIFS(СВЦЭМ!$C$34:$C$777,СВЦЭМ!$A$34:$A$777,$A21,СВЦЭМ!$B$34:$B$777,Q$11)+'СЕТ СН'!$F$9+СВЦЭМ!$D$10+'СЕТ СН'!$F$6-'СЕТ СН'!$F$19</f>
        <v>1145.3041953799998</v>
      </c>
      <c r="R21" s="37">
        <f>SUMIFS(СВЦЭМ!$C$34:$C$777,СВЦЭМ!$A$34:$A$777,$A21,СВЦЭМ!$B$34:$B$777,R$11)+'СЕТ СН'!$F$9+СВЦЭМ!$D$10+'СЕТ СН'!$F$6-'СЕТ СН'!$F$19</f>
        <v>1159.5841774199998</v>
      </c>
      <c r="S21" s="37">
        <f>SUMIFS(СВЦЭМ!$C$34:$C$777,СВЦЭМ!$A$34:$A$777,$A21,СВЦЭМ!$B$34:$B$777,S$11)+'СЕТ СН'!$F$9+СВЦЭМ!$D$10+'СЕТ СН'!$F$6-'СЕТ СН'!$F$19</f>
        <v>1162.0439551999998</v>
      </c>
      <c r="T21" s="37">
        <f>SUMIFS(СВЦЭМ!$C$34:$C$777,СВЦЭМ!$A$34:$A$777,$A21,СВЦЭМ!$B$34:$B$777,T$11)+'СЕТ СН'!$F$9+СВЦЭМ!$D$10+'СЕТ СН'!$F$6-'СЕТ СН'!$F$19</f>
        <v>1164.35164579</v>
      </c>
      <c r="U21" s="37">
        <f>SUMIFS(СВЦЭМ!$C$34:$C$777,СВЦЭМ!$A$34:$A$777,$A21,СВЦЭМ!$B$34:$B$777,U$11)+'СЕТ СН'!$F$9+СВЦЭМ!$D$10+'СЕТ СН'!$F$6-'СЕТ СН'!$F$19</f>
        <v>1149.3148582700001</v>
      </c>
      <c r="V21" s="37">
        <f>SUMIFS(СВЦЭМ!$C$34:$C$777,СВЦЭМ!$A$34:$A$777,$A21,СВЦЭМ!$B$34:$B$777,V$11)+'СЕТ СН'!$F$9+СВЦЭМ!$D$10+'СЕТ СН'!$F$6-'СЕТ СН'!$F$19</f>
        <v>1123.48418582</v>
      </c>
      <c r="W21" s="37">
        <f>SUMIFS(СВЦЭМ!$C$34:$C$777,СВЦЭМ!$A$34:$A$777,$A21,СВЦЭМ!$B$34:$B$777,W$11)+'СЕТ СН'!$F$9+СВЦЭМ!$D$10+'СЕТ СН'!$F$6-'СЕТ СН'!$F$19</f>
        <v>1192.2895205099999</v>
      </c>
      <c r="X21" s="37">
        <f>SUMIFS(СВЦЭМ!$C$34:$C$777,СВЦЭМ!$A$34:$A$777,$A21,СВЦЭМ!$B$34:$B$777,X$11)+'СЕТ СН'!$F$9+СВЦЭМ!$D$10+'СЕТ СН'!$F$6-'СЕТ СН'!$F$19</f>
        <v>1302.8846756099999</v>
      </c>
      <c r="Y21" s="37">
        <f>SUMIFS(СВЦЭМ!$C$34:$C$777,СВЦЭМ!$A$34:$A$777,$A21,СВЦЭМ!$B$34:$B$777,Y$11)+'СЕТ СН'!$F$9+СВЦЭМ!$D$10+'СЕТ СН'!$F$6-'СЕТ СН'!$F$19</f>
        <v>1433.1407307099998</v>
      </c>
    </row>
    <row r="22" spans="1:25" ht="15.75" x14ac:dyDescent="0.2">
      <c r="A22" s="36">
        <f t="shared" si="0"/>
        <v>43231</v>
      </c>
      <c r="B22" s="37">
        <f>SUMIFS(СВЦЭМ!$C$34:$C$777,СВЦЭМ!$A$34:$A$777,$A22,СВЦЭМ!$B$34:$B$777,B$11)+'СЕТ СН'!$F$9+СВЦЭМ!$D$10+'СЕТ СН'!$F$6-'СЕТ СН'!$F$19</f>
        <v>1420.2825774899998</v>
      </c>
      <c r="C22" s="37">
        <f>SUMIFS(СВЦЭМ!$C$34:$C$777,СВЦЭМ!$A$34:$A$777,$A22,СВЦЭМ!$B$34:$B$777,C$11)+'СЕТ СН'!$F$9+СВЦЭМ!$D$10+'СЕТ СН'!$F$6-'СЕТ СН'!$F$19</f>
        <v>1480.3311727099999</v>
      </c>
      <c r="D22" s="37">
        <f>SUMIFS(СВЦЭМ!$C$34:$C$777,СВЦЭМ!$A$34:$A$777,$A22,СВЦЭМ!$B$34:$B$777,D$11)+'СЕТ СН'!$F$9+СВЦЭМ!$D$10+'СЕТ СН'!$F$6-'СЕТ СН'!$F$19</f>
        <v>1519.8567448099998</v>
      </c>
      <c r="E22" s="37">
        <f>SUMIFS(СВЦЭМ!$C$34:$C$777,СВЦЭМ!$A$34:$A$777,$A22,СВЦЭМ!$B$34:$B$777,E$11)+'СЕТ СН'!$F$9+СВЦЭМ!$D$10+'СЕТ СН'!$F$6-'СЕТ СН'!$F$19</f>
        <v>1540.12685306</v>
      </c>
      <c r="F22" s="37">
        <f>SUMIFS(СВЦЭМ!$C$34:$C$777,СВЦЭМ!$A$34:$A$777,$A22,СВЦЭМ!$B$34:$B$777,F$11)+'СЕТ СН'!$F$9+СВЦЭМ!$D$10+'СЕТ СН'!$F$6-'СЕТ СН'!$F$19</f>
        <v>1531.53721344</v>
      </c>
      <c r="G22" s="37">
        <f>SUMIFS(СВЦЭМ!$C$34:$C$777,СВЦЭМ!$A$34:$A$777,$A22,СВЦЭМ!$B$34:$B$777,G$11)+'СЕТ СН'!$F$9+СВЦЭМ!$D$10+'СЕТ СН'!$F$6-'СЕТ СН'!$F$19</f>
        <v>1516.1674976099998</v>
      </c>
      <c r="H22" s="37">
        <f>SUMIFS(СВЦЭМ!$C$34:$C$777,СВЦЭМ!$A$34:$A$777,$A22,СВЦЭМ!$B$34:$B$777,H$11)+'СЕТ СН'!$F$9+СВЦЭМ!$D$10+'СЕТ СН'!$F$6-'СЕТ СН'!$F$19</f>
        <v>1395.3796568799999</v>
      </c>
      <c r="I22" s="37">
        <f>SUMIFS(СВЦЭМ!$C$34:$C$777,СВЦЭМ!$A$34:$A$777,$A22,СВЦЭМ!$B$34:$B$777,I$11)+'СЕТ СН'!$F$9+СВЦЭМ!$D$10+'СЕТ СН'!$F$6-'СЕТ СН'!$F$19</f>
        <v>1252.5618995</v>
      </c>
      <c r="J22" s="37">
        <f>SUMIFS(СВЦЭМ!$C$34:$C$777,СВЦЭМ!$A$34:$A$777,$A22,СВЦЭМ!$B$34:$B$777,J$11)+'СЕТ СН'!$F$9+СВЦЭМ!$D$10+'СЕТ СН'!$F$6-'СЕТ СН'!$F$19</f>
        <v>1159.76490939</v>
      </c>
      <c r="K22" s="37">
        <f>SUMIFS(СВЦЭМ!$C$34:$C$777,СВЦЭМ!$A$34:$A$777,$A22,СВЦЭМ!$B$34:$B$777,K$11)+'СЕТ СН'!$F$9+СВЦЭМ!$D$10+'СЕТ СН'!$F$6-'СЕТ СН'!$F$19</f>
        <v>1117.73770238</v>
      </c>
      <c r="L22" s="37">
        <f>SUMIFS(СВЦЭМ!$C$34:$C$777,СВЦЭМ!$A$34:$A$777,$A22,СВЦЭМ!$B$34:$B$777,L$11)+'СЕТ СН'!$F$9+СВЦЭМ!$D$10+'СЕТ СН'!$F$6-'СЕТ СН'!$F$19</f>
        <v>1130.3036451099999</v>
      </c>
      <c r="M22" s="37">
        <f>SUMIFS(СВЦЭМ!$C$34:$C$777,СВЦЭМ!$A$34:$A$777,$A22,СВЦЭМ!$B$34:$B$777,M$11)+'СЕТ СН'!$F$9+СВЦЭМ!$D$10+'СЕТ СН'!$F$6-'СЕТ СН'!$F$19</f>
        <v>1144.5297219700001</v>
      </c>
      <c r="N22" s="37">
        <f>SUMIFS(СВЦЭМ!$C$34:$C$777,СВЦЭМ!$A$34:$A$777,$A22,СВЦЭМ!$B$34:$B$777,N$11)+'СЕТ СН'!$F$9+СВЦЭМ!$D$10+'СЕТ СН'!$F$6-'СЕТ СН'!$F$19</f>
        <v>1147.17577269</v>
      </c>
      <c r="O22" s="37">
        <f>SUMIFS(СВЦЭМ!$C$34:$C$777,СВЦЭМ!$A$34:$A$777,$A22,СВЦЭМ!$B$34:$B$777,O$11)+'СЕТ СН'!$F$9+СВЦЭМ!$D$10+'СЕТ СН'!$F$6-'СЕТ СН'!$F$19</f>
        <v>1153.8278444699999</v>
      </c>
      <c r="P22" s="37">
        <f>SUMIFS(СВЦЭМ!$C$34:$C$777,СВЦЭМ!$A$34:$A$777,$A22,СВЦЭМ!$B$34:$B$777,P$11)+'СЕТ СН'!$F$9+СВЦЭМ!$D$10+'СЕТ СН'!$F$6-'СЕТ СН'!$F$19</f>
        <v>1152.3937104699999</v>
      </c>
      <c r="Q22" s="37">
        <f>SUMIFS(СВЦЭМ!$C$34:$C$777,СВЦЭМ!$A$34:$A$777,$A22,СВЦЭМ!$B$34:$B$777,Q$11)+'СЕТ СН'!$F$9+СВЦЭМ!$D$10+'СЕТ СН'!$F$6-'СЕТ СН'!$F$19</f>
        <v>1147.8763838599998</v>
      </c>
      <c r="R22" s="37">
        <f>SUMIFS(СВЦЭМ!$C$34:$C$777,СВЦЭМ!$A$34:$A$777,$A22,СВЦЭМ!$B$34:$B$777,R$11)+'СЕТ СН'!$F$9+СВЦЭМ!$D$10+'СЕТ СН'!$F$6-'СЕТ СН'!$F$19</f>
        <v>1137.9721969699999</v>
      </c>
      <c r="S22" s="37">
        <f>SUMIFS(СВЦЭМ!$C$34:$C$777,СВЦЭМ!$A$34:$A$777,$A22,СВЦЭМ!$B$34:$B$777,S$11)+'СЕТ СН'!$F$9+СВЦЭМ!$D$10+'СЕТ СН'!$F$6-'СЕТ СН'!$F$19</f>
        <v>1142.9687091000001</v>
      </c>
      <c r="T22" s="37">
        <f>SUMIFS(СВЦЭМ!$C$34:$C$777,СВЦЭМ!$A$34:$A$777,$A22,СВЦЭМ!$B$34:$B$777,T$11)+'СЕТ СН'!$F$9+СВЦЭМ!$D$10+'СЕТ СН'!$F$6-'СЕТ СН'!$F$19</f>
        <v>1144.8356944299999</v>
      </c>
      <c r="U22" s="37">
        <f>SUMIFS(СВЦЭМ!$C$34:$C$777,СВЦЭМ!$A$34:$A$777,$A22,СВЦЭМ!$B$34:$B$777,U$11)+'СЕТ СН'!$F$9+СВЦЭМ!$D$10+'СЕТ СН'!$F$6-'СЕТ СН'!$F$19</f>
        <v>1137.4762379700001</v>
      </c>
      <c r="V22" s="37">
        <f>SUMIFS(СВЦЭМ!$C$34:$C$777,СВЦЭМ!$A$34:$A$777,$A22,СВЦЭМ!$B$34:$B$777,V$11)+'СЕТ СН'!$F$9+СВЦЭМ!$D$10+'СЕТ СН'!$F$6-'СЕТ СН'!$F$19</f>
        <v>1113.1801881199999</v>
      </c>
      <c r="W22" s="37">
        <f>SUMIFS(СВЦЭМ!$C$34:$C$777,СВЦЭМ!$A$34:$A$777,$A22,СВЦЭМ!$B$34:$B$777,W$11)+'СЕТ СН'!$F$9+СВЦЭМ!$D$10+'СЕТ СН'!$F$6-'СЕТ СН'!$F$19</f>
        <v>1162.4200808199998</v>
      </c>
      <c r="X22" s="37">
        <f>SUMIFS(СВЦЭМ!$C$34:$C$777,СВЦЭМ!$A$34:$A$777,$A22,СВЦЭМ!$B$34:$B$777,X$11)+'СЕТ СН'!$F$9+СВЦЭМ!$D$10+'СЕТ СН'!$F$6-'СЕТ СН'!$F$19</f>
        <v>1278.7274870900001</v>
      </c>
      <c r="Y22" s="37">
        <f>SUMIFS(СВЦЭМ!$C$34:$C$777,СВЦЭМ!$A$34:$A$777,$A22,СВЦЭМ!$B$34:$B$777,Y$11)+'СЕТ СН'!$F$9+СВЦЭМ!$D$10+'СЕТ СН'!$F$6-'СЕТ СН'!$F$19</f>
        <v>1412.3788136799999</v>
      </c>
    </row>
    <row r="23" spans="1:25" ht="15.75" x14ac:dyDescent="0.2">
      <c r="A23" s="36">
        <f t="shared" si="0"/>
        <v>43232</v>
      </c>
      <c r="B23" s="37">
        <f>SUMIFS(СВЦЭМ!$C$34:$C$777,СВЦЭМ!$A$34:$A$777,$A23,СВЦЭМ!$B$34:$B$777,B$11)+'СЕТ СН'!$F$9+СВЦЭМ!$D$10+'СЕТ СН'!$F$6-'СЕТ СН'!$F$19</f>
        <v>1327.1878183599999</v>
      </c>
      <c r="C23" s="37">
        <f>SUMIFS(СВЦЭМ!$C$34:$C$777,СВЦЭМ!$A$34:$A$777,$A23,СВЦЭМ!$B$34:$B$777,C$11)+'СЕТ СН'!$F$9+СВЦЭМ!$D$10+'СЕТ СН'!$F$6-'СЕТ СН'!$F$19</f>
        <v>1387.1155684999999</v>
      </c>
      <c r="D23" s="37">
        <f>SUMIFS(СВЦЭМ!$C$34:$C$777,СВЦЭМ!$A$34:$A$777,$A23,СВЦЭМ!$B$34:$B$777,D$11)+'СЕТ СН'!$F$9+СВЦЭМ!$D$10+'СЕТ СН'!$F$6-'СЕТ СН'!$F$19</f>
        <v>1376.23303612</v>
      </c>
      <c r="E23" s="37">
        <f>SUMIFS(СВЦЭМ!$C$34:$C$777,СВЦЭМ!$A$34:$A$777,$A23,СВЦЭМ!$B$34:$B$777,E$11)+'СЕТ СН'!$F$9+СВЦЭМ!$D$10+'СЕТ СН'!$F$6-'СЕТ СН'!$F$19</f>
        <v>1367.96038841</v>
      </c>
      <c r="F23" s="37">
        <f>SUMIFS(СВЦЭМ!$C$34:$C$777,СВЦЭМ!$A$34:$A$777,$A23,СВЦЭМ!$B$34:$B$777,F$11)+'СЕТ СН'!$F$9+СВЦЭМ!$D$10+'СЕТ СН'!$F$6-'СЕТ СН'!$F$19</f>
        <v>1376.79449873</v>
      </c>
      <c r="G23" s="37">
        <f>SUMIFS(СВЦЭМ!$C$34:$C$777,СВЦЭМ!$A$34:$A$777,$A23,СВЦЭМ!$B$34:$B$777,G$11)+'СЕТ СН'!$F$9+СВЦЭМ!$D$10+'СЕТ СН'!$F$6-'СЕТ СН'!$F$19</f>
        <v>1374.1560403499998</v>
      </c>
      <c r="H23" s="37">
        <f>SUMIFS(СВЦЭМ!$C$34:$C$777,СВЦЭМ!$A$34:$A$777,$A23,СВЦЭМ!$B$34:$B$777,H$11)+'СЕТ СН'!$F$9+СВЦЭМ!$D$10+'СЕТ СН'!$F$6-'СЕТ СН'!$F$19</f>
        <v>1333.5342221999999</v>
      </c>
      <c r="I23" s="37">
        <f>SUMIFS(СВЦЭМ!$C$34:$C$777,СВЦЭМ!$A$34:$A$777,$A23,СВЦЭМ!$B$34:$B$777,I$11)+'СЕТ СН'!$F$9+СВЦЭМ!$D$10+'СЕТ СН'!$F$6-'СЕТ СН'!$F$19</f>
        <v>1270.8537372599999</v>
      </c>
      <c r="J23" s="37">
        <f>SUMIFS(СВЦЭМ!$C$34:$C$777,СВЦЭМ!$A$34:$A$777,$A23,СВЦЭМ!$B$34:$B$777,J$11)+'СЕТ СН'!$F$9+СВЦЭМ!$D$10+'СЕТ СН'!$F$6-'СЕТ СН'!$F$19</f>
        <v>1232.6895612200001</v>
      </c>
      <c r="K23" s="37">
        <f>SUMIFS(СВЦЭМ!$C$34:$C$777,СВЦЭМ!$A$34:$A$777,$A23,СВЦЭМ!$B$34:$B$777,K$11)+'СЕТ СН'!$F$9+СВЦЭМ!$D$10+'СЕТ СН'!$F$6-'СЕТ СН'!$F$19</f>
        <v>1218.11564692</v>
      </c>
      <c r="L23" s="37">
        <f>SUMIFS(СВЦЭМ!$C$34:$C$777,СВЦЭМ!$A$34:$A$777,$A23,СВЦЭМ!$B$34:$B$777,L$11)+'СЕТ СН'!$F$9+СВЦЭМ!$D$10+'СЕТ СН'!$F$6-'СЕТ СН'!$F$19</f>
        <v>1212.97749598</v>
      </c>
      <c r="M23" s="37">
        <f>SUMIFS(СВЦЭМ!$C$34:$C$777,СВЦЭМ!$A$34:$A$777,$A23,СВЦЭМ!$B$34:$B$777,M$11)+'СЕТ СН'!$F$9+СВЦЭМ!$D$10+'СЕТ СН'!$F$6-'СЕТ СН'!$F$19</f>
        <v>1215.47011142</v>
      </c>
      <c r="N23" s="37">
        <f>SUMIFS(СВЦЭМ!$C$34:$C$777,СВЦЭМ!$A$34:$A$777,$A23,СВЦЭМ!$B$34:$B$777,N$11)+'СЕТ СН'!$F$9+СВЦЭМ!$D$10+'СЕТ СН'!$F$6-'СЕТ СН'!$F$19</f>
        <v>1214.53137044</v>
      </c>
      <c r="O23" s="37">
        <f>SUMIFS(СВЦЭМ!$C$34:$C$777,СВЦЭМ!$A$34:$A$777,$A23,СВЦЭМ!$B$34:$B$777,O$11)+'СЕТ СН'!$F$9+СВЦЭМ!$D$10+'СЕТ СН'!$F$6-'СЕТ СН'!$F$19</f>
        <v>1224.43102712</v>
      </c>
      <c r="P23" s="37">
        <f>SUMIFS(СВЦЭМ!$C$34:$C$777,СВЦЭМ!$A$34:$A$777,$A23,СВЦЭМ!$B$34:$B$777,P$11)+'СЕТ СН'!$F$9+СВЦЭМ!$D$10+'СЕТ СН'!$F$6-'СЕТ СН'!$F$19</f>
        <v>1240.2976831799999</v>
      </c>
      <c r="Q23" s="37">
        <f>SUMIFS(СВЦЭМ!$C$34:$C$777,СВЦЭМ!$A$34:$A$777,$A23,СВЦЭМ!$B$34:$B$777,Q$11)+'СЕТ СН'!$F$9+СВЦЭМ!$D$10+'СЕТ СН'!$F$6-'СЕТ СН'!$F$19</f>
        <v>1237.85315823</v>
      </c>
      <c r="R23" s="37">
        <f>SUMIFS(СВЦЭМ!$C$34:$C$777,СВЦЭМ!$A$34:$A$777,$A23,СВЦЭМ!$B$34:$B$777,R$11)+'СЕТ СН'!$F$9+СВЦЭМ!$D$10+'СЕТ СН'!$F$6-'СЕТ СН'!$F$19</f>
        <v>1243.5907002700001</v>
      </c>
      <c r="S23" s="37">
        <f>SUMIFS(СВЦЭМ!$C$34:$C$777,СВЦЭМ!$A$34:$A$777,$A23,СВЦЭМ!$B$34:$B$777,S$11)+'СЕТ СН'!$F$9+СВЦЭМ!$D$10+'СЕТ СН'!$F$6-'СЕТ СН'!$F$19</f>
        <v>1239.8350608799999</v>
      </c>
      <c r="T23" s="37">
        <f>SUMIFS(СВЦЭМ!$C$34:$C$777,СВЦЭМ!$A$34:$A$777,$A23,СВЦЭМ!$B$34:$B$777,T$11)+'СЕТ СН'!$F$9+СВЦЭМ!$D$10+'СЕТ СН'!$F$6-'СЕТ СН'!$F$19</f>
        <v>1233.86436417</v>
      </c>
      <c r="U23" s="37">
        <f>SUMIFS(СВЦЭМ!$C$34:$C$777,СВЦЭМ!$A$34:$A$777,$A23,СВЦЭМ!$B$34:$B$777,U$11)+'СЕТ СН'!$F$9+СВЦЭМ!$D$10+'СЕТ СН'!$F$6-'СЕТ СН'!$F$19</f>
        <v>1222.97851833</v>
      </c>
      <c r="V23" s="37">
        <f>SUMIFS(СВЦЭМ!$C$34:$C$777,СВЦЭМ!$A$34:$A$777,$A23,СВЦЭМ!$B$34:$B$777,V$11)+'СЕТ СН'!$F$9+СВЦЭМ!$D$10+'СЕТ СН'!$F$6-'СЕТ СН'!$F$19</f>
        <v>1195.28124295</v>
      </c>
      <c r="W23" s="37">
        <f>SUMIFS(СВЦЭМ!$C$34:$C$777,СВЦЭМ!$A$34:$A$777,$A23,СВЦЭМ!$B$34:$B$777,W$11)+'СЕТ СН'!$F$9+СВЦЭМ!$D$10+'СЕТ СН'!$F$6-'СЕТ СН'!$F$19</f>
        <v>1175.5492075500001</v>
      </c>
      <c r="X23" s="37">
        <f>SUMIFS(СВЦЭМ!$C$34:$C$777,СВЦЭМ!$A$34:$A$777,$A23,СВЦЭМ!$B$34:$B$777,X$11)+'СЕТ СН'!$F$9+СВЦЭМ!$D$10+'СЕТ СН'!$F$6-'СЕТ СН'!$F$19</f>
        <v>1186.9947104299999</v>
      </c>
      <c r="Y23" s="37">
        <f>SUMIFS(СВЦЭМ!$C$34:$C$777,СВЦЭМ!$A$34:$A$777,$A23,СВЦЭМ!$B$34:$B$777,Y$11)+'СЕТ СН'!$F$9+СВЦЭМ!$D$10+'СЕТ СН'!$F$6-'СЕТ СН'!$F$19</f>
        <v>1221.2293508600001</v>
      </c>
    </row>
    <row r="24" spans="1:25" ht="15.75" x14ac:dyDescent="0.2">
      <c r="A24" s="36">
        <f t="shared" si="0"/>
        <v>43233</v>
      </c>
      <c r="B24" s="37">
        <f>SUMIFS(СВЦЭМ!$C$34:$C$777,СВЦЭМ!$A$34:$A$777,$A24,СВЦЭМ!$B$34:$B$777,B$11)+'СЕТ СН'!$F$9+СВЦЭМ!$D$10+'СЕТ СН'!$F$6-'СЕТ СН'!$F$19</f>
        <v>1232.7856751499999</v>
      </c>
      <c r="C24" s="37">
        <f>SUMIFS(СВЦЭМ!$C$34:$C$777,СВЦЭМ!$A$34:$A$777,$A24,СВЦЭМ!$B$34:$B$777,C$11)+'СЕТ СН'!$F$9+СВЦЭМ!$D$10+'СЕТ СН'!$F$6-'СЕТ СН'!$F$19</f>
        <v>1282.3847888599998</v>
      </c>
      <c r="D24" s="37">
        <f>SUMIFS(СВЦЭМ!$C$34:$C$777,СВЦЭМ!$A$34:$A$777,$A24,СВЦЭМ!$B$34:$B$777,D$11)+'СЕТ СН'!$F$9+СВЦЭМ!$D$10+'СЕТ СН'!$F$6-'СЕТ СН'!$F$19</f>
        <v>1314.39848209</v>
      </c>
      <c r="E24" s="37">
        <f>SUMIFS(СВЦЭМ!$C$34:$C$777,СВЦЭМ!$A$34:$A$777,$A24,СВЦЭМ!$B$34:$B$777,E$11)+'СЕТ СН'!$F$9+СВЦЭМ!$D$10+'СЕТ СН'!$F$6-'СЕТ СН'!$F$19</f>
        <v>1339.7641954799999</v>
      </c>
      <c r="F24" s="37">
        <f>SUMIFS(СВЦЭМ!$C$34:$C$777,СВЦЭМ!$A$34:$A$777,$A24,СВЦЭМ!$B$34:$B$777,F$11)+'СЕТ СН'!$F$9+СВЦЭМ!$D$10+'СЕТ СН'!$F$6-'СЕТ СН'!$F$19</f>
        <v>1359.67723707</v>
      </c>
      <c r="G24" s="37">
        <f>SUMIFS(СВЦЭМ!$C$34:$C$777,СВЦЭМ!$A$34:$A$777,$A24,СВЦЭМ!$B$34:$B$777,G$11)+'СЕТ СН'!$F$9+СВЦЭМ!$D$10+'СЕТ СН'!$F$6-'СЕТ СН'!$F$19</f>
        <v>1335.92758998</v>
      </c>
      <c r="H24" s="37">
        <f>SUMIFS(СВЦЭМ!$C$34:$C$777,СВЦЭМ!$A$34:$A$777,$A24,СВЦЭМ!$B$34:$B$777,H$11)+'СЕТ СН'!$F$9+СВЦЭМ!$D$10+'СЕТ СН'!$F$6-'СЕТ СН'!$F$19</f>
        <v>1308.5275214200001</v>
      </c>
      <c r="I24" s="37">
        <f>SUMIFS(СВЦЭМ!$C$34:$C$777,СВЦЭМ!$A$34:$A$777,$A24,СВЦЭМ!$B$34:$B$777,I$11)+'СЕТ СН'!$F$9+СВЦЭМ!$D$10+'СЕТ СН'!$F$6-'СЕТ СН'!$F$19</f>
        <v>1274.4266968899999</v>
      </c>
      <c r="J24" s="37">
        <f>SUMIFS(СВЦЭМ!$C$34:$C$777,СВЦЭМ!$A$34:$A$777,$A24,СВЦЭМ!$B$34:$B$777,J$11)+'СЕТ СН'!$F$9+СВЦЭМ!$D$10+'СЕТ СН'!$F$6-'СЕТ СН'!$F$19</f>
        <v>1206.9589034099999</v>
      </c>
      <c r="K24" s="37">
        <f>SUMIFS(СВЦЭМ!$C$34:$C$777,СВЦЭМ!$A$34:$A$777,$A24,СВЦЭМ!$B$34:$B$777,K$11)+'СЕТ СН'!$F$9+СВЦЭМ!$D$10+'СЕТ СН'!$F$6-'СЕТ СН'!$F$19</f>
        <v>1155.1360185200001</v>
      </c>
      <c r="L24" s="37">
        <f>SUMIFS(СВЦЭМ!$C$34:$C$777,СВЦЭМ!$A$34:$A$777,$A24,СВЦЭМ!$B$34:$B$777,L$11)+'СЕТ СН'!$F$9+СВЦЭМ!$D$10+'СЕТ СН'!$F$6-'СЕТ СН'!$F$19</f>
        <v>1130.4234623399998</v>
      </c>
      <c r="M24" s="37">
        <f>SUMIFS(СВЦЭМ!$C$34:$C$777,СВЦЭМ!$A$34:$A$777,$A24,СВЦЭМ!$B$34:$B$777,M$11)+'СЕТ СН'!$F$9+СВЦЭМ!$D$10+'СЕТ СН'!$F$6-'СЕТ СН'!$F$19</f>
        <v>1169.4192492899999</v>
      </c>
      <c r="N24" s="37">
        <f>SUMIFS(СВЦЭМ!$C$34:$C$777,СВЦЭМ!$A$34:$A$777,$A24,СВЦЭМ!$B$34:$B$777,N$11)+'СЕТ СН'!$F$9+СВЦЭМ!$D$10+'СЕТ СН'!$F$6-'СЕТ СН'!$F$19</f>
        <v>1168.0713836999998</v>
      </c>
      <c r="O24" s="37">
        <f>SUMIFS(СВЦЭМ!$C$34:$C$777,СВЦЭМ!$A$34:$A$777,$A24,СВЦЭМ!$B$34:$B$777,O$11)+'СЕТ СН'!$F$9+СВЦЭМ!$D$10+'СЕТ СН'!$F$6-'СЕТ СН'!$F$19</f>
        <v>1176.13799819</v>
      </c>
      <c r="P24" s="37">
        <f>SUMIFS(СВЦЭМ!$C$34:$C$777,СВЦЭМ!$A$34:$A$777,$A24,СВЦЭМ!$B$34:$B$777,P$11)+'СЕТ СН'!$F$9+СВЦЭМ!$D$10+'СЕТ СН'!$F$6-'СЕТ СН'!$F$19</f>
        <v>1200.2358835099999</v>
      </c>
      <c r="Q24" s="37">
        <f>SUMIFS(СВЦЭМ!$C$34:$C$777,СВЦЭМ!$A$34:$A$777,$A24,СВЦЭМ!$B$34:$B$777,Q$11)+'СЕТ СН'!$F$9+СВЦЭМ!$D$10+'СЕТ СН'!$F$6-'СЕТ СН'!$F$19</f>
        <v>1206.7470140199998</v>
      </c>
      <c r="R24" s="37">
        <f>SUMIFS(СВЦЭМ!$C$34:$C$777,СВЦЭМ!$A$34:$A$777,$A24,СВЦЭМ!$B$34:$B$777,R$11)+'СЕТ СН'!$F$9+СВЦЭМ!$D$10+'СЕТ СН'!$F$6-'СЕТ СН'!$F$19</f>
        <v>1217.97834259</v>
      </c>
      <c r="S24" s="37">
        <f>SUMIFS(СВЦЭМ!$C$34:$C$777,СВЦЭМ!$A$34:$A$777,$A24,СВЦЭМ!$B$34:$B$777,S$11)+'СЕТ СН'!$F$9+СВЦЭМ!$D$10+'СЕТ СН'!$F$6-'СЕТ СН'!$F$19</f>
        <v>1192.68779146</v>
      </c>
      <c r="T24" s="37">
        <f>SUMIFS(СВЦЭМ!$C$34:$C$777,СВЦЭМ!$A$34:$A$777,$A24,СВЦЭМ!$B$34:$B$777,T$11)+'СЕТ СН'!$F$9+СВЦЭМ!$D$10+'СЕТ СН'!$F$6-'СЕТ СН'!$F$19</f>
        <v>1175.93794282</v>
      </c>
      <c r="U24" s="37">
        <f>SUMIFS(СВЦЭМ!$C$34:$C$777,СВЦЭМ!$A$34:$A$777,$A24,СВЦЭМ!$B$34:$B$777,U$11)+'СЕТ СН'!$F$9+СВЦЭМ!$D$10+'СЕТ СН'!$F$6-'СЕТ СН'!$F$19</f>
        <v>1175.9733691500001</v>
      </c>
      <c r="V24" s="37">
        <f>SUMIFS(СВЦЭМ!$C$34:$C$777,СВЦЭМ!$A$34:$A$777,$A24,СВЦЭМ!$B$34:$B$777,V$11)+'СЕТ СН'!$F$9+СВЦЭМ!$D$10+'СЕТ СН'!$F$6-'СЕТ СН'!$F$19</f>
        <v>1145.32327566</v>
      </c>
      <c r="W24" s="37">
        <f>SUMIFS(СВЦЭМ!$C$34:$C$777,СВЦЭМ!$A$34:$A$777,$A24,СВЦЭМ!$B$34:$B$777,W$11)+'СЕТ СН'!$F$9+СВЦЭМ!$D$10+'СЕТ СН'!$F$6-'СЕТ СН'!$F$19</f>
        <v>1126.3421377499999</v>
      </c>
      <c r="X24" s="37">
        <f>SUMIFS(СВЦЭМ!$C$34:$C$777,СВЦЭМ!$A$34:$A$777,$A24,СВЦЭМ!$B$34:$B$777,X$11)+'СЕТ СН'!$F$9+СВЦЭМ!$D$10+'СЕТ СН'!$F$6-'СЕТ СН'!$F$19</f>
        <v>1121.5220839799999</v>
      </c>
      <c r="Y24" s="37">
        <f>SUMIFS(СВЦЭМ!$C$34:$C$777,СВЦЭМ!$A$34:$A$777,$A24,СВЦЭМ!$B$34:$B$777,Y$11)+'СЕТ СН'!$F$9+СВЦЭМ!$D$10+'СЕТ СН'!$F$6-'СЕТ СН'!$F$19</f>
        <v>1177.5675312399999</v>
      </c>
    </row>
    <row r="25" spans="1:25" ht="15.75" x14ac:dyDescent="0.2">
      <c r="A25" s="36">
        <f t="shared" si="0"/>
        <v>43234</v>
      </c>
      <c r="B25" s="37">
        <f>SUMIFS(СВЦЭМ!$C$34:$C$777,СВЦЭМ!$A$34:$A$777,$A25,СВЦЭМ!$B$34:$B$777,B$11)+'СЕТ СН'!$F$9+СВЦЭМ!$D$10+'СЕТ СН'!$F$6-'СЕТ СН'!$F$19</f>
        <v>1238.71921456</v>
      </c>
      <c r="C25" s="37">
        <f>SUMIFS(СВЦЭМ!$C$34:$C$777,СВЦЭМ!$A$34:$A$777,$A25,СВЦЭМ!$B$34:$B$777,C$11)+'СЕТ СН'!$F$9+СВЦЭМ!$D$10+'СЕТ СН'!$F$6-'СЕТ СН'!$F$19</f>
        <v>1292.8217611699999</v>
      </c>
      <c r="D25" s="37">
        <f>SUMIFS(СВЦЭМ!$C$34:$C$777,СВЦЭМ!$A$34:$A$777,$A25,СВЦЭМ!$B$34:$B$777,D$11)+'СЕТ СН'!$F$9+СВЦЭМ!$D$10+'СЕТ СН'!$F$6-'СЕТ СН'!$F$19</f>
        <v>1318.22799328</v>
      </c>
      <c r="E25" s="37">
        <f>SUMIFS(СВЦЭМ!$C$34:$C$777,СВЦЭМ!$A$34:$A$777,$A25,СВЦЭМ!$B$34:$B$777,E$11)+'СЕТ СН'!$F$9+СВЦЭМ!$D$10+'СЕТ СН'!$F$6-'СЕТ СН'!$F$19</f>
        <v>1335.7005012899999</v>
      </c>
      <c r="F25" s="37">
        <f>SUMIFS(СВЦЭМ!$C$34:$C$777,СВЦЭМ!$A$34:$A$777,$A25,СВЦЭМ!$B$34:$B$777,F$11)+'СЕТ СН'!$F$9+СВЦЭМ!$D$10+'СЕТ СН'!$F$6-'СЕТ СН'!$F$19</f>
        <v>1352.5240801099999</v>
      </c>
      <c r="G25" s="37">
        <f>SUMIFS(СВЦЭМ!$C$34:$C$777,СВЦЭМ!$A$34:$A$777,$A25,СВЦЭМ!$B$34:$B$777,G$11)+'СЕТ СН'!$F$9+СВЦЭМ!$D$10+'СЕТ СН'!$F$6-'СЕТ СН'!$F$19</f>
        <v>1319.74856587</v>
      </c>
      <c r="H25" s="37">
        <f>SUMIFS(СВЦЭМ!$C$34:$C$777,СВЦЭМ!$A$34:$A$777,$A25,СВЦЭМ!$B$34:$B$777,H$11)+'СЕТ СН'!$F$9+СВЦЭМ!$D$10+'СЕТ СН'!$F$6-'СЕТ СН'!$F$19</f>
        <v>1252.9276757099999</v>
      </c>
      <c r="I25" s="37">
        <f>SUMIFS(СВЦЭМ!$C$34:$C$777,СВЦЭМ!$A$34:$A$777,$A25,СВЦЭМ!$B$34:$B$777,I$11)+'СЕТ СН'!$F$9+СВЦЭМ!$D$10+'СЕТ СН'!$F$6-'СЕТ СН'!$F$19</f>
        <v>1201.3222552699999</v>
      </c>
      <c r="J25" s="37">
        <f>SUMIFS(СВЦЭМ!$C$34:$C$777,СВЦЭМ!$A$34:$A$777,$A25,СВЦЭМ!$B$34:$B$777,J$11)+'СЕТ СН'!$F$9+СВЦЭМ!$D$10+'СЕТ СН'!$F$6-'СЕТ СН'!$F$19</f>
        <v>1161.1369940499999</v>
      </c>
      <c r="K25" s="37">
        <f>SUMIFS(СВЦЭМ!$C$34:$C$777,СВЦЭМ!$A$34:$A$777,$A25,СВЦЭМ!$B$34:$B$777,K$11)+'СЕТ СН'!$F$9+СВЦЭМ!$D$10+'СЕТ СН'!$F$6-'СЕТ СН'!$F$19</f>
        <v>1128.6437263099999</v>
      </c>
      <c r="L25" s="37">
        <f>SUMIFS(СВЦЭМ!$C$34:$C$777,СВЦЭМ!$A$34:$A$777,$A25,СВЦЭМ!$B$34:$B$777,L$11)+'СЕТ СН'!$F$9+СВЦЭМ!$D$10+'СЕТ СН'!$F$6-'СЕТ СН'!$F$19</f>
        <v>1121.2471161799999</v>
      </c>
      <c r="M25" s="37">
        <f>SUMIFS(СВЦЭМ!$C$34:$C$777,СВЦЭМ!$A$34:$A$777,$A25,СВЦЭМ!$B$34:$B$777,M$11)+'СЕТ СН'!$F$9+СВЦЭМ!$D$10+'СЕТ СН'!$F$6-'СЕТ СН'!$F$19</f>
        <v>1122.2761625799999</v>
      </c>
      <c r="N25" s="37">
        <f>SUMIFS(СВЦЭМ!$C$34:$C$777,СВЦЭМ!$A$34:$A$777,$A25,СВЦЭМ!$B$34:$B$777,N$11)+'СЕТ СН'!$F$9+СВЦЭМ!$D$10+'СЕТ СН'!$F$6-'СЕТ СН'!$F$19</f>
        <v>1164.31032433</v>
      </c>
      <c r="O25" s="37">
        <f>SUMIFS(СВЦЭМ!$C$34:$C$777,СВЦЭМ!$A$34:$A$777,$A25,СВЦЭМ!$B$34:$B$777,O$11)+'СЕТ СН'!$F$9+СВЦЭМ!$D$10+'СЕТ СН'!$F$6-'СЕТ СН'!$F$19</f>
        <v>1171.30921481</v>
      </c>
      <c r="P25" s="37">
        <f>SUMIFS(СВЦЭМ!$C$34:$C$777,СВЦЭМ!$A$34:$A$777,$A25,СВЦЭМ!$B$34:$B$777,P$11)+'СЕТ СН'!$F$9+СВЦЭМ!$D$10+'СЕТ СН'!$F$6-'СЕТ СН'!$F$19</f>
        <v>1182.4151514199998</v>
      </c>
      <c r="Q25" s="37">
        <f>SUMIFS(СВЦЭМ!$C$34:$C$777,СВЦЭМ!$A$34:$A$777,$A25,СВЦЭМ!$B$34:$B$777,Q$11)+'СЕТ СН'!$F$9+СВЦЭМ!$D$10+'СЕТ СН'!$F$6-'СЕТ СН'!$F$19</f>
        <v>1192.84793399</v>
      </c>
      <c r="R25" s="37">
        <f>SUMIFS(СВЦЭМ!$C$34:$C$777,СВЦЭМ!$A$34:$A$777,$A25,СВЦЭМ!$B$34:$B$777,R$11)+'СЕТ СН'!$F$9+СВЦЭМ!$D$10+'СЕТ СН'!$F$6-'СЕТ СН'!$F$19</f>
        <v>1201.9819498100001</v>
      </c>
      <c r="S25" s="37">
        <f>SUMIFS(СВЦЭМ!$C$34:$C$777,СВЦЭМ!$A$34:$A$777,$A25,СВЦЭМ!$B$34:$B$777,S$11)+'СЕТ СН'!$F$9+СВЦЭМ!$D$10+'СЕТ СН'!$F$6-'СЕТ СН'!$F$19</f>
        <v>1185.8611145999998</v>
      </c>
      <c r="T25" s="37">
        <f>SUMIFS(СВЦЭМ!$C$34:$C$777,СВЦЭМ!$A$34:$A$777,$A25,СВЦЭМ!$B$34:$B$777,T$11)+'СЕТ СН'!$F$9+СВЦЭМ!$D$10+'СЕТ СН'!$F$6-'СЕТ СН'!$F$19</f>
        <v>1162.1326829</v>
      </c>
      <c r="U25" s="37">
        <f>SUMIFS(СВЦЭМ!$C$34:$C$777,СВЦЭМ!$A$34:$A$777,$A25,СВЦЭМ!$B$34:$B$777,U$11)+'СЕТ СН'!$F$9+СВЦЭМ!$D$10+'СЕТ СН'!$F$6-'СЕТ СН'!$F$19</f>
        <v>1143.25814739</v>
      </c>
      <c r="V25" s="37">
        <f>SUMIFS(СВЦЭМ!$C$34:$C$777,СВЦЭМ!$A$34:$A$777,$A25,СВЦЭМ!$B$34:$B$777,V$11)+'СЕТ СН'!$F$9+СВЦЭМ!$D$10+'СЕТ СН'!$F$6-'СЕТ СН'!$F$19</f>
        <v>1128.0269576999999</v>
      </c>
      <c r="W25" s="37">
        <f>SUMIFS(СВЦЭМ!$C$34:$C$777,СВЦЭМ!$A$34:$A$777,$A25,СВЦЭМ!$B$34:$B$777,W$11)+'СЕТ СН'!$F$9+СВЦЭМ!$D$10+'СЕТ СН'!$F$6-'СЕТ СН'!$F$19</f>
        <v>1113.2084902699999</v>
      </c>
      <c r="X25" s="37">
        <f>SUMIFS(СВЦЭМ!$C$34:$C$777,СВЦЭМ!$A$34:$A$777,$A25,СВЦЭМ!$B$34:$B$777,X$11)+'СЕТ СН'!$F$9+СВЦЭМ!$D$10+'СЕТ СН'!$F$6-'СЕТ СН'!$F$19</f>
        <v>1103.8878769099999</v>
      </c>
      <c r="Y25" s="37">
        <f>SUMIFS(СВЦЭМ!$C$34:$C$777,СВЦЭМ!$A$34:$A$777,$A25,СВЦЭМ!$B$34:$B$777,Y$11)+'СЕТ СН'!$F$9+СВЦЭМ!$D$10+'СЕТ СН'!$F$6-'СЕТ СН'!$F$19</f>
        <v>1179.8719177799999</v>
      </c>
    </row>
    <row r="26" spans="1:25" ht="15.75" x14ac:dyDescent="0.2">
      <c r="A26" s="36">
        <f t="shared" si="0"/>
        <v>43235</v>
      </c>
      <c r="B26" s="37">
        <f>SUMIFS(СВЦЭМ!$C$34:$C$777,СВЦЭМ!$A$34:$A$777,$A26,СВЦЭМ!$B$34:$B$777,B$11)+'СЕТ СН'!$F$9+СВЦЭМ!$D$10+'СЕТ СН'!$F$6-'СЕТ СН'!$F$19</f>
        <v>1243.58805564</v>
      </c>
      <c r="C26" s="37">
        <f>SUMIFS(СВЦЭМ!$C$34:$C$777,СВЦЭМ!$A$34:$A$777,$A26,СВЦЭМ!$B$34:$B$777,C$11)+'СЕТ СН'!$F$9+СВЦЭМ!$D$10+'СЕТ СН'!$F$6-'СЕТ СН'!$F$19</f>
        <v>1290.3477737899998</v>
      </c>
      <c r="D26" s="37">
        <f>SUMIFS(СВЦЭМ!$C$34:$C$777,СВЦЭМ!$A$34:$A$777,$A26,СВЦЭМ!$B$34:$B$777,D$11)+'СЕТ СН'!$F$9+СВЦЭМ!$D$10+'СЕТ СН'!$F$6-'СЕТ СН'!$F$19</f>
        <v>1320.3308389599999</v>
      </c>
      <c r="E26" s="37">
        <f>SUMIFS(СВЦЭМ!$C$34:$C$777,СВЦЭМ!$A$34:$A$777,$A26,СВЦЭМ!$B$34:$B$777,E$11)+'СЕТ СН'!$F$9+СВЦЭМ!$D$10+'СЕТ СН'!$F$6-'СЕТ СН'!$F$19</f>
        <v>1329.7142564400001</v>
      </c>
      <c r="F26" s="37">
        <f>SUMIFS(СВЦЭМ!$C$34:$C$777,СВЦЭМ!$A$34:$A$777,$A26,СВЦЭМ!$B$34:$B$777,F$11)+'СЕТ СН'!$F$9+СВЦЭМ!$D$10+'СЕТ СН'!$F$6-'СЕТ СН'!$F$19</f>
        <v>1343.3293796600001</v>
      </c>
      <c r="G26" s="37">
        <f>SUMIFS(СВЦЭМ!$C$34:$C$777,СВЦЭМ!$A$34:$A$777,$A26,СВЦЭМ!$B$34:$B$777,G$11)+'СЕТ СН'!$F$9+СВЦЭМ!$D$10+'СЕТ СН'!$F$6-'СЕТ СН'!$F$19</f>
        <v>1325.20307637</v>
      </c>
      <c r="H26" s="37">
        <f>SUMIFS(СВЦЭМ!$C$34:$C$777,СВЦЭМ!$A$34:$A$777,$A26,СВЦЭМ!$B$34:$B$777,H$11)+'СЕТ СН'!$F$9+СВЦЭМ!$D$10+'СЕТ СН'!$F$6-'СЕТ СН'!$F$19</f>
        <v>1248.2863681099998</v>
      </c>
      <c r="I26" s="37">
        <f>SUMIFS(СВЦЭМ!$C$34:$C$777,СВЦЭМ!$A$34:$A$777,$A26,СВЦЭМ!$B$34:$B$777,I$11)+'СЕТ СН'!$F$9+СВЦЭМ!$D$10+'СЕТ СН'!$F$6-'СЕТ СН'!$F$19</f>
        <v>1194.90905269</v>
      </c>
      <c r="J26" s="37">
        <f>SUMIFS(СВЦЭМ!$C$34:$C$777,СВЦЭМ!$A$34:$A$777,$A26,СВЦЭМ!$B$34:$B$777,J$11)+'СЕТ СН'!$F$9+СВЦЭМ!$D$10+'СЕТ СН'!$F$6-'СЕТ СН'!$F$19</f>
        <v>1169.98686903</v>
      </c>
      <c r="K26" s="37">
        <f>SUMIFS(СВЦЭМ!$C$34:$C$777,СВЦЭМ!$A$34:$A$777,$A26,СВЦЭМ!$B$34:$B$777,K$11)+'СЕТ СН'!$F$9+СВЦЭМ!$D$10+'СЕТ СН'!$F$6-'СЕТ СН'!$F$19</f>
        <v>1143.2441454999998</v>
      </c>
      <c r="L26" s="37">
        <f>SUMIFS(СВЦЭМ!$C$34:$C$777,СВЦЭМ!$A$34:$A$777,$A26,СВЦЭМ!$B$34:$B$777,L$11)+'СЕТ СН'!$F$9+СВЦЭМ!$D$10+'СЕТ СН'!$F$6-'СЕТ СН'!$F$19</f>
        <v>1138.6744906099998</v>
      </c>
      <c r="M26" s="37">
        <f>SUMIFS(СВЦЭМ!$C$34:$C$777,СВЦЭМ!$A$34:$A$777,$A26,СВЦЭМ!$B$34:$B$777,M$11)+'СЕТ СН'!$F$9+СВЦЭМ!$D$10+'СЕТ СН'!$F$6-'СЕТ СН'!$F$19</f>
        <v>1160.7298069599999</v>
      </c>
      <c r="N26" s="37">
        <f>SUMIFS(СВЦЭМ!$C$34:$C$777,СВЦЭМ!$A$34:$A$777,$A26,СВЦЭМ!$B$34:$B$777,N$11)+'СЕТ СН'!$F$9+СВЦЭМ!$D$10+'СЕТ СН'!$F$6-'СЕТ СН'!$F$19</f>
        <v>1176.45022685</v>
      </c>
      <c r="O26" s="37">
        <f>SUMIFS(СВЦЭМ!$C$34:$C$777,СВЦЭМ!$A$34:$A$777,$A26,СВЦЭМ!$B$34:$B$777,O$11)+'СЕТ СН'!$F$9+СВЦЭМ!$D$10+'СЕТ СН'!$F$6-'СЕТ СН'!$F$19</f>
        <v>1180.21104066</v>
      </c>
      <c r="P26" s="37">
        <f>SUMIFS(СВЦЭМ!$C$34:$C$777,СВЦЭМ!$A$34:$A$777,$A26,СВЦЭМ!$B$34:$B$777,P$11)+'СЕТ СН'!$F$9+СВЦЭМ!$D$10+'СЕТ СН'!$F$6-'СЕТ СН'!$F$19</f>
        <v>1203.06161817</v>
      </c>
      <c r="Q26" s="37">
        <f>SUMIFS(СВЦЭМ!$C$34:$C$777,СВЦЭМ!$A$34:$A$777,$A26,СВЦЭМ!$B$34:$B$777,Q$11)+'СЕТ СН'!$F$9+СВЦЭМ!$D$10+'СЕТ СН'!$F$6-'СЕТ СН'!$F$19</f>
        <v>1203.4980433000001</v>
      </c>
      <c r="R26" s="37">
        <f>SUMIFS(СВЦЭМ!$C$34:$C$777,СВЦЭМ!$A$34:$A$777,$A26,СВЦЭМ!$B$34:$B$777,R$11)+'СЕТ СН'!$F$9+СВЦЭМ!$D$10+'СЕТ СН'!$F$6-'СЕТ СН'!$F$19</f>
        <v>1207.08462115</v>
      </c>
      <c r="S26" s="37">
        <f>SUMIFS(СВЦЭМ!$C$34:$C$777,СВЦЭМ!$A$34:$A$777,$A26,СВЦЭМ!$B$34:$B$777,S$11)+'СЕТ СН'!$F$9+СВЦЭМ!$D$10+'СЕТ СН'!$F$6-'СЕТ СН'!$F$19</f>
        <v>1197.95373032</v>
      </c>
      <c r="T26" s="37">
        <f>SUMIFS(СВЦЭМ!$C$34:$C$777,СВЦЭМ!$A$34:$A$777,$A26,СВЦЭМ!$B$34:$B$777,T$11)+'СЕТ СН'!$F$9+СВЦЭМ!$D$10+'СЕТ СН'!$F$6-'СЕТ СН'!$F$19</f>
        <v>1187.2764459</v>
      </c>
      <c r="U26" s="37">
        <f>SUMIFS(СВЦЭМ!$C$34:$C$777,СВЦЭМ!$A$34:$A$777,$A26,СВЦЭМ!$B$34:$B$777,U$11)+'СЕТ СН'!$F$9+СВЦЭМ!$D$10+'СЕТ СН'!$F$6-'СЕТ СН'!$F$19</f>
        <v>1177.37853864</v>
      </c>
      <c r="V26" s="37">
        <f>SUMIFS(СВЦЭМ!$C$34:$C$777,СВЦЭМ!$A$34:$A$777,$A26,СВЦЭМ!$B$34:$B$777,V$11)+'СЕТ СН'!$F$9+СВЦЭМ!$D$10+'СЕТ СН'!$F$6-'СЕТ СН'!$F$19</f>
        <v>1146.8703682199998</v>
      </c>
      <c r="W26" s="37">
        <f>SUMIFS(СВЦЭМ!$C$34:$C$777,СВЦЭМ!$A$34:$A$777,$A26,СВЦЭМ!$B$34:$B$777,W$11)+'СЕТ СН'!$F$9+СВЦЭМ!$D$10+'СЕТ СН'!$F$6-'СЕТ СН'!$F$19</f>
        <v>1109.9760529299999</v>
      </c>
      <c r="X26" s="37">
        <f>SUMIFS(СВЦЭМ!$C$34:$C$777,СВЦЭМ!$A$34:$A$777,$A26,СВЦЭМ!$B$34:$B$777,X$11)+'СЕТ СН'!$F$9+СВЦЭМ!$D$10+'СЕТ СН'!$F$6-'СЕТ СН'!$F$19</f>
        <v>1132.2175378500001</v>
      </c>
      <c r="Y26" s="37">
        <f>SUMIFS(СВЦЭМ!$C$34:$C$777,СВЦЭМ!$A$34:$A$777,$A26,СВЦЭМ!$B$34:$B$777,Y$11)+'СЕТ СН'!$F$9+СВЦЭМ!$D$10+'СЕТ СН'!$F$6-'СЕТ СН'!$F$19</f>
        <v>1193.96081856</v>
      </c>
    </row>
    <row r="27" spans="1:25" ht="15.75" x14ac:dyDescent="0.2">
      <c r="A27" s="36">
        <f t="shared" si="0"/>
        <v>43236</v>
      </c>
      <c r="B27" s="37">
        <f>SUMIFS(СВЦЭМ!$C$34:$C$777,СВЦЭМ!$A$34:$A$777,$A27,СВЦЭМ!$B$34:$B$777,B$11)+'СЕТ СН'!$F$9+СВЦЭМ!$D$10+'СЕТ СН'!$F$6-'СЕТ СН'!$F$19</f>
        <v>1266.2279052499998</v>
      </c>
      <c r="C27" s="37">
        <f>SUMIFS(СВЦЭМ!$C$34:$C$777,СВЦЭМ!$A$34:$A$777,$A27,СВЦЭМ!$B$34:$B$777,C$11)+'СЕТ СН'!$F$9+СВЦЭМ!$D$10+'СЕТ СН'!$F$6-'СЕТ СН'!$F$19</f>
        <v>1303.76112934</v>
      </c>
      <c r="D27" s="37">
        <f>SUMIFS(СВЦЭМ!$C$34:$C$777,СВЦЭМ!$A$34:$A$777,$A27,СВЦЭМ!$B$34:$B$777,D$11)+'СЕТ СН'!$F$9+СВЦЭМ!$D$10+'СЕТ СН'!$F$6-'СЕТ СН'!$F$19</f>
        <v>1353.30637858</v>
      </c>
      <c r="E27" s="37">
        <f>SUMIFS(СВЦЭМ!$C$34:$C$777,СВЦЭМ!$A$34:$A$777,$A27,СВЦЭМ!$B$34:$B$777,E$11)+'СЕТ СН'!$F$9+СВЦЭМ!$D$10+'СЕТ СН'!$F$6-'СЕТ СН'!$F$19</f>
        <v>1360.5750649699999</v>
      </c>
      <c r="F27" s="37">
        <f>SUMIFS(СВЦЭМ!$C$34:$C$777,СВЦЭМ!$A$34:$A$777,$A27,СВЦЭМ!$B$34:$B$777,F$11)+'СЕТ СН'!$F$9+СВЦЭМ!$D$10+'СЕТ СН'!$F$6-'СЕТ СН'!$F$19</f>
        <v>1357.81952611</v>
      </c>
      <c r="G27" s="37">
        <f>SUMIFS(СВЦЭМ!$C$34:$C$777,СВЦЭМ!$A$34:$A$777,$A27,СВЦЭМ!$B$34:$B$777,G$11)+'СЕТ СН'!$F$9+СВЦЭМ!$D$10+'СЕТ СН'!$F$6-'СЕТ СН'!$F$19</f>
        <v>1337.05470969</v>
      </c>
      <c r="H27" s="37">
        <f>SUMIFS(СВЦЭМ!$C$34:$C$777,СВЦЭМ!$A$34:$A$777,$A27,СВЦЭМ!$B$34:$B$777,H$11)+'СЕТ СН'!$F$9+СВЦЭМ!$D$10+'СЕТ СН'!$F$6-'СЕТ СН'!$F$19</f>
        <v>1274.4359578200001</v>
      </c>
      <c r="I27" s="37">
        <f>SUMIFS(СВЦЭМ!$C$34:$C$777,СВЦЭМ!$A$34:$A$777,$A27,СВЦЭМ!$B$34:$B$777,I$11)+'СЕТ СН'!$F$9+СВЦЭМ!$D$10+'СЕТ СН'!$F$6-'СЕТ СН'!$F$19</f>
        <v>1199.83491839</v>
      </c>
      <c r="J27" s="37">
        <f>SUMIFS(СВЦЭМ!$C$34:$C$777,СВЦЭМ!$A$34:$A$777,$A27,СВЦЭМ!$B$34:$B$777,J$11)+'СЕТ СН'!$F$9+СВЦЭМ!$D$10+'СЕТ СН'!$F$6-'СЕТ СН'!$F$19</f>
        <v>1169.9654724799998</v>
      </c>
      <c r="K27" s="37">
        <f>SUMIFS(СВЦЭМ!$C$34:$C$777,СВЦЭМ!$A$34:$A$777,$A27,СВЦЭМ!$B$34:$B$777,K$11)+'СЕТ СН'!$F$9+СВЦЭМ!$D$10+'СЕТ СН'!$F$6-'СЕТ СН'!$F$19</f>
        <v>1151.3727372200001</v>
      </c>
      <c r="L27" s="37">
        <f>SUMIFS(СВЦЭМ!$C$34:$C$777,СВЦЭМ!$A$34:$A$777,$A27,СВЦЭМ!$B$34:$B$777,L$11)+'СЕТ СН'!$F$9+СВЦЭМ!$D$10+'СЕТ СН'!$F$6-'СЕТ СН'!$F$19</f>
        <v>1136.7434576199998</v>
      </c>
      <c r="M27" s="37">
        <f>SUMIFS(СВЦЭМ!$C$34:$C$777,СВЦЭМ!$A$34:$A$777,$A27,СВЦЭМ!$B$34:$B$777,M$11)+'СЕТ СН'!$F$9+СВЦЭМ!$D$10+'СЕТ СН'!$F$6-'СЕТ СН'!$F$19</f>
        <v>1162.4587977399999</v>
      </c>
      <c r="N27" s="37">
        <f>SUMIFS(СВЦЭМ!$C$34:$C$777,СВЦЭМ!$A$34:$A$777,$A27,СВЦЭМ!$B$34:$B$777,N$11)+'СЕТ СН'!$F$9+СВЦЭМ!$D$10+'СЕТ СН'!$F$6-'СЕТ СН'!$F$19</f>
        <v>1181.9265365199999</v>
      </c>
      <c r="O27" s="37">
        <f>SUMIFS(СВЦЭМ!$C$34:$C$777,СВЦЭМ!$A$34:$A$777,$A27,СВЦЭМ!$B$34:$B$777,O$11)+'СЕТ СН'!$F$9+СВЦЭМ!$D$10+'СЕТ СН'!$F$6-'СЕТ СН'!$F$19</f>
        <v>1179.21551527</v>
      </c>
      <c r="P27" s="37">
        <f>SUMIFS(СВЦЭМ!$C$34:$C$777,СВЦЭМ!$A$34:$A$777,$A27,СВЦЭМ!$B$34:$B$777,P$11)+'СЕТ СН'!$F$9+СВЦЭМ!$D$10+'СЕТ СН'!$F$6-'СЕТ СН'!$F$19</f>
        <v>1185.8831410099999</v>
      </c>
      <c r="Q27" s="37">
        <f>SUMIFS(СВЦЭМ!$C$34:$C$777,СВЦЭМ!$A$34:$A$777,$A27,СВЦЭМ!$B$34:$B$777,Q$11)+'СЕТ СН'!$F$9+СВЦЭМ!$D$10+'СЕТ СН'!$F$6-'СЕТ СН'!$F$19</f>
        <v>1183.6375265500001</v>
      </c>
      <c r="R27" s="37">
        <f>SUMIFS(СВЦЭМ!$C$34:$C$777,СВЦЭМ!$A$34:$A$777,$A27,СВЦЭМ!$B$34:$B$777,R$11)+'СЕТ СН'!$F$9+СВЦЭМ!$D$10+'СЕТ СН'!$F$6-'СЕТ СН'!$F$19</f>
        <v>1191.19011086</v>
      </c>
      <c r="S27" s="37">
        <f>SUMIFS(СВЦЭМ!$C$34:$C$777,СВЦЭМ!$A$34:$A$777,$A27,СВЦЭМ!$B$34:$B$777,S$11)+'СЕТ СН'!$F$9+СВЦЭМ!$D$10+'СЕТ СН'!$F$6-'СЕТ СН'!$F$19</f>
        <v>1189.6851746</v>
      </c>
      <c r="T27" s="37">
        <f>SUMIFS(СВЦЭМ!$C$34:$C$777,СВЦЭМ!$A$34:$A$777,$A27,СВЦЭМ!$B$34:$B$777,T$11)+'СЕТ СН'!$F$9+СВЦЭМ!$D$10+'СЕТ СН'!$F$6-'СЕТ СН'!$F$19</f>
        <v>1181.9636767799998</v>
      </c>
      <c r="U27" s="37">
        <f>SUMIFS(СВЦЭМ!$C$34:$C$777,СВЦЭМ!$A$34:$A$777,$A27,СВЦЭМ!$B$34:$B$777,U$11)+'СЕТ СН'!$F$9+СВЦЭМ!$D$10+'СЕТ СН'!$F$6-'СЕТ СН'!$F$19</f>
        <v>1181.46789743</v>
      </c>
      <c r="V27" s="37">
        <f>SUMIFS(СВЦЭМ!$C$34:$C$777,СВЦЭМ!$A$34:$A$777,$A27,СВЦЭМ!$B$34:$B$777,V$11)+'СЕТ СН'!$F$9+СВЦЭМ!$D$10+'СЕТ СН'!$F$6-'СЕТ СН'!$F$19</f>
        <v>1138.0953458700001</v>
      </c>
      <c r="W27" s="37">
        <f>SUMIFS(СВЦЭМ!$C$34:$C$777,СВЦЭМ!$A$34:$A$777,$A27,СВЦЭМ!$B$34:$B$777,W$11)+'СЕТ СН'!$F$9+СВЦЭМ!$D$10+'СЕТ СН'!$F$6-'СЕТ СН'!$F$19</f>
        <v>1131.2923833</v>
      </c>
      <c r="X27" s="37">
        <f>SUMIFS(СВЦЭМ!$C$34:$C$777,СВЦЭМ!$A$34:$A$777,$A27,СВЦЭМ!$B$34:$B$777,X$11)+'СЕТ СН'!$F$9+СВЦЭМ!$D$10+'СЕТ СН'!$F$6-'СЕТ СН'!$F$19</f>
        <v>1132.4518652500001</v>
      </c>
      <c r="Y27" s="37">
        <f>SUMIFS(СВЦЭМ!$C$34:$C$777,СВЦЭМ!$A$34:$A$777,$A27,СВЦЭМ!$B$34:$B$777,Y$11)+'СЕТ СН'!$F$9+СВЦЭМ!$D$10+'СЕТ СН'!$F$6-'СЕТ СН'!$F$19</f>
        <v>1205.5361177899999</v>
      </c>
    </row>
    <row r="28" spans="1:25" ht="15.75" x14ac:dyDescent="0.2">
      <c r="A28" s="36">
        <f t="shared" si="0"/>
        <v>43237</v>
      </c>
      <c r="B28" s="37">
        <f>SUMIFS(СВЦЭМ!$C$34:$C$777,СВЦЭМ!$A$34:$A$777,$A28,СВЦЭМ!$B$34:$B$777,B$11)+'СЕТ СН'!$F$9+СВЦЭМ!$D$10+'СЕТ СН'!$F$6-'СЕТ СН'!$F$19</f>
        <v>1266.3586356400001</v>
      </c>
      <c r="C28" s="37">
        <f>SUMIFS(СВЦЭМ!$C$34:$C$777,СВЦЭМ!$A$34:$A$777,$A28,СВЦЭМ!$B$34:$B$777,C$11)+'СЕТ СН'!$F$9+СВЦЭМ!$D$10+'СЕТ СН'!$F$6-'СЕТ СН'!$F$19</f>
        <v>1310.07364345</v>
      </c>
      <c r="D28" s="37">
        <f>SUMIFS(СВЦЭМ!$C$34:$C$777,СВЦЭМ!$A$34:$A$777,$A28,СВЦЭМ!$B$34:$B$777,D$11)+'СЕТ СН'!$F$9+СВЦЭМ!$D$10+'СЕТ СН'!$F$6-'СЕТ СН'!$F$19</f>
        <v>1344.8655926199999</v>
      </c>
      <c r="E28" s="37">
        <f>SUMIFS(СВЦЭМ!$C$34:$C$777,СВЦЭМ!$A$34:$A$777,$A28,СВЦЭМ!$B$34:$B$777,E$11)+'СЕТ СН'!$F$9+СВЦЭМ!$D$10+'СЕТ СН'!$F$6-'СЕТ СН'!$F$19</f>
        <v>1356.5230854299998</v>
      </c>
      <c r="F28" s="37">
        <f>SUMIFS(СВЦЭМ!$C$34:$C$777,СВЦЭМ!$A$34:$A$777,$A28,СВЦЭМ!$B$34:$B$777,F$11)+'СЕТ СН'!$F$9+СВЦЭМ!$D$10+'СЕТ СН'!$F$6-'СЕТ СН'!$F$19</f>
        <v>1360.368528</v>
      </c>
      <c r="G28" s="37">
        <f>SUMIFS(СВЦЭМ!$C$34:$C$777,СВЦЭМ!$A$34:$A$777,$A28,СВЦЭМ!$B$34:$B$777,G$11)+'СЕТ СН'!$F$9+СВЦЭМ!$D$10+'СЕТ СН'!$F$6-'СЕТ СН'!$F$19</f>
        <v>1346.27988192</v>
      </c>
      <c r="H28" s="37">
        <f>SUMIFS(СВЦЭМ!$C$34:$C$777,СВЦЭМ!$A$34:$A$777,$A28,СВЦЭМ!$B$34:$B$777,H$11)+'СЕТ СН'!$F$9+СВЦЭМ!$D$10+'СЕТ СН'!$F$6-'СЕТ СН'!$F$19</f>
        <v>1288.9761350599999</v>
      </c>
      <c r="I28" s="37">
        <f>SUMIFS(СВЦЭМ!$C$34:$C$777,СВЦЭМ!$A$34:$A$777,$A28,СВЦЭМ!$B$34:$B$777,I$11)+'СЕТ СН'!$F$9+СВЦЭМ!$D$10+'СЕТ СН'!$F$6-'СЕТ СН'!$F$19</f>
        <v>1203.91869804</v>
      </c>
      <c r="J28" s="37">
        <f>SUMIFS(СВЦЭМ!$C$34:$C$777,СВЦЭМ!$A$34:$A$777,$A28,СВЦЭМ!$B$34:$B$777,J$11)+'СЕТ СН'!$F$9+СВЦЭМ!$D$10+'СЕТ СН'!$F$6-'СЕТ СН'!$F$19</f>
        <v>1154.8223826200001</v>
      </c>
      <c r="K28" s="37">
        <f>SUMIFS(СВЦЭМ!$C$34:$C$777,СВЦЭМ!$A$34:$A$777,$A28,СВЦЭМ!$B$34:$B$777,K$11)+'СЕТ СН'!$F$9+СВЦЭМ!$D$10+'СЕТ СН'!$F$6-'СЕТ СН'!$F$19</f>
        <v>1135.5615027599999</v>
      </c>
      <c r="L28" s="37">
        <f>SUMIFS(СВЦЭМ!$C$34:$C$777,СВЦЭМ!$A$34:$A$777,$A28,СВЦЭМ!$B$34:$B$777,L$11)+'СЕТ СН'!$F$9+СВЦЭМ!$D$10+'СЕТ СН'!$F$6-'СЕТ СН'!$F$19</f>
        <v>1126.45905223</v>
      </c>
      <c r="M28" s="37">
        <f>SUMIFS(СВЦЭМ!$C$34:$C$777,СВЦЭМ!$A$34:$A$777,$A28,СВЦЭМ!$B$34:$B$777,M$11)+'СЕТ СН'!$F$9+СВЦЭМ!$D$10+'СЕТ СН'!$F$6-'СЕТ СН'!$F$19</f>
        <v>1127.31545665</v>
      </c>
      <c r="N28" s="37">
        <f>SUMIFS(СВЦЭМ!$C$34:$C$777,СВЦЭМ!$A$34:$A$777,$A28,СВЦЭМ!$B$34:$B$777,N$11)+'СЕТ СН'!$F$9+СВЦЭМ!$D$10+'СЕТ СН'!$F$6-'СЕТ СН'!$F$19</f>
        <v>1168.12792085</v>
      </c>
      <c r="O28" s="37">
        <f>SUMIFS(СВЦЭМ!$C$34:$C$777,СВЦЭМ!$A$34:$A$777,$A28,СВЦЭМ!$B$34:$B$777,O$11)+'СЕТ СН'!$F$9+СВЦЭМ!$D$10+'СЕТ СН'!$F$6-'СЕТ СН'!$F$19</f>
        <v>1176.4102132099999</v>
      </c>
      <c r="P28" s="37">
        <f>SUMIFS(СВЦЭМ!$C$34:$C$777,СВЦЭМ!$A$34:$A$777,$A28,СВЦЭМ!$B$34:$B$777,P$11)+'СЕТ СН'!$F$9+СВЦЭМ!$D$10+'СЕТ СН'!$F$6-'СЕТ СН'!$F$19</f>
        <v>1195.1298055</v>
      </c>
      <c r="Q28" s="37">
        <f>SUMIFS(СВЦЭМ!$C$34:$C$777,СВЦЭМ!$A$34:$A$777,$A28,СВЦЭМ!$B$34:$B$777,Q$11)+'СЕТ СН'!$F$9+СВЦЭМ!$D$10+'СЕТ СН'!$F$6-'СЕТ СН'!$F$19</f>
        <v>1200.3286546999998</v>
      </c>
      <c r="R28" s="37">
        <f>SUMIFS(СВЦЭМ!$C$34:$C$777,СВЦЭМ!$A$34:$A$777,$A28,СВЦЭМ!$B$34:$B$777,R$11)+'СЕТ СН'!$F$9+СВЦЭМ!$D$10+'СЕТ СН'!$F$6-'СЕТ СН'!$F$19</f>
        <v>1200.3290652000001</v>
      </c>
      <c r="S28" s="37">
        <f>SUMIFS(СВЦЭМ!$C$34:$C$777,СВЦЭМ!$A$34:$A$777,$A28,СВЦЭМ!$B$34:$B$777,S$11)+'СЕТ СН'!$F$9+СВЦЭМ!$D$10+'СЕТ СН'!$F$6-'СЕТ СН'!$F$19</f>
        <v>1200.3594425000001</v>
      </c>
      <c r="T28" s="37">
        <f>SUMIFS(СВЦЭМ!$C$34:$C$777,СВЦЭМ!$A$34:$A$777,$A28,СВЦЭМ!$B$34:$B$777,T$11)+'СЕТ СН'!$F$9+СВЦЭМ!$D$10+'СЕТ СН'!$F$6-'СЕТ СН'!$F$19</f>
        <v>1182.5470707300001</v>
      </c>
      <c r="U28" s="37">
        <f>SUMIFS(СВЦЭМ!$C$34:$C$777,СВЦЭМ!$A$34:$A$777,$A28,СВЦЭМ!$B$34:$B$777,U$11)+'СЕТ СН'!$F$9+СВЦЭМ!$D$10+'СЕТ СН'!$F$6-'СЕТ СН'!$F$19</f>
        <v>1164.0993854200001</v>
      </c>
      <c r="V28" s="37">
        <f>SUMIFS(СВЦЭМ!$C$34:$C$777,СВЦЭМ!$A$34:$A$777,$A28,СВЦЭМ!$B$34:$B$777,V$11)+'СЕТ СН'!$F$9+СВЦЭМ!$D$10+'СЕТ СН'!$F$6-'СЕТ СН'!$F$19</f>
        <v>1146.2247013699998</v>
      </c>
      <c r="W28" s="37">
        <f>SUMIFS(СВЦЭМ!$C$34:$C$777,СВЦЭМ!$A$34:$A$777,$A28,СВЦЭМ!$B$34:$B$777,W$11)+'СЕТ СН'!$F$9+СВЦЭМ!$D$10+'СЕТ СН'!$F$6-'СЕТ СН'!$F$19</f>
        <v>1114.7556586199998</v>
      </c>
      <c r="X28" s="37">
        <f>SUMIFS(СВЦЭМ!$C$34:$C$777,СВЦЭМ!$A$34:$A$777,$A28,СВЦЭМ!$B$34:$B$777,X$11)+'СЕТ СН'!$F$9+СВЦЭМ!$D$10+'СЕТ СН'!$F$6-'СЕТ СН'!$F$19</f>
        <v>1141.5859239699998</v>
      </c>
      <c r="Y28" s="37">
        <f>SUMIFS(СВЦЭМ!$C$34:$C$777,СВЦЭМ!$A$34:$A$777,$A28,СВЦЭМ!$B$34:$B$777,Y$11)+'СЕТ СН'!$F$9+СВЦЭМ!$D$10+'СЕТ СН'!$F$6-'СЕТ СН'!$F$19</f>
        <v>1201.7649451799998</v>
      </c>
    </row>
    <row r="29" spans="1:25" ht="15.75" x14ac:dyDescent="0.2">
      <c r="A29" s="36">
        <f t="shared" si="0"/>
        <v>43238</v>
      </c>
      <c r="B29" s="37">
        <f>SUMIFS(СВЦЭМ!$C$34:$C$777,СВЦЭМ!$A$34:$A$777,$A29,СВЦЭМ!$B$34:$B$777,B$11)+'СЕТ СН'!$F$9+СВЦЭМ!$D$10+'СЕТ СН'!$F$6-'СЕТ СН'!$F$19</f>
        <v>1297.7996579999999</v>
      </c>
      <c r="C29" s="37">
        <f>SUMIFS(СВЦЭМ!$C$34:$C$777,СВЦЭМ!$A$34:$A$777,$A29,СВЦЭМ!$B$34:$B$777,C$11)+'СЕТ СН'!$F$9+СВЦЭМ!$D$10+'СЕТ СН'!$F$6-'СЕТ СН'!$F$19</f>
        <v>1340.7941852099998</v>
      </c>
      <c r="D29" s="37">
        <f>SUMIFS(СВЦЭМ!$C$34:$C$777,СВЦЭМ!$A$34:$A$777,$A29,СВЦЭМ!$B$34:$B$777,D$11)+'СЕТ СН'!$F$9+СВЦЭМ!$D$10+'СЕТ СН'!$F$6-'СЕТ СН'!$F$19</f>
        <v>1352.49156561</v>
      </c>
      <c r="E29" s="37">
        <f>SUMIFS(СВЦЭМ!$C$34:$C$777,СВЦЭМ!$A$34:$A$777,$A29,СВЦЭМ!$B$34:$B$777,E$11)+'СЕТ СН'!$F$9+СВЦЭМ!$D$10+'СЕТ СН'!$F$6-'СЕТ СН'!$F$19</f>
        <v>1352.0236620800001</v>
      </c>
      <c r="F29" s="37">
        <f>SUMIFS(СВЦЭМ!$C$34:$C$777,СВЦЭМ!$A$34:$A$777,$A29,СВЦЭМ!$B$34:$B$777,F$11)+'СЕТ СН'!$F$9+СВЦЭМ!$D$10+'СЕТ СН'!$F$6-'СЕТ СН'!$F$19</f>
        <v>1352.2831871599999</v>
      </c>
      <c r="G29" s="37">
        <f>SUMIFS(СВЦЭМ!$C$34:$C$777,СВЦЭМ!$A$34:$A$777,$A29,СВЦЭМ!$B$34:$B$777,G$11)+'СЕТ СН'!$F$9+СВЦЭМ!$D$10+'СЕТ СН'!$F$6-'СЕТ СН'!$F$19</f>
        <v>1359.3615375099998</v>
      </c>
      <c r="H29" s="37">
        <f>SUMIFS(СВЦЭМ!$C$34:$C$777,СВЦЭМ!$A$34:$A$777,$A29,СВЦЭМ!$B$34:$B$777,H$11)+'СЕТ СН'!$F$9+СВЦЭМ!$D$10+'СЕТ СН'!$F$6-'СЕТ СН'!$F$19</f>
        <v>1316.8561262399999</v>
      </c>
      <c r="I29" s="37">
        <f>SUMIFS(СВЦЭМ!$C$34:$C$777,СВЦЭМ!$A$34:$A$777,$A29,СВЦЭМ!$B$34:$B$777,I$11)+'СЕТ СН'!$F$9+СВЦЭМ!$D$10+'СЕТ СН'!$F$6-'СЕТ СН'!$F$19</f>
        <v>1239.81882219</v>
      </c>
      <c r="J29" s="37">
        <f>SUMIFS(СВЦЭМ!$C$34:$C$777,СВЦЭМ!$A$34:$A$777,$A29,СВЦЭМ!$B$34:$B$777,J$11)+'СЕТ СН'!$F$9+СВЦЭМ!$D$10+'СЕТ СН'!$F$6-'СЕТ СН'!$F$19</f>
        <v>1203.72082901</v>
      </c>
      <c r="K29" s="37">
        <f>SUMIFS(СВЦЭМ!$C$34:$C$777,СВЦЭМ!$A$34:$A$777,$A29,СВЦЭМ!$B$34:$B$777,K$11)+'СЕТ СН'!$F$9+СВЦЭМ!$D$10+'СЕТ СН'!$F$6-'СЕТ СН'!$F$19</f>
        <v>1187.7995055199999</v>
      </c>
      <c r="L29" s="37">
        <f>SUMIFS(СВЦЭМ!$C$34:$C$777,СВЦЭМ!$A$34:$A$777,$A29,СВЦЭМ!$B$34:$B$777,L$11)+'СЕТ СН'!$F$9+СВЦЭМ!$D$10+'СЕТ СН'!$F$6-'СЕТ СН'!$F$19</f>
        <v>1178.24094057</v>
      </c>
      <c r="M29" s="37">
        <f>SUMIFS(СВЦЭМ!$C$34:$C$777,СВЦЭМ!$A$34:$A$777,$A29,СВЦЭМ!$B$34:$B$777,M$11)+'СЕТ СН'!$F$9+СВЦЭМ!$D$10+'СЕТ СН'!$F$6-'СЕТ СН'!$F$19</f>
        <v>1186.0571959099998</v>
      </c>
      <c r="N29" s="37">
        <f>SUMIFS(СВЦЭМ!$C$34:$C$777,СВЦЭМ!$A$34:$A$777,$A29,СВЦЭМ!$B$34:$B$777,N$11)+'СЕТ СН'!$F$9+СВЦЭМ!$D$10+'СЕТ СН'!$F$6-'СЕТ СН'!$F$19</f>
        <v>1212.03639813</v>
      </c>
      <c r="O29" s="37">
        <f>SUMIFS(СВЦЭМ!$C$34:$C$777,СВЦЭМ!$A$34:$A$777,$A29,СВЦЭМ!$B$34:$B$777,O$11)+'СЕТ СН'!$F$9+СВЦЭМ!$D$10+'СЕТ СН'!$F$6-'СЕТ СН'!$F$19</f>
        <v>1202.8710302700001</v>
      </c>
      <c r="P29" s="37">
        <f>SUMIFS(СВЦЭМ!$C$34:$C$777,СВЦЭМ!$A$34:$A$777,$A29,СВЦЭМ!$B$34:$B$777,P$11)+'СЕТ СН'!$F$9+СВЦЭМ!$D$10+'СЕТ СН'!$F$6-'СЕТ СН'!$F$19</f>
        <v>1213.1436969399999</v>
      </c>
      <c r="Q29" s="37">
        <f>SUMIFS(СВЦЭМ!$C$34:$C$777,СВЦЭМ!$A$34:$A$777,$A29,СВЦЭМ!$B$34:$B$777,Q$11)+'СЕТ СН'!$F$9+СВЦЭМ!$D$10+'СЕТ СН'!$F$6-'СЕТ СН'!$F$19</f>
        <v>1220.9314251400001</v>
      </c>
      <c r="R29" s="37">
        <f>SUMIFS(СВЦЭМ!$C$34:$C$777,СВЦЭМ!$A$34:$A$777,$A29,СВЦЭМ!$B$34:$B$777,R$11)+'СЕТ СН'!$F$9+СВЦЭМ!$D$10+'СЕТ СН'!$F$6-'СЕТ СН'!$F$19</f>
        <v>1231.86345809</v>
      </c>
      <c r="S29" s="37">
        <f>SUMIFS(СВЦЭМ!$C$34:$C$777,СВЦЭМ!$A$34:$A$777,$A29,СВЦЭМ!$B$34:$B$777,S$11)+'СЕТ СН'!$F$9+СВЦЭМ!$D$10+'СЕТ СН'!$F$6-'СЕТ СН'!$F$19</f>
        <v>1219.00311545</v>
      </c>
      <c r="T29" s="37">
        <f>SUMIFS(СВЦЭМ!$C$34:$C$777,СВЦЭМ!$A$34:$A$777,$A29,СВЦЭМ!$B$34:$B$777,T$11)+'СЕТ СН'!$F$9+СВЦЭМ!$D$10+'СЕТ СН'!$F$6-'СЕТ СН'!$F$19</f>
        <v>1202.33218124</v>
      </c>
      <c r="U29" s="37">
        <f>SUMIFS(СВЦЭМ!$C$34:$C$777,СВЦЭМ!$A$34:$A$777,$A29,СВЦЭМ!$B$34:$B$777,U$11)+'СЕТ СН'!$F$9+СВЦЭМ!$D$10+'СЕТ СН'!$F$6-'СЕТ СН'!$F$19</f>
        <v>1244.0170177599998</v>
      </c>
      <c r="V29" s="37">
        <f>SUMIFS(СВЦЭМ!$C$34:$C$777,СВЦЭМ!$A$34:$A$777,$A29,СВЦЭМ!$B$34:$B$777,V$11)+'СЕТ СН'!$F$9+СВЦЭМ!$D$10+'СЕТ СН'!$F$6-'СЕТ СН'!$F$19</f>
        <v>1210.5375833799999</v>
      </c>
      <c r="W29" s="37">
        <f>SUMIFS(СВЦЭМ!$C$34:$C$777,СВЦЭМ!$A$34:$A$777,$A29,СВЦЭМ!$B$34:$B$777,W$11)+'СЕТ СН'!$F$9+СВЦЭМ!$D$10+'СЕТ СН'!$F$6-'СЕТ СН'!$F$19</f>
        <v>1191.3803338299999</v>
      </c>
      <c r="X29" s="37">
        <f>SUMIFS(СВЦЭМ!$C$34:$C$777,СВЦЭМ!$A$34:$A$777,$A29,СВЦЭМ!$B$34:$B$777,X$11)+'СЕТ СН'!$F$9+СВЦЭМ!$D$10+'СЕТ СН'!$F$6-'СЕТ СН'!$F$19</f>
        <v>1223.5048521899998</v>
      </c>
      <c r="Y29" s="37">
        <f>SUMIFS(СВЦЭМ!$C$34:$C$777,СВЦЭМ!$A$34:$A$777,$A29,СВЦЭМ!$B$34:$B$777,Y$11)+'СЕТ СН'!$F$9+СВЦЭМ!$D$10+'СЕТ СН'!$F$6-'СЕТ СН'!$F$19</f>
        <v>1287.08955526</v>
      </c>
    </row>
    <row r="30" spans="1:25" ht="15.75" x14ac:dyDescent="0.2">
      <c r="A30" s="36">
        <f t="shared" si="0"/>
        <v>43239</v>
      </c>
      <c r="B30" s="37">
        <f>SUMIFS(СВЦЭМ!$C$34:$C$777,СВЦЭМ!$A$34:$A$777,$A30,СВЦЭМ!$B$34:$B$777,B$11)+'СЕТ СН'!$F$9+СВЦЭМ!$D$10+'СЕТ СН'!$F$6-'СЕТ СН'!$F$19</f>
        <v>1247.4217834199999</v>
      </c>
      <c r="C30" s="37">
        <f>SUMIFS(СВЦЭМ!$C$34:$C$777,СВЦЭМ!$A$34:$A$777,$A30,СВЦЭМ!$B$34:$B$777,C$11)+'СЕТ СН'!$F$9+СВЦЭМ!$D$10+'СЕТ СН'!$F$6-'СЕТ СН'!$F$19</f>
        <v>1259.0774870800001</v>
      </c>
      <c r="D30" s="37">
        <f>SUMIFS(СВЦЭМ!$C$34:$C$777,СВЦЭМ!$A$34:$A$777,$A30,СВЦЭМ!$B$34:$B$777,D$11)+'СЕТ СН'!$F$9+СВЦЭМ!$D$10+'СЕТ СН'!$F$6-'СЕТ СН'!$F$19</f>
        <v>1246.6027018999998</v>
      </c>
      <c r="E30" s="37">
        <f>SUMIFS(СВЦЭМ!$C$34:$C$777,СВЦЭМ!$A$34:$A$777,$A30,СВЦЭМ!$B$34:$B$777,E$11)+'СЕТ СН'!$F$9+СВЦЭМ!$D$10+'СЕТ СН'!$F$6-'СЕТ СН'!$F$19</f>
        <v>1263.56412026</v>
      </c>
      <c r="F30" s="37">
        <f>SUMIFS(СВЦЭМ!$C$34:$C$777,СВЦЭМ!$A$34:$A$777,$A30,СВЦЭМ!$B$34:$B$777,F$11)+'СЕТ СН'!$F$9+СВЦЭМ!$D$10+'СЕТ СН'!$F$6-'СЕТ СН'!$F$19</f>
        <v>1290.04646942</v>
      </c>
      <c r="G30" s="37">
        <f>SUMIFS(СВЦЭМ!$C$34:$C$777,СВЦЭМ!$A$34:$A$777,$A30,СВЦЭМ!$B$34:$B$777,G$11)+'СЕТ СН'!$F$9+СВЦЭМ!$D$10+'СЕТ СН'!$F$6-'СЕТ СН'!$F$19</f>
        <v>1304.10214249</v>
      </c>
      <c r="H30" s="37">
        <f>SUMIFS(СВЦЭМ!$C$34:$C$777,СВЦЭМ!$A$34:$A$777,$A30,СВЦЭМ!$B$34:$B$777,H$11)+'СЕТ СН'!$F$9+СВЦЭМ!$D$10+'СЕТ СН'!$F$6-'СЕТ СН'!$F$19</f>
        <v>1294.38386102</v>
      </c>
      <c r="I30" s="37">
        <f>SUMIFS(СВЦЭМ!$C$34:$C$777,СВЦЭМ!$A$34:$A$777,$A30,СВЦЭМ!$B$34:$B$777,I$11)+'СЕТ СН'!$F$9+СВЦЭМ!$D$10+'СЕТ СН'!$F$6-'СЕТ СН'!$F$19</f>
        <v>1238.7400201</v>
      </c>
      <c r="J30" s="37">
        <f>SUMIFS(СВЦЭМ!$C$34:$C$777,СВЦЭМ!$A$34:$A$777,$A30,СВЦЭМ!$B$34:$B$777,J$11)+'СЕТ СН'!$F$9+СВЦЭМ!$D$10+'СЕТ СН'!$F$6-'СЕТ СН'!$F$19</f>
        <v>1166.4787511099998</v>
      </c>
      <c r="K30" s="37">
        <f>SUMIFS(СВЦЭМ!$C$34:$C$777,СВЦЭМ!$A$34:$A$777,$A30,СВЦЭМ!$B$34:$B$777,K$11)+'СЕТ СН'!$F$9+СВЦЭМ!$D$10+'СЕТ СН'!$F$6-'СЕТ СН'!$F$19</f>
        <v>1139.49903638</v>
      </c>
      <c r="L30" s="37">
        <f>SUMIFS(СВЦЭМ!$C$34:$C$777,СВЦЭМ!$A$34:$A$777,$A30,СВЦЭМ!$B$34:$B$777,L$11)+'СЕТ СН'!$F$9+СВЦЭМ!$D$10+'СЕТ СН'!$F$6-'СЕТ СН'!$F$19</f>
        <v>1129.8973834899998</v>
      </c>
      <c r="M30" s="37">
        <f>SUMIFS(СВЦЭМ!$C$34:$C$777,СВЦЭМ!$A$34:$A$777,$A30,СВЦЭМ!$B$34:$B$777,M$11)+'СЕТ СН'!$F$9+СВЦЭМ!$D$10+'СЕТ СН'!$F$6-'СЕТ СН'!$F$19</f>
        <v>1126.9276682599998</v>
      </c>
      <c r="N30" s="37">
        <f>SUMIFS(СВЦЭМ!$C$34:$C$777,СВЦЭМ!$A$34:$A$777,$A30,СВЦЭМ!$B$34:$B$777,N$11)+'СЕТ СН'!$F$9+СВЦЭМ!$D$10+'СЕТ СН'!$F$6-'СЕТ СН'!$F$19</f>
        <v>1133.3510370199999</v>
      </c>
      <c r="O30" s="37">
        <f>SUMIFS(СВЦЭМ!$C$34:$C$777,СВЦЭМ!$A$34:$A$777,$A30,СВЦЭМ!$B$34:$B$777,O$11)+'СЕТ СН'!$F$9+СВЦЭМ!$D$10+'СЕТ СН'!$F$6-'СЕТ СН'!$F$19</f>
        <v>1158.1852580099999</v>
      </c>
      <c r="P30" s="37">
        <f>SUMIFS(СВЦЭМ!$C$34:$C$777,СВЦЭМ!$A$34:$A$777,$A30,СВЦЭМ!$B$34:$B$777,P$11)+'СЕТ СН'!$F$9+СВЦЭМ!$D$10+'СЕТ СН'!$F$6-'СЕТ СН'!$F$19</f>
        <v>1174.68528904</v>
      </c>
      <c r="Q30" s="37">
        <f>SUMIFS(СВЦЭМ!$C$34:$C$777,СВЦЭМ!$A$34:$A$777,$A30,СВЦЭМ!$B$34:$B$777,Q$11)+'СЕТ СН'!$F$9+СВЦЭМ!$D$10+'СЕТ СН'!$F$6-'СЕТ СН'!$F$19</f>
        <v>1174.5559528599999</v>
      </c>
      <c r="R30" s="37">
        <f>SUMIFS(СВЦЭМ!$C$34:$C$777,СВЦЭМ!$A$34:$A$777,$A30,СВЦЭМ!$B$34:$B$777,R$11)+'СЕТ СН'!$F$9+СВЦЭМ!$D$10+'СЕТ СН'!$F$6-'СЕТ СН'!$F$19</f>
        <v>1182.02152998</v>
      </c>
      <c r="S30" s="37">
        <f>SUMIFS(СВЦЭМ!$C$34:$C$777,СВЦЭМ!$A$34:$A$777,$A30,СВЦЭМ!$B$34:$B$777,S$11)+'СЕТ СН'!$F$9+СВЦЭМ!$D$10+'СЕТ СН'!$F$6-'СЕТ СН'!$F$19</f>
        <v>1164.8518598599999</v>
      </c>
      <c r="T30" s="37">
        <f>SUMIFS(СВЦЭМ!$C$34:$C$777,СВЦЭМ!$A$34:$A$777,$A30,СВЦЭМ!$B$34:$B$777,T$11)+'СЕТ СН'!$F$9+СВЦЭМ!$D$10+'СЕТ СН'!$F$6-'СЕТ СН'!$F$19</f>
        <v>1165.95622478</v>
      </c>
      <c r="U30" s="37">
        <f>SUMIFS(СВЦЭМ!$C$34:$C$777,СВЦЭМ!$A$34:$A$777,$A30,СВЦЭМ!$B$34:$B$777,U$11)+'СЕТ СН'!$F$9+СВЦЭМ!$D$10+'СЕТ СН'!$F$6-'СЕТ СН'!$F$19</f>
        <v>1145.7736433499999</v>
      </c>
      <c r="V30" s="37">
        <f>SUMIFS(СВЦЭМ!$C$34:$C$777,СВЦЭМ!$A$34:$A$777,$A30,СВЦЭМ!$B$34:$B$777,V$11)+'СЕТ СН'!$F$9+СВЦЭМ!$D$10+'СЕТ СН'!$F$6-'СЕТ СН'!$F$19</f>
        <v>1132.82889643</v>
      </c>
      <c r="W30" s="37">
        <f>SUMIFS(СВЦЭМ!$C$34:$C$777,СВЦЭМ!$A$34:$A$777,$A30,СВЦЭМ!$B$34:$B$777,W$11)+'СЕТ СН'!$F$9+СВЦЭМ!$D$10+'СЕТ СН'!$F$6-'СЕТ СН'!$F$19</f>
        <v>1098.0466532299999</v>
      </c>
      <c r="X30" s="37">
        <f>SUMIFS(СВЦЭМ!$C$34:$C$777,СВЦЭМ!$A$34:$A$777,$A30,СВЦЭМ!$B$34:$B$777,X$11)+'СЕТ СН'!$F$9+СВЦЭМ!$D$10+'СЕТ СН'!$F$6-'СЕТ СН'!$F$19</f>
        <v>1102.9174842299999</v>
      </c>
      <c r="Y30" s="37">
        <f>SUMIFS(СВЦЭМ!$C$34:$C$777,СВЦЭМ!$A$34:$A$777,$A30,СВЦЭМ!$B$34:$B$777,Y$11)+'СЕТ СН'!$F$9+СВЦЭМ!$D$10+'СЕТ СН'!$F$6-'СЕТ СН'!$F$19</f>
        <v>1177.6665444</v>
      </c>
    </row>
    <row r="31" spans="1:25" ht="15.75" x14ac:dyDescent="0.2">
      <c r="A31" s="36">
        <f t="shared" si="0"/>
        <v>43240</v>
      </c>
      <c r="B31" s="37">
        <f>SUMIFS(СВЦЭМ!$C$34:$C$777,СВЦЭМ!$A$34:$A$777,$A31,СВЦЭМ!$B$34:$B$777,B$11)+'СЕТ СН'!$F$9+СВЦЭМ!$D$10+'СЕТ СН'!$F$6-'СЕТ СН'!$F$19</f>
        <v>1233.1099002799999</v>
      </c>
      <c r="C31" s="37">
        <f>SUMIFS(СВЦЭМ!$C$34:$C$777,СВЦЭМ!$A$34:$A$777,$A31,СВЦЭМ!$B$34:$B$777,C$11)+'СЕТ СН'!$F$9+СВЦЭМ!$D$10+'СЕТ СН'!$F$6-'СЕТ СН'!$F$19</f>
        <v>1270.3750779799998</v>
      </c>
      <c r="D31" s="37">
        <f>SUMIFS(СВЦЭМ!$C$34:$C$777,СВЦЭМ!$A$34:$A$777,$A31,СВЦЭМ!$B$34:$B$777,D$11)+'СЕТ СН'!$F$9+СВЦЭМ!$D$10+'СЕТ СН'!$F$6-'СЕТ СН'!$F$19</f>
        <v>1305.24169708</v>
      </c>
      <c r="E31" s="37">
        <f>SUMIFS(СВЦЭМ!$C$34:$C$777,СВЦЭМ!$A$34:$A$777,$A31,СВЦЭМ!$B$34:$B$777,E$11)+'СЕТ СН'!$F$9+СВЦЭМ!$D$10+'СЕТ СН'!$F$6-'СЕТ СН'!$F$19</f>
        <v>1323.4979002499999</v>
      </c>
      <c r="F31" s="37">
        <f>SUMIFS(СВЦЭМ!$C$34:$C$777,СВЦЭМ!$A$34:$A$777,$A31,СВЦЭМ!$B$34:$B$777,F$11)+'СЕТ СН'!$F$9+СВЦЭМ!$D$10+'СЕТ СН'!$F$6-'СЕТ СН'!$F$19</f>
        <v>1345.94205861</v>
      </c>
      <c r="G31" s="37">
        <f>SUMIFS(СВЦЭМ!$C$34:$C$777,СВЦЭМ!$A$34:$A$777,$A31,СВЦЭМ!$B$34:$B$777,G$11)+'СЕТ СН'!$F$9+СВЦЭМ!$D$10+'СЕТ СН'!$F$6-'СЕТ СН'!$F$19</f>
        <v>1346.9069015699999</v>
      </c>
      <c r="H31" s="37">
        <f>SUMIFS(СВЦЭМ!$C$34:$C$777,СВЦЭМ!$A$34:$A$777,$A31,СВЦЭМ!$B$34:$B$777,H$11)+'СЕТ СН'!$F$9+СВЦЭМ!$D$10+'СЕТ СН'!$F$6-'СЕТ СН'!$F$19</f>
        <v>1327.31205735</v>
      </c>
      <c r="I31" s="37">
        <f>SUMIFS(СВЦЭМ!$C$34:$C$777,СВЦЭМ!$A$34:$A$777,$A31,СВЦЭМ!$B$34:$B$777,I$11)+'СЕТ СН'!$F$9+СВЦЭМ!$D$10+'СЕТ СН'!$F$6-'СЕТ СН'!$F$19</f>
        <v>1245.7800642</v>
      </c>
      <c r="J31" s="37">
        <f>SUMIFS(СВЦЭМ!$C$34:$C$777,СВЦЭМ!$A$34:$A$777,$A31,СВЦЭМ!$B$34:$B$777,J$11)+'СЕТ СН'!$F$9+СВЦЭМ!$D$10+'СЕТ СН'!$F$6-'СЕТ СН'!$F$19</f>
        <v>1178.01388746</v>
      </c>
      <c r="K31" s="37">
        <f>SUMIFS(СВЦЭМ!$C$34:$C$777,СВЦЭМ!$A$34:$A$777,$A31,СВЦЭМ!$B$34:$B$777,K$11)+'СЕТ СН'!$F$9+СВЦЭМ!$D$10+'СЕТ СН'!$F$6-'СЕТ СН'!$F$19</f>
        <v>1131.22096855</v>
      </c>
      <c r="L31" s="37">
        <f>SUMIFS(СВЦЭМ!$C$34:$C$777,СВЦЭМ!$A$34:$A$777,$A31,СВЦЭМ!$B$34:$B$777,L$11)+'СЕТ СН'!$F$9+СВЦЭМ!$D$10+'СЕТ СН'!$F$6-'СЕТ СН'!$F$19</f>
        <v>1147.1939109899999</v>
      </c>
      <c r="M31" s="37">
        <f>SUMIFS(СВЦЭМ!$C$34:$C$777,СВЦЭМ!$A$34:$A$777,$A31,СВЦЭМ!$B$34:$B$777,M$11)+'СЕТ СН'!$F$9+СВЦЭМ!$D$10+'СЕТ СН'!$F$6-'СЕТ СН'!$F$19</f>
        <v>1128.6532229899999</v>
      </c>
      <c r="N31" s="37">
        <f>SUMIFS(СВЦЭМ!$C$34:$C$777,СВЦЭМ!$A$34:$A$777,$A31,СВЦЭМ!$B$34:$B$777,N$11)+'СЕТ СН'!$F$9+СВЦЭМ!$D$10+'СЕТ СН'!$F$6-'СЕТ СН'!$F$19</f>
        <v>1133.73756929</v>
      </c>
      <c r="O31" s="37">
        <f>SUMIFS(СВЦЭМ!$C$34:$C$777,СВЦЭМ!$A$34:$A$777,$A31,СВЦЭМ!$B$34:$B$777,O$11)+'СЕТ СН'!$F$9+СВЦЭМ!$D$10+'СЕТ СН'!$F$6-'СЕТ СН'!$F$19</f>
        <v>1134.1848517999999</v>
      </c>
      <c r="P31" s="37">
        <f>SUMIFS(СВЦЭМ!$C$34:$C$777,СВЦЭМ!$A$34:$A$777,$A31,СВЦЭМ!$B$34:$B$777,P$11)+'СЕТ СН'!$F$9+СВЦЭМ!$D$10+'СЕТ СН'!$F$6-'СЕТ СН'!$F$19</f>
        <v>1162.74822008</v>
      </c>
      <c r="Q31" s="37">
        <f>SUMIFS(СВЦЭМ!$C$34:$C$777,СВЦЭМ!$A$34:$A$777,$A31,СВЦЭМ!$B$34:$B$777,Q$11)+'СЕТ СН'!$F$9+СВЦЭМ!$D$10+'СЕТ СН'!$F$6-'СЕТ СН'!$F$19</f>
        <v>1168.5286554999998</v>
      </c>
      <c r="R31" s="37">
        <f>SUMIFS(СВЦЭМ!$C$34:$C$777,СВЦЭМ!$A$34:$A$777,$A31,СВЦЭМ!$B$34:$B$777,R$11)+'СЕТ СН'!$F$9+СВЦЭМ!$D$10+'СЕТ СН'!$F$6-'СЕТ СН'!$F$19</f>
        <v>1166.0668852499998</v>
      </c>
      <c r="S31" s="37">
        <f>SUMIFS(СВЦЭМ!$C$34:$C$777,СВЦЭМ!$A$34:$A$777,$A31,СВЦЭМ!$B$34:$B$777,S$11)+'СЕТ СН'!$F$9+СВЦЭМ!$D$10+'СЕТ СН'!$F$6-'СЕТ СН'!$F$19</f>
        <v>1145.16836184</v>
      </c>
      <c r="T31" s="37">
        <f>SUMIFS(СВЦЭМ!$C$34:$C$777,СВЦЭМ!$A$34:$A$777,$A31,СВЦЭМ!$B$34:$B$777,T$11)+'СЕТ СН'!$F$9+СВЦЭМ!$D$10+'СЕТ СН'!$F$6-'СЕТ СН'!$F$19</f>
        <v>1131.0967006000001</v>
      </c>
      <c r="U31" s="37">
        <f>SUMIFS(СВЦЭМ!$C$34:$C$777,СВЦЭМ!$A$34:$A$777,$A31,СВЦЭМ!$B$34:$B$777,U$11)+'СЕТ СН'!$F$9+СВЦЭМ!$D$10+'СЕТ СН'!$F$6-'СЕТ СН'!$F$19</f>
        <v>1141.3821004699998</v>
      </c>
      <c r="V31" s="37">
        <f>SUMIFS(СВЦЭМ!$C$34:$C$777,СВЦЭМ!$A$34:$A$777,$A31,СВЦЭМ!$B$34:$B$777,V$11)+'СЕТ СН'!$F$9+СВЦЭМ!$D$10+'СЕТ СН'!$F$6-'СЕТ СН'!$F$19</f>
        <v>1096.4049864499998</v>
      </c>
      <c r="W31" s="37">
        <f>SUMIFS(СВЦЭМ!$C$34:$C$777,СВЦЭМ!$A$34:$A$777,$A31,СВЦЭМ!$B$34:$B$777,W$11)+'СЕТ СН'!$F$9+СВЦЭМ!$D$10+'СЕТ СН'!$F$6-'СЕТ СН'!$F$19</f>
        <v>1070.1480977299998</v>
      </c>
      <c r="X31" s="37">
        <f>SUMIFS(СВЦЭМ!$C$34:$C$777,СВЦЭМ!$A$34:$A$777,$A31,СВЦЭМ!$B$34:$B$777,X$11)+'СЕТ СН'!$F$9+СВЦЭМ!$D$10+'СЕТ СН'!$F$6-'СЕТ СН'!$F$19</f>
        <v>1086.4113865700001</v>
      </c>
      <c r="Y31" s="37">
        <f>SUMIFS(СВЦЭМ!$C$34:$C$777,СВЦЭМ!$A$34:$A$777,$A31,СВЦЭМ!$B$34:$B$777,Y$11)+'СЕТ СН'!$F$9+СВЦЭМ!$D$10+'СЕТ СН'!$F$6-'СЕТ СН'!$F$19</f>
        <v>1148.19778387</v>
      </c>
    </row>
    <row r="32" spans="1:25" ht="15.75" x14ac:dyDescent="0.2">
      <c r="A32" s="36">
        <f t="shared" si="0"/>
        <v>43241</v>
      </c>
      <c r="B32" s="37">
        <f>SUMIFS(СВЦЭМ!$C$34:$C$777,СВЦЭМ!$A$34:$A$777,$A32,СВЦЭМ!$B$34:$B$777,B$11)+'СЕТ СН'!$F$9+СВЦЭМ!$D$10+'СЕТ СН'!$F$6-'СЕТ СН'!$F$19</f>
        <v>1264.2042961</v>
      </c>
      <c r="C32" s="37">
        <f>SUMIFS(СВЦЭМ!$C$34:$C$777,СВЦЭМ!$A$34:$A$777,$A32,СВЦЭМ!$B$34:$B$777,C$11)+'СЕТ СН'!$F$9+СВЦЭМ!$D$10+'СЕТ СН'!$F$6-'СЕТ СН'!$F$19</f>
        <v>1338.8762162999999</v>
      </c>
      <c r="D32" s="37">
        <f>SUMIFS(СВЦЭМ!$C$34:$C$777,СВЦЭМ!$A$34:$A$777,$A32,СВЦЭМ!$B$34:$B$777,D$11)+'СЕТ СН'!$F$9+СВЦЭМ!$D$10+'СЕТ СН'!$F$6-'СЕТ СН'!$F$19</f>
        <v>1372.9435396599999</v>
      </c>
      <c r="E32" s="37">
        <f>SUMIFS(СВЦЭМ!$C$34:$C$777,СВЦЭМ!$A$34:$A$777,$A32,СВЦЭМ!$B$34:$B$777,E$11)+'СЕТ СН'!$F$9+СВЦЭМ!$D$10+'СЕТ СН'!$F$6-'СЕТ СН'!$F$19</f>
        <v>1382.6337664600001</v>
      </c>
      <c r="F32" s="37">
        <f>SUMIFS(СВЦЭМ!$C$34:$C$777,СВЦЭМ!$A$34:$A$777,$A32,СВЦЭМ!$B$34:$B$777,F$11)+'СЕТ СН'!$F$9+СВЦЭМ!$D$10+'СЕТ СН'!$F$6-'СЕТ СН'!$F$19</f>
        <v>1390.5509230600001</v>
      </c>
      <c r="G32" s="37">
        <f>SUMIFS(СВЦЭМ!$C$34:$C$777,СВЦЭМ!$A$34:$A$777,$A32,СВЦЭМ!$B$34:$B$777,G$11)+'СЕТ СН'!$F$9+СВЦЭМ!$D$10+'СЕТ СН'!$F$6-'СЕТ СН'!$F$19</f>
        <v>1377.1676418299999</v>
      </c>
      <c r="H32" s="37">
        <f>SUMIFS(СВЦЭМ!$C$34:$C$777,СВЦЭМ!$A$34:$A$777,$A32,СВЦЭМ!$B$34:$B$777,H$11)+'СЕТ СН'!$F$9+СВЦЭМ!$D$10+'СЕТ СН'!$F$6-'СЕТ СН'!$F$19</f>
        <v>1308.1385678199999</v>
      </c>
      <c r="I32" s="37">
        <f>SUMIFS(СВЦЭМ!$C$34:$C$777,СВЦЭМ!$A$34:$A$777,$A32,СВЦЭМ!$B$34:$B$777,I$11)+'СЕТ СН'!$F$9+СВЦЭМ!$D$10+'СЕТ СН'!$F$6-'СЕТ СН'!$F$19</f>
        <v>1217.9573415599998</v>
      </c>
      <c r="J32" s="37">
        <f>SUMIFS(СВЦЭМ!$C$34:$C$777,СВЦЭМ!$A$34:$A$777,$A32,СВЦЭМ!$B$34:$B$777,J$11)+'СЕТ СН'!$F$9+СВЦЭМ!$D$10+'СЕТ СН'!$F$6-'СЕТ СН'!$F$19</f>
        <v>1179.6296712399999</v>
      </c>
      <c r="K32" s="37">
        <f>SUMIFS(СВЦЭМ!$C$34:$C$777,СВЦЭМ!$A$34:$A$777,$A32,СВЦЭМ!$B$34:$B$777,K$11)+'СЕТ СН'!$F$9+СВЦЭМ!$D$10+'СЕТ СН'!$F$6-'СЕТ СН'!$F$19</f>
        <v>1151.6240675499998</v>
      </c>
      <c r="L32" s="37">
        <f>SUMIFS(СВЦЭМ!$C$34:$C$777,СВЦЭМ!$A$34:$A$777,$A32,СВЦЭМ!$B$34:$B$777,L$11)+'СЕТ СН'!$F$9+СВЦЭМ!$D$10+'СЕТ СН'!$F$6-'СЕТ СН'!$F$19</f>
        <v>1140.5196013599998</v>
      </c>
      <c r="M32" s="37">
        <f>SUMIFS(СВЦЭМ!$C$34:$C$777,СВЦЭМ!$A$34:$A$777,$A32,СВЦЭМ!$B$34:$B$777,M$11)+'СЕТ СН'!$F$9+СВЦЭМ!$D$10+'СЕТ СН'!$F$6-'СЕТ СН'!$F$19</f>
        <v>1153.1477002399999</v>
      </c>
      <c r="N32" s="37">
        <f>SUMIFS(СВЦЭМ!$C$34:$C$777,СВЦЭМ!$A$34:$A$777,$A32,СВЦЭМ!$B$34:$B$777,N$11)+'СЕТ СН'!$F$9+СВЦЭМ!$D$10+'СЕТ СН'!$F$6-'СЕТ СН'!$F$19</f>
        <v>1179.51072092</v>
      </c>
      <c r="O32" s="37">
        <f>SUMIFS(СВЦЭМ!$C$34:$C$777,СВЦЭМ!$A$34:$A$777,$A32,СВЦЭМ!$B$34:$B$777,O$11)+'СЕТ СН'!$F$9+СВЦЭМ!$D$10+'СЕТ СН'!$F$6-'СЕТ СН'!$F$19</f>
        <v>1156.9049513</v>
      </c>
      <c r="P32" s="37">
        <f>SUMIFS(СВЦЭМ!$C$34:$C$777,СВЦЭМ!$A$34:$A$777,$A32,СВЦЭМ!$B$34:$B$777,P$11)+'СЕТ СН'!$F$9+СВЦЭМ!$D$10+'СЕТ СН'!$F$6-'СЕТ СН'!$F$19</f>
        <v>1162.1065200200001</v>
      </c>
      <c r="Q32" s="37">
        <f>SUMIFS(СВЦЭМ!$C$34:$C$777,СВЦЭМ!$A$34:$A$777,$A32,СВЦЭМ!$B$34:$B$777,Q$11)+'СЕТ СН'!$F$9+СВЦЭМ!$D$10+'СЕТ СН'!$F$6-'СЕТ СН'!$F$19</f>
        <v>1176.4595898799998</v>
      </c>
      <c r="R32" s="37">
        <f>SUMIFS(СВЦЭМ!$C$34:$C$777,СВЦЭМ!$A$34:$A$777,$A32,СВЦЭМ!$B$34:$B$777,R$11)+'СЕТ СН'!$F$9+СВЦЭМ!$D$10+'СЕТ СН'!$F$6-'СЕТ СН'!$F$19</f>
        <v>1184.8739954499999</v>
      </c>
      <c r="S32" s="37">
        <f>SUMIFS(СВЦЭМ!$C$34:$C$777,СВЦЭМ!$A$34:$A$777,$A32,СВЦЭМ!$B$34:$B$777,S$11)+'СЕТ СН'!$F$9+СВЦЭМ!$D$10+'СЕТ СН'!$F$6-'СЕТ СН'!$F$19</f>
        <v>1172.6125336299999</v>
      </c>
      <c r="T32" s="37">
        <f>SUMIFS(СВЦЭМ!$C$34:$C$777,СВЦЭМ!$A$34:$A$777,$A32,СВЦЭМ!$B$34:$B$777,T$11)+'СЕТ СН'!$F$9+СВЦЭМ!$D$10+'СЕТ СН'!$F$6-'СЕТ СН'!$F$19</f>
        <v>1159.7785186799999</v>
      </c>
      <c r="U32" s="37">
        <f>SUMIFS(СВЦЭМ!$C$34:$C$777,СВЦЭМ!$A$34:$A$777,$A32,СВЦЭМ!$B$34:$B$777,U$11)+'СЕТ СН'!$F$9+СВЦЭМ!$D$10+'СЕТ СН'!$F$6-'СЕТ СН'!$F$19</f>
        <v>1199.8869395699999</v>
      </c>
      <c r="V32" s="37">
        <f>SUMIFS(СВЦЭМ!$C$34:$C$777,СВЦЭМ!$A$34:$A$777,$A32,СВЦЭМ!$B$34:$B$777,V$11)+'СЕТ СН'!$F$9+СВЦЭМ!$D$10+'СЕТ СН'!$F$6-'СЕТ СН'!$F$19</f>
        <v>1168.1915848899998</v>
      </c>
      <c r="W32" s="37">
        <f>SUMIFS(СВЦЭМ!$C$34:$C$777,СВЦЭМ!$A$34:$A$777,$A32,СВЦЭМ!$B$34:$B$777,W$11)+'СЕТ СН'!$F$9+СВЦЭМ!$D$10+'СЕТ СН'!$F$6-'СЕТ СН'!$F$19</f>
        <v>1138.2474390499999</v>
      </c>
      <c r="X32" s="37">
        <f>SUMIFS(СВЦЭМ!$C$34:$C$777,СВЦЭМ!$A$34:$A$777,$A32,СВЦЭМ!$B$34:$B$777,X$11)+'СЕТ СН'!$F$9+СВЦЭМ!$D$10+'СЕТ СН'!$F$6-'СЕТ СН'!$F$19</f>
        <v>1174.1398096399998</v>
      </c>
      <c r="Y32" s="37">
        <f>SUMIFS(СВЦЭМ!$C$34:$C$777,СВЦЭМ!$A$34:$A$777,$A32,СВЦЭМ!$B$34:$B$777,Y$11)+'СЕТ СН'!$F$9+СВЦЭМ!$D$10+'СЕТ СН'!$F$6-'СЕТ СН'!$F$19</f>
        <v>1257.5589411799999</v>
      </c>
    </row>
    <row r="33" spans="1:25" ht="15.75" x14ac:dyDescent="0.2">
      <c r="A33" s="36">
        <f t="shared" si="0"/>
        <v>43242</v>
      </c>
      <c r="B33" s="37">
        <f>SUMIFS(СВЦЭМ!$C$34:$C$777,СВЦЭМ!$A$34:$A$777,$A33,СВЦЭМ!$B$34:$B$777,B$11)+'СЕТ СН'!$F$9+СВЦЭМ!$D$10+'СЕТ СН'!$F$6-'СЕТ СН'!$F$19</f>
        <v>1223.6656735500001</v>
      </c>
      <c r="C33" s="37">
        <f>SUMIFS(СВЦЭМ!$C$34:$C$777,СВЦЭМ!$A$34:$A$777,$A33,СВЦЭМ!$B$34:$B$777,C$11)+'СЕТ СН'!$F$9+СВЦЭМ!$D$10+'СЕТ СН'!$F$6-'СЕТ СН'!$F$19</f>
        <v>1284.79837301</v>
      </c>
      <c r="D33" s="37">
        <f>SUMIFS(СВЦЭМ!$C$34:$C$777,СВЦЭМ!$A$34:$A$777,$A33,СВЦЭМ!$B$34:$B$777,D$11)+'СЕТ СН'!$F$9+СВЦЭМ!$D$10+'СЕТ СН'!$F$6-'СЕТ СН'!$F$19</f>
        <v>1313.5544360399999</v>
      </c>
      <c r="E33" s="37">
        <f>SUMIFS(СВЦЭМ!$C$34:$C$777,СВЦЭМ!$A$34:$A$777,$A33,СВЦЭМ!$B$34:$B$777,E$11)+'СЕТ СН'!$F$9+СВЦЭМ!$D$10+'СЕТ СН'!$F$6-'СЕТ СН'!$F$19</f>
        <v>1329.4954778000001</v>
      </c>
      <c r="F33" s="37">
        <f>SUMIFS(СВЦЭМ!$C$34:$C$777,СВЦЭМ!$A$34:$A$777,$A33,СВЦЭМ!$B$34:$B$777,F$11)+'СЕТ СН'!$F$9+СВЦЭМ!$D$10+'СЕТ СН'!$F$6-'СЕТ СН'!$F$19</f>
        <v>1339.7558504899998</v>
      </c>
      <c r="G33" s="37">
        <f>SUMIFS(СВЦЭМ!$C$34:$C$777,СВЦЭМ!$A$34:$A$777,$A33,СВЦЭМ!$B$34:$B$777,G$11)+'СЕТ СН'!$F$9+СВЦЭМ!$D$10+'СЕТ СН'!$F$6-'СЕТ СН'!$F$19</f>
        <v>1315.5174585599998</v>
      </c>
      <c r="H33" s="37">
        <f>SUMIFS(СВЦЭМ!$C$34:$C$777,СВЦЭМ!$A$34:$A$777,$A33,СВЦЭМ!$B$34:$B$777,H$11)+'СЕТ СН'!$F$9+СВЦЭМ!$D$10+'СЕТ СН'!$F$6-'СЕТ СН'!$F$19</f>
        <v>1234.9806907500001</v>
      </c>
      <c r="I33" s="37">
        <f>SUMIFS(СВЦЭМ!$C$34:$C$777,СВЦЭМ!$A$34:$A$777,$A33,СВЦЭМ!$B$34:$B$777,I$11)+'СЕТ СН'!$F$9+СВЦЭМ!$D$10+'СЕТ СН'!$F$6-'СЕТ СН'!$F$19</f>
        <v>1181.4943525200001</v>
      </c>
      <c r="J33" s="37">
        <f>SUMIFS(СВЦЭМ!$C$34:$C$777,СВЦЭМ!$A$34:$A$777,$A33,СВЦЭМ!$B$34:$B$777,J$11)+'СЕТ СН'!$F$9+СВЦЭМ!$D$10+'СЕТ СН'!$F$6-'СЕТ СН'!$F$19</f>
        <v>1163.6218723299999</v>
      </c>
      <c r="K33" s="37">
        <f>SUMIFS(СВЦЭМ!$C$34:$C$777,СВЦЭМ!$A$34:$A$777,$A33,СВЦЭМ!$B$34:$B$777,K$11)+'СЕТ СН'!$F$9+СВЦЭМ!$D$10+'СЕТ СН'!$F$6-'СЕТ СН'!$F$19</f>
        <v>1172.55762379</v>
      </c>
      <c r="L33" s="37">
        <f>SUMIFS(СВЦЭМ!$C$34:$C$777,СВЦЭМ!$A$34:$A$777,$A33,СВЦЭМ!$B$34:$B$777,L$11)+'СЕТ СН'!$F$9+СВЦЭМ!$D$10+'СЕТ СН'!$F$6-'СЕТ СН'!$F$19</f>
        <v>1173.8473256799998</v>
      </c>
      <c r="M33" s="37">
        <f>SUMIFS(СВЦЭМ!$C$34:$C$777,СВЦЭМ!$A$34:$A$777,$A33,СВЦЭМ!$B$34:$B$777,M$11)+'СЕТ СН'!$F$9+СВЦЭМ!$D$10+'СЕТ СН'!$F$6-'СЕТ СН'!$F$19</f>
        <v>1165.7192908100001</v>
      </c>
      <c r="N33" s="37">
        <f>SUMIFS(СВЦЭМ!$C$34:$C$777,СВЦЭМ!$A$34:$A$777,$A33,СВЦЭМ!$B$34:$B$777,N$11)+'СЕТ СН'!$F$9+СВЦЭМ!$D$10+'СЕТ СН'!$F$6-'СЕТ СН'!$F$19</f>
        <v>1162.78628598</v>
      </c>
      <c r="O33" s="37">
        <f>SUMIFS(СВЦЭМ!$C$34:$C$777,СВЦЭМ!$A$34:$A$777,$A33,СВЦЭМ!$B$34:$B$777,O$11)+'СЕТ СН'!$F$9+СВЦЭМ!$D$10+'СЕТ СН'!$F$6-'СЕТ СН'!$F$19</f>
        <v>1164.73453679</v>
      </c>
      <c r="P33" s="37">
        <f>SUMIFS(СВЦЭМ!$C$34:$C$777,СВЦЭМ!$A$34:$A$777,$A33,СВЦЭМ!$B$34:$B$777,P$11)+'СЕТ СН'!$F$9+СВЦЭМ!$D$10+'СЕТ СН'!$F$6-'СЕТ СН'!$F$19</f>
        <v>1164.6700496899998</v>
      </c>
      <c r="Q33" s="37">
        <f>SUMIFS(СВЦЭМ!$C$34:$C$777,СВЦЭМ!$A$34:$A$777,$A33,СВЦЭМ!$B$34:$B$777,Q$11)+'СЕТ СН'!$F$9+СВЦЭМ!$D$10+'СЕТ СН'!$F$6-'СЕТ СН'!$F$19</f>
        <v>1162.2978920999999</v>
      </c>
      <c r="R33" s="37">
        <f>SUMIFS(СВЦЭМ!$C$34:$C$777,СВЦЭМ!$A$34:$A$777,$A33,СВЦЭМ!$B$34:$B$777,R$11)+'СЕТ СН'!$F$9+СВЦЭМ!$D$10+'СЕТ СН'!$F$6-'СЕТ СН'!$F$19</f>
        <v>1165.1123907699998</v>
      </c>
      <c r="S33" s="37">
        <f>SUMIFS(СВЦЭМ!$C$34:$C$777,СВЦЭМ!$A$34:$A$777,$A33,СВЦЭМ!$B$34:$B$777,S$11)+'СЕТ СН'!$F$9+СВЦЭМ!$D$10+'СЕТ СН'!$F$6-'СЕТ СН'!$F$19</f>
        <v>1163.1299917599999</v>
      </c>
      <c r="T33" s="37">
        <f>SUMIFS(СВЦЭМ!$C$34:$C$777,СВЦЭМ!$A$34:$A$777,$A33,СВЦЭМ!$B$34:$B$777,T$11)+'СЕТ СН'!$F$9+СВЦЭМ!$D$10+'СЕТ СН'!$F$6-'СЕТ СН'!$F$19</f>
        <v>1170.6952847299999</v>
      </c>
      <c r="U33" s="37">
        <f>SUMIFS(СВЦЭМ!$C$34:$C$777,СВЦЭМ!$A$34:$A$777,$A33,СВЦЭМ!$B$34:$B$777,U$11)+'СЕТ СН'!$F$9+СВЦЭМ!$D$10+'СЕТ СН'!$F$6-'СЕТ СН'!$F$19</f>
        <v>1167.36501954</v>
      </c>
      <c r="V33" s="37">
        <f>SUMIFS(СВЦЭМ!$C$34:$C$777,СВЦЭМ!$A$34:$A$777,$A33,СВЦЭМ!$B$34:$B$777,V$11)+'СЕТ СН'!$F$9+СВЦЭМ!$D$10+'СЕТ СН'!$F$6-'СЕТ СН'!$F$19</f>
        <v>1134.1413392499999</v>
      </c>
      <c r="W33" s="37">
        <f>SUMIFS(СВЦЭМ!$C$34:$C$777,СВЦЭМ!$A$34:$A$777,$A33,СВЦЭМ!$B$34:$B$777,W$11)+'СЕТ СН'!$F$9+СВЦЭМ!$D$10+'СЕТ СН'!$F$6-'СЕТ СН'!$F$19</f>
        <v>1093.31021605</v>
      </c>
      <c r="X33" s="37">
        <f>SUMIFS(СВЦЭМ!$C$34:$C$777,СВЦЭМ!$A$34:$A$777,$A33,СВЦЭМ!$B$34:$B$777,X$11)+'СЕТ СН'!$F$9+СВЦЭМ!$D$10+'СЕТ СН'!$F$6-'СЕТ СН'!$F$19</f>
        <v>1123.08339714</v>
      </c>
      <c r="Y33" s="37">
        <f>SUMIFS(СВЦЭМ!$C$34:$C$777,СВЦЭМ!$A$34:$A$777,$A33,СВЦЭМ!$B$34:$B$777,Y$11)+'СЕТ СН'!$F$9+СВЦЭМ!$D$10+'СЕТ СН'!$F$6-'СЕТ СН'!$F$19</f>
        <v>1169.20710033</v>
      </c>
    </row>
    <row r="34" spans="1:25" ht="15.75" x14ac:dyDescent="0.2">
      <c r="A34" s="36">
        <f t="shared" si="0"/>
        <v>43243</v>
      </c>
      <c r="B34" s="37">
        <f>SUMIFS(СВЦЭМ!$C$34:$C$777,СВЦЭМ!$A$34:$A$777,$A34,СВЦЭМ!$B$34:$B$777,B$11)+'СЕТ СН'!$F$9+СВЦЭМ!$D$10+'СЕТ СН'!$F$6-'СЕТ СН'!$F$19</f>
        <v>1201.07535383</v>
      </c>
      <c r="C34" s="37">
        <f>SUMIFS(СВЦЭМ!$C$34:$C$777,СВЦЭМ!$A$34:$A$777,$A34,СВЦЭМ!$B$34:$B$777,C$11)+'СЕТ СН'!$F$9+СВЦЭМ!$D$10+'СЕТ СН'!$F$6-'СЕТ СН'!$F$19</f>
        <v>1268.9650165799999</v>
      </c>
      <c r="D34" s="37">
        <f>SUMIFS(СВЦЭМ!$C$34:$C$777,СВЦЭМ!$A$34:$A$777,$A34,СВЦЭМ!$B$34:$B$777,D$11)+'СЕТ СН'!$F$9+СВЦЭМ!$D$10+'СЕТ СН'!$F$6-'СЕТ СН'!$F$19</f>
        <v>1279.8924465999999</v>
      </c>
      <c r="E34" s="37">
        <f>SUMIFS(СВЦЭМ!$C$34:$C$777,СВЦЭМ!$A$34:$A$777,$A34,СВЦЭМ!$B$34:$B$777,E$11)+'СЕТ СН'!$F$9+СВЦЭМ!$D$10+'СЕТ СН'!$F$6-'СЕТ СН'!$F$19</f>
        <v>1284.1004739199998</v>
      </c>
      <c r="F34" s="37">
        <f>SUMIFS(СВЦЭМ!$C$34:$C$777,СВЦЭМ!$A$34:$A$777,$A34,СВЦЭМ!$B$34:$B$777,F$11)+'СЕТ СН'!$F$9+СВЦЭМ!$D$10+'СЕТ СН'!$F$6-'СЕТ СН'!$F$19</f>
        <v>1291.35660472</v>
      </c>
      <c r="G34" s="37">
        <f>SUMIFS(СВЦЭМ!$C$34:$C$777,СВЦЭМ!$A$34:$A$777,$A34,СВЦЭМ!$B$34:$B$777,G$11)+'СЕТ СН'!$F$9+СВЦЭМ!$D$10+'СЕТ СН'!$F$6-'СЕТ СН'!$F$19</f>
        <v>1286.5590227499999</v>
      </c>
      <c r="H34" s="37">
        <f>SUMIFS(СВЦЭМ!$C$34:$C$777,СВЦЭМ!$A$34:$A$777,$A34,СВЦЭМ!$B$34:$B$777,H$11)+'СЕТ СН'!$F$9+СВЦЭМ!$D$10+'СЕТ СН'!$F$6-'СЕТ СН'!$F$19</f>
        <v>1239.5679283999998</v>
      </c>
      <c r="I34" s="37">
        <f>SUMIFS(СВЦЭМ!$C$34:$C$777,СВЦЭМ!$A$34:$A$777,$A34,СВЦЭМ!$B$34:$B$777,I$11)+'СЕТ СН'!$F$9+СВЦЭМ!$D$10+'СЕТ СН'!$F$6-'СЕТ СН'!$F$19</f>
        <v>1184.5742549199999</v>
      </c>
      <c r="J34" s="37">
        <f>SUMIFS(СВЦЭМ!$C$34:$C$777,СВЦЭМ!$A$34:$A$777,$A34,СВЦЭМ!$B$34:$B$777,J$11)+'СЕТ СН'!$F$9+СВЦЭМ!$D$10+'СЕТ СН'!$F$6-'СЕТ СН'!$F$19</f>
        <v>1193.5318371200001</v>
      </c>
      <c r="K34" s="37">
        <f>SUMIFS(СВЦЭМ!$C$34:$C$777,СВЦЭМ!$A$34:$A$777,$A34,СВЦЭМ!$B$34:$B$777,K$11)+'СЕТ СН'!$F$9+СВЦЭМ!$D$10+'СЕТ СН'!$F$6-'СЕТ СН'!$F$19</f>
        <v>1205.9241175500001</v>
      </c>
      <c r="L34" s="37">
        <f>SUMIFS(СВЦЭМ!$C$34:$C$777,СВЦЭМ!$A$34:$A$777,$A34,СВЦЭМ!$B$34:$B$777,L$11)+'СЕТ СН'!$F$9+СВЦЭМ!$D$10+'СЕТ СН'!$F$6-'СЕТ СН'!$F$19</f>
        <v>1145.7986010699999</v>
      </c>
      <c r="M34" s="37">
        <f>SUMIFS(СВЦЭМ!$C$34:$C$777,СВЦЭМ!$A$34:$A$777,$A34,СВЦЭМ!$B$34:$B$777,M$11)+'СЕТ СН'!$F$9+СВЦЭМ!$D$10+'СЕТ СН'!$F$6-'СЕТ СН'!$F$19</f>
        <v>1138.19322633</v>
      </c>
      <c r="N34" s="37">
        <f>SUMIFS(СВЦЭМ!$C$34:$C$777,СВЦЭМ!$A$34:$A$777,$A34,СВЦЭМ!$B$34:$B$777,N$11)+'СЕТ СН'!$F$9+СВЦЭМ!$D$10+'СЕТ СН'!$F$6-'СЕТ СН'!$F$19</f>
        <v>1146.1584818299998</v>
      </c>
      <c r="O34" s="37">
        <f>SUMIFS(СВЦЭМ!$C$34:$C$777,СВЦЭМ!$A$34:$A$777,$A34,СВЦЭМ!$B$34:$B$777,O$11)+'СЕТ СН'!$F$9+СВЦЭМ!$D$10+'СЕТ СН'!$F$6-'СЕТ СН'!$F$19</f>
        <v>1134.3100855799998</v>
      </c>
      <c r="P34" s="37">
        <f>SUMIFS(СВЦЭМ!$C$34:$C$777,СВЦЭМ!$A$34:$A$777,$A34,СВЦЭМ!$B$34:$B$777,P$11)+'СЕТ СН'!$F$9+СВЦЭМ!$D$10+'СЕТ СН'!$F$6-'СЕТ СН'!$F$19</f>
        <v>1137.6510517500001</v>
      </c>
      <c r="Q34" s="37">
        <f>SUMIFS(СВЦЭМ!$C$34:$C$777,СВЦЭМ!$A$34:$A$777,$A34,СВЦЭМ!$B$34:$B$777,Q$11)+'СЕТ СН'!$F$9+СВЦЭМ!$D$10+'СЕТ СН'!$F$6-'СЕТ СН'!$F$19</f>
        <v>1134.5340343799999</v>
      </c>
      <c r="R34" s="37">
        <f>SUMIFS(СВЦЭМ!$C$34:$C$777,СВЦЭМ!$A$34:$A$777,$A34,СВЦЭМ!$B$34:$B$777,R$11)+'СЕТ СН'!$F$9+СВЦЭМ!$D$10+'СЕТ СН'!$F$6-'СЕТ СН'!$F$19</f>
        <v>1195.17873048</v>
      </c>
      <c r="S34" s="37">
        <f>SUMIFS(СВЦЭМ!$C$34:$C$777,СВЦЭМ!$A$34:$A$777,$A34,СВЦЭМ!$B$34:$B$777,S$11)+'СЕТ СН'!$F$9+СВЦЭМ!$D$10+'СЕТ СН'!$F$6-'СЕТ СН'!$F$19</f>
        <v>1200.8762099400001</v>
      </c>
      <c r="T34" s="37">
        <f>SUMIFS(СВЦЭМ!$C$34:$C$777,СВЦЭМ!$A$34:$A$777,$A34,СВЦЭМ!$B$34:$B$777,T$11)+'СЕТ СН'!$F$9+СВЦЭМ!$D$10+'СЕТ СН'!$F$6-'СЕТ СН'!$F$19</f>
        <v>1205.21854476</v>
      </c>
      <c r="U34" s="37">
        <f>SUMIFS(СВЦЭМ!$C$34:$C$777,СВЦЭМ!$A$34:$A$777,$A34,СВЦЭМ!$B$34:$B$777,U$11)+'СЕТ СН'!$F$9+СВЦЭМ!$D$10+'СЕТ СН'!$F$6-'СЕТ СН'!$F$19</f>
        <v>1205.03326135</v>
      </c>
      <c r="V34" s="37">
        <f>SUMIFS(СВЦЭМ!$C$34:$C$777,СВЦЭМ!$A$34:$A$777,$A34,СВЦЭМ!$B$34:$B$777,V$11)+'СЕТ СН'!$F$9+СВЦЭМ!$D$10+'СЕТ СН'!$F$6-'СЕТ СН'!$F$19</f>
        <v>1214.16434609</v>
      </c>
      <c r="W34" s="37">
        <f>SUMIFS(СВЦЭМ!$C$34:$C$777,СВЦЭМ!$A$34:$A$777,$A34,СВЦЭМ!$B$34:$B$777,W$11)+'СЕТ СН'!$F$9+СВЦЭМ!$D$10+'СЕТ СН'!$F$6-'СЕТ СН'!$F$19</f>
        <v>1173.03259551</v>
      </c>
      <c r="X34" s="37">
        <f>SUMIFS(СВЦЭМ!$C$34:$C$777,СВЦЭМ!$A$34:$A$777,$A34,СВЦЭМ!$B$34:$B$777,X$11)+'СЕТ СН'!$F$9+СВЦЭМ!$D$10+'СЕТ СН'!$F$6-'СЕТ СН'!$F$19</f>
        <v>1151.7478268699999</v>
      </c>
      <c r="Y34" s="37">
        <f>SUMIFS(СВЦЭМ!$C$34:$C$777,СВЦЭМ!$A$34:$A$777,$A34,СВЦЭМ!$B$34:$B$777,Y$11)+'СЕТ СН'!$F$9+СВЦЭМ!$D$10+'СЕТ СН'!$F$6-'СЕТ СН'!$F$19</f>
        <v>1128.3293870299999</v>
      </c>
    </row>
    <row r="35" spans="1:25" ht="15.75" x14ac:dyDescent="0.2">
      <c r="A35" s="36">
        <f t="shared" si="0"/>
        <v>43244</v>
      </c>
      <c r="B35" s="37">
        <f>SUMIFS(СВЦЭМ!$C$34:$C$777,СВЦЭМ!$A$34:$A$777,$A35,СВЦЭМ!$B$34:$B$777,B$11)+'СЕТ СН'!$F$9+СВЦЭМ!$D$10+'СЕТ СН'!$F$6-'СЕТ СН'!$F$19</f>
        <v>1300.6043986</v>
      </c>
      <c r="C35" s="37">
        <f>SUMIFS(СВЦЭМ!$C$34:$C$777,СВЦЭМ!$A$34:$A$777,$A35,СВЦЭМ!$B$34:$B$777,C$11)+'СЕТ СН'!$F$9+СВЦЭМ!$D$10+'СЕТ СН'!$F$6-'СЕТ СН'!$F$19</f>
        <v>1307.0793898500001</v>
      </c>
      <c r="D35" s="37">
        <f>SUMIFS(СВЦЭМ!$C$34:$C$777,СВЦЭМ!$A$34:$A$777,$A35,СВЦЭМ!$B$34:$B$777,D$11)+'СЕТ СН'!$F$9+СВЦЭМ!$D$10+'СЕТ СН'!$F$6-'СЕТ СН'!$F$19</f>
        <v>1336.4616771199999</v>
      </c>
      <c r="E35" s="37">
        <f>SUMIFS(СВЦЭМ!$C$34:$C$777,СВЦЭМ!$A$34:$A$777,$A35,СВЦЭМ!$B$34:$B$777,E$11)+'СЕТ СН'!$F$9+СВЦЭМ!$D$10+'СЕТ СН'!$F$6-'СЕТ СН'!$F$19</f>
        <v>1350.8183847299999</v>
      </c>
      <c r="F35" s="37">
        <f>SUMIFS(СВЦЭМ!$C$34:$C$777,СВЦЭМ!$A$34:$A$777,$A35,СВЦЭМ!$B$34:$B$777,F$11)+'СЕТ СН'!$F$9+СВЦЭМ!$D$10+'СЕТ СН'!$F$6-'СЕТ СН'!$F$19</f>
        <v>1354.56917591</v>
      </c>
      <c r="G35" s="37">
        <f>SUMIFS(СВЦЭМ!$C$34:$C$777,СВЦЭМ!$A$34:$A$777,$A35,СВЦЭМ!$B$34:$B$777,G$11)+'СЕТ СН'!$F$9+СВЦЭМ!$D$10+'СЕТ СН'!$F$6-'СЕТ СН'!$F$19</f>
        <v>1330.3751311599999</v>
      </c>
      <c r="H35" s="37">
        <f>SUMIFS(СВЦЭМ!$C$34:$C$777,СВЦЭМ!$A$34:$A$777,$A35,СВЦЭМ!$B$34:$B$777,H$11)+'СЕТ СН'!$F$9+СВЦЭМ!$D$10+'СЕТ СН'!$F$6-'СЕТ СН'!$F$19</f>
        <v>1247.2506627099999</v>
      </c>
      <c r="I35" s="37">
        <f>SUMIFS(СВЦЭМ!$C$34:$C$777,СВЦЭМ!$A$34:$A$777,$A35,СВЦЭМ!$B$34:$B$777,I$11)+'СЕТ СН'!$F$9+СВЦЭМ!$D$10+'СЕТ СН'!$F$6-'СЕТ СН'!$F$19</f>
        <v>1239.7016148600001</v>
      </c>
      <c r="J35" s="37">
        <f>SUMIFS(СВЦЭМ!$C$34:$C$777,СВЦЭМ!$A$34:$A$777,$A35,СВЦЭМ!$B$34:$B$777,J$11)+'СЕТ СН'!$F$9+СВЦЭМ!$D$10+'СЕТ СН'!$F$6-'СЕТ СН'!$F$19</f>
        <v>1270.3540981799999</v>
      </c>
      <c r="K35" s="37">
        <f>SUMIFS(СВЦЭМ!$C$34:$C$777,СВЦЭМ!$A$34:$A$777,$A35,СВЦЭМ!$B$34:$B$777,K$11)+'СЕТ СН'!$F$9+СВЦЭМ!$D$10+'СЕТ СН'!$F$6-'СЕТ СН'!$F$19</f>
        <v>1206.44239606</v>
      </c>
      <c r="L35" s="37">
        <f>SUMIFS(СВЦЭМ!$C$34:$C$777,СВЦЭМ!$A$34:$A$777,$A35,СВЦЭМ!$B$34:$B$777,L$11)+'СЕТ СН'!$F$9+СВЦЭМ!$D$10+'СЕТ СН'!$F$6-'СЕТ СН'!$F$19</f>
        <v>1203.34236577</v>
      </c>
      <c r="M35" s="37">
        <f>SUMIFS(СВЦЭМ!$C$34:$C$777,СВЦЭМ!$A$34:$A$777,$A35,СВЦЭМ!$B$34:$B$777,M$11)+'СЕТ СН'!$F$9+СВЦЭМ!$D$10+'СЕТ СН'!$F$6-'СЕТ СН'!$F$19</f>
        <v>1196.6277891499999</v>
      </c>
      <c r="N35" s="37">
        <f>SUMIFS(СВЦЭМ!$C$34:$C$777,СВЦЭМ!$A$34:$A$777,$A35,СВЦЭМ!$B$34:$B$777,N$11)+'СЕТ СН'!$F$9+СВЦЭМ!$D$10+'СЕТ СН'!$F$6-'СЕТ СН'!$F$19</f>
        <v>1222.1698477099999</v>
      </c>
      <c r="O35" s="37">
        <f>SUMIFS(СВЦЭМ!$C$34:$C$777,СВЦЭМ!$A$34:$A$777,$A35,СВЦЭМ!$B$34:$B$777,O$11)+'СЕТ СН'!$F$9+СВЦЭМ!$D$10+'СЕТ СН'!$F$6-'СЕТ СН'!$F$19</f>
        <v>1194.50625995</v>
      </c>
      <c r="P35" s="37">
        <f>SUMIFS(СВЦЭМ!$C$34:$C$777,СВЦЭМ!$A$34:$A$777,$A35,СВЦЭМ!$B$34:$B$777,P$11)+'СЕТ СН'!$F$9+СВЦЭМ!$D$10+'СЕТ СН'!$F$6-'СЕТ СН'!$F$19</f>
        <v>1201.3359086</v>
      </c>
      <c r="Q35" s="37">
        <f>SUMIFS(СВЦЭМ!$C$34:$C$777,СВЦЭМ!$A$34:$A$777,$A35,СВЦЭМ!$B$34:$B$777,Q$11)+'СЕТ СН'!$F$9+СВЦЭМ!$D$10+'СЕТ СН'!$F$6-'СЕТ СН'!$F$19</f>
        <v>1203.5415183199998</v>
      </c>
      <c r="R35" s="37">
        <f>SUMIFS(СВЦЭМ!$C$34:$C$777,СВЦЭМ!$A$34:$A$777,$A35,СВЦЭМ!$B$34:$B$777,R$11)+'СЕТ СН'!$F$9+СВЦЭМ!$D$10+'СЕТ СН'!$F$6-'СЕТ СН'!$F$19</f>
        <v>1205.9683346699999</v>
      </c>
      <c r="S35" s="37">
        <f>SUMIFS(СВЦЭМ!$C$34:$C$777,СВЦЭМ!$A$34:$A$777,$A35,СВЦЭМ!$B$34:$B$777,S$11)+'СЕТ СН'!$F$9+СВЦЭМ!$D$10+'СЕТ СН'!$F$6-'СЕТ СН'!$F$19</f>
        <v>1197.94943653</v>
      </c>
      <c r="T35" s="37">
        <f>SUMIFS(СВЦЭМ!$C$34:$C$777,СВЦЭМ!$A$34:$A$777,$A35,СВЦЭМ!$B$34:$B$777,T$11)+'СЕТ СН'!$F$9+СВЦЭМ!$D$10+'СЕТ СН'!$F$6-'СЕТ СН'!$F$19</f>
        <v>1196.96708141</v>
      </c>
      <c r="U35" s="37">
        <f>SUMIFS(СВЦЭМ!$C$34:$C$777,СВЦЭМ!$A$34:$A$777,$A35,СВЦЭМ!$B$34:$B$777,U$11)+'СЕТ СН'!$F$9+СВЦЭМ!$D$10+'СЕТ СН'!$F$6-'СЕТ СН'!$F$19</f>
        <v>1188.3212157600001</v>
      </c>
      <c r="V35" s="37">
        <f>SUMIFS(СВЦЭМ!$C$34:$C$777,СВЦЭМ!$A$34:$A$777,$A35,СВЦЭМ!$B$34:$B$777,V$11)+'СЕТ СН'!$F$9+СВЦЭМ!$D$10+'СЕТ СН'!$F$6-'СЕТ СН'!$F$19</f>
        <v>1209.8339111999999</v>
      </c>
      <c r="W35" s="37">
        <f>SUMIFS(СВЦЭМ!$C$34:$C$777,СВЦЭМ!$A$34:$A$777,$A35,СВЦЭМ!$B$34:$B$777,W$11)+'СЕТ СН'!$F$9+СВЦЭМ!$D$10+'СЕТ СН'!$F$6-'СЕТ СН'!$F$19</f>
        <v>1154.59848386</v>
      </c>
      <c r="X35" s="37">
        <f>SUMIFS(СВЦЭМ!$C$34:$C$777,СВЦЭМ!$A$34:$A$777,$A35,СВЦЭМ!$B$34:$B$777,X$11)+'СЕТ СН'!$F$9+СВЦЭМ!$D$10+'СЕТ СН'!$F$6-'СЕТ СН'!$F$19</f>
        <v>1226.7853063499999</v>
      </c>
      <c r="Y35" s="37">
        <f>SUMIFS(СВЦЭМ!$C$34:$C$777,СВЦЭМ!$A$34:$A$777,$A35,СВЦЭМ!$B$34:$B$777,Y$11)+'СЕТ СН'!$F$9+СВЦЭМ!$D$10+'СЕТ СН'!$F$6-'СЕТ СН'!$F$19</f>
        <v>1262.7239841400001</v>
      </c>
    </row>
    <row r="36" spans="1:25" ht="15.75" x14ac:dyDescent="0.2">
      <c r="A36" s="36">
        <f t="shared" si="0"/>
        <v>43245</v>
      </c>
      <c r="B36" s="37">
        <f>SUMIFS(СВЦЭМ!$C$34:$C$777,СВЦЭМ!$A$34:$A$777,$A36,СВЦЭМ!$B$34:$B$777,B$11)+'СЕТ СН'!$F$9+СВЦЭМ!$D$10+'СЕТ СН'!$F$6-'СЕТ СН'!$F$19</f>
        <v>1253.32414526</v>
      </c>
      <c r="C36" s="37">
        <f>SUMIFS(СВЦЭМ!$C$34:$C$777,СВЦЭМ!$A$34:$A$777,$A36,СВЦЭМ!$B$34:$B$777,C$11)+'СЕТ СН'!$F$9+СВЦЭМ!$D$10+'СЕТ СН'!$F$6-'СЕТ СН'!$F$19</f>
        <v>1352.3470874699999</v>
      </c>
      <c r="D36" s="37">
        <f>SUMIFS(СВЦЭМ!$C$34:$C$777,СВЦЭМ!$A$34:$A$777,$A36,СВЦЭМ!$B$34:$B$777,D$11)+'СЕТ СН'!$F$9+СВЦЭМ!$D$10+'СЕТ СН'!$F$6-'СЕТ СН'!$F$19</f>
        <v>1416.55301272</v>
      </c>
      <c r="E36" s="37">
        <f>SUMIFS(СВЦЭМ!$C$34:$C$777,СВЦЭМ!$A$34:$A$777,$A36,СВЦЭМ!$B$34:$B$777,E$11)+'СЕТ СН'!$F$9+СВЦЭМ!$D$10+'СЕТ СН'!$F$6-'СЕТ СН'!$F$19</f>
        <v>1429.4183079199997</v>
      </c>
      <c r="F36" s="37">
        <f>SUMIFS(СВЦЭМ!$C$34:$C$777,СВЦЭМ!$A$34:$A$777,$A36,СВЦЭМ!$B$34:$B$777,F$11)+'СЕТ СН'!$F$9+СВЦЭМ!$D$10+'СЕТ СН'!$F$6-'СЕТ СН'!$F$19</f>
        <v>1425.6736931</v>
      </c>
      <c r="G36" s="37">
        <f>SUMIFS(СВЦЭМ!$C$34:$C$777,СВЦЭМ!$A$34:$A$777,$A36,СВЦЭМ!$B$34:$B$777,G$11)+'СЕТ СН'!$F$9+СВЦЭМ!$D$10+'СЕТ СН'!$F$6-'СЕТ СН'!$F$19</f>
        <v>1409.24296073</v>
      </c>
      <c r="H36" s="37">
        <f>SUMIFS(СВЦЭМ!$C$34:$C$777,СВЦЭМ!$A$34:$A$777,$A36,СВЦЭМ!$B$34:$B$777,H$11)+'СЕТ СН'!$F$9+СВЦЭМ!$D$10+'СЕТ СН'!$F$6-'СЕТ СН'!$F$19</f>
        <v>1288.38394292</v>
      </c>
      <c r="I36" s="37">
        <f>SUMIFS(СВЦЭМ!$C$34:$C$777,СВЦЭМ!$A$34:$A$777,$A36,СВЦЭМ!$B$34:$B$777,I$11)+'СЕТ СН'!$F$9+СВЦЭМ!$D$10+'СЕТ СН'!$F$6-'СЕТ СН'!$F$19</f>
        <v>1215.2333610800001</v>
      </c>
      <c r="J36" s="37">
        <f>SUMIFS(СВЦЭМ!$C$34:$C$777,СВЦЭМ!$A$34:$A$777,$A36,СВЦЭМ!$B$34:$B$777,J$11)+'СЕТ СН'!$F$9+СВЦЭМ!$D$10+'СЕТ СН'!$F$6-'СЕТ СН'!$F$19</f>
        <v>1200.32299416</v>
      </c>
      <c r="K36" s="37">
        <f>SUMIFS(СВЦЭМ!$C$34:$C$777,СВЦЭМ!$A$34:$A$777,$A36,СВЦЭМ!$B$34:$B$777,K$11)+'СЕТ СН'!$F$9+СВЦЭМ!$D$10+'СЕТ СН'!$F$6-'СЕТ СН'!$F$19</f>
        <v>1199.19295994</v>
      </c>
      <c r="L36" s="37">
        <f>SUMIFS(СВЦЭМ!$C$34:$C$777,СВЦЭМ!$A$34:$A$777,$A36,СВЦЭМ!$B$34:$B$777,L$11)+'СЕТ СН'!$F$9+СВЦЭМ!$D$10+'СЕТ СН'!$F$6-'СЕТ СН'!$F$19</f>
        <v>1192.88131589</v>
      </c>
      <c r="M36" s="37">
        <f>SUMIFS(СВЦЭМ!$C$34:$C$777,СВЦЭМ!$A$34:$A$777,$A36,СВЦЭМ!$B$34:$B$777,M$11)+'СЕТ СН'!$F$9+СВЦЭМ!$D$10+'СЕТ СН'!$F$6-'СЕТ СН'!$F$19</f>
        <v>1193.9722082899998</v>
      </c>
      <c r="N36" s="37">
        <f>SUMIFS(СВЦЭМ!$C$34:$C$777,СВЦЭМ!$A$34:$A$777,$A36,СВЦЭМ!$B$34:$B$777,N$11)+'СЕТ СН'!$F$9+СВЦЭМ!$D$10+'СЕТ СН'!$F$6-'СЕТ СН'!$F$19</f>
        <v>1195.85061597</v>
      </c>
      <c r="O36" s="37">
        <f>SUMIFS(СВЦЭМ!$C$34:$C$777,СВЦЭМ!$A$34:$A$777,$A36,СВЦЭМ!$B$34:$B$777,O$11)+'СЕТ СН'!$F$9+СВЦЭМ!$D$10+'СЕТ СН'!$F$6-'СЕТ СН'!$F$19</f>
        <v>1204.6763560700001</v>
      </c>
      <c r="P36" s="37">
        <f>SUMIFS(СВЦЭМ!$C$34:$C$777,СВЦЭМ!$A$34:$A$777,$A36,СВЦЭМ!$B$34:$B$777,P$11)+'СЕТ СН'!$F$9+СВЦЭМ!$D$10+'СЕТ СН'!$F$6-'СЕТ СН'!$F$19</f>
        <v>1206.90572823</v>
      </c>
      <c r="Q36" s="37">
        <f>SUMIFS(СВЦЭМ!$C$34:$C$777,СВЦЭМ!$A$34:$A$777,$A36,СВЦЭМ!$B$34:$B$777,Q$11)+'СЕТ СН'!$F$9+СВЦЭМ!$D$10+'СЕТ СН'!$F$6-'СЕТ СН'!$F$19</f>
        <v>1201.5683936800001</v>
      </c>
      <c r="R36" s="37">
        <f>SUMIFS(СВЦЭМ!$C$34:$C$777,СВЦЭМ!$A$34:$A$777,$A36,СВЦЭМ!$B$34:$B$777,R$11)+'СЕТ СН'!$F$9+СВЦЭМ!$D$10+'СЕТ СН'!$F$6-'СЕТ СН'!$F$19</f>
        <v>1202.3246790399999</v>
      </c>
      <c r="S36" s="37">
        <f>SUMIFS(СВЦЭМ!$C$34:$C$777,СВЦЭМ!$A$34:$A$777,$A36,СВЦЭМ!$B$34:$B$777,S$11)+'СЕТ СН'!$F$9+СВЦЭМ!$D$10+'СЕТ СН'!$F$6-'СЕТ СН'!$F$19</f>
        <v>1203.4718993399999</v>
      </c>
      <c r="T36" s="37">
        <f>SUMIFS(СВЦЭМ!$C$34:$C$777,СВЦЭМ!$A$34:$A$777,$A36,СВЦЭМ!$B$34:$B$777,T$11)+'СЕТ СН'!$F$9+СВЦЭМ!$D$10+'СЕТ СН'!$F$6-'СЕТ СН'!$F$19</f>
        <v>1190.0546952499999</v>
      </c>
      <c r="U36" s="37">
        <f>SUMIFS(СВЦЭМ!$C$34:$C$777,СВЦЭМ!$A$34:$A$777,$A36,СВЦЭМ!$B$34:$B$777,U$11)+'СЕТ СН'!$F$9+СВЦЭМ!$D$10+'СЕТ СН'!$F$6-'СЕТ СН'!$F$19</f>
        <v>1188.90798666</v>
      </c>
      <c r="V36" s="37">
        <f>SUMIFS(СВЦЭМ!$C$34:$C$777,СВЦЭМ!$A$34:$A$777,$A36,СВЦЭМ!$B$34:$B$777,V$11)+'СЕТ СН'!$F$9+СВЦЭМ!$D$10+'СЕТ СН'!$F$6-'СЕТ СН'!$F$19</f>
        <v>1200.7887958900001</v>
      </c>
      <c r="W36" s="37">
        <f>SUMIFS(СВЦЭМ!$C$34:$C$777,СВЦЭМ!$A$34:$A$777,$A36,СВЦЭМ!$B$34:$B$777,W$11)+'СЕТ СН'!$F$9+СВЦЭМ!$D$10+'СЕТ СН'!$F$6-'СЕТ СН'!$F$19</f>
        <v>1203.79068895</v>
      </c>
      <c r="X36" s="37">
        <f>SUMIFS(СВЦЭМ!$C$34:$C$777,СВЦЭМ!$A$34:$A$777,$A36,СВЦЭМ!$B$34:$B$777,X$11)+'СЕТ СН'!$F$9+СВЦЭМ!$D$10+'СЕТ СН'!$F$6-'СЕТ СН'!$F$19</f>
        <v>1192.3550265099998</v>
      </c>
      <c r="Y36" s="37">
        <f>SUMIFS(СВЦЭМ!$C$34:$C$777,СВЦЭМ!$A$34:$A$777,$A36,СВЦЭМ!$B$34:$B$777,Y$11)+'СЕТ СН'!$F$9+СВЦЭМ!$D$10+'СЕТ СН'!$F$6-'СЕТ СН'!$F$19</f>
        <v>1219.6275766199999</v>
      </c>
    </row>
    <row r="37" spans="1:25" ht="15.75" x14ac:dyDescent="0.2">
      <c r="A37" s="36">
        <f t="shared" si="0"/>
        <v>43246</v>
      </c>
      <c r="B37" s="37">
        <f>SUMIFS(СВЦЭМ!$C$34:$C$777,СВЦЭМ!$A$34:$A$777,$A37,СВЦЭМ!$B$34:$B$777,B$11)+'СЕТ СН'!$F$9+СВЦЭМ!$D$10+'СЕТ СН'!$F$6-'СЕТ СН'!$F$19</f>
        <v>1241.8358631900001</v>
      </c>
      <c r="C37" s="37">
        <f>SUMIFS(СВЦЭМ!$C$34:$C$777,СВЦЭМ!$A$34:$A$777,$A37,СВЦЭМ!$B$34:$B$777,C$11)+'СЕТ СН'!$F$9+СВЦЭМ!$D$10+'СЕТ СН'!$F$6-'СЕТ СН'!$F$19</f>
        <v>1323.19317959</v>
      </c>
      <c r="D37" s="37">
        <f>SUMIFS(СВЦЭМ!$C$34:$C$777,СВЦЭМ!$A$34:$A$777,$A37,СВЦЭМ!$B$34:$B$777,D$11)+'СЕТ СН'!$F$9+СВЦЭМ!$D$10+'СЕТ СН'!$F$6-'СЕТ СН'!$F$19</f>
        <v>1351.7891167399998</v>
      </c>
      <c r="E37" s="37">
        <f>SUMIFS(СВЦЭМ!$C$34:$C$777,СВЦЭМ!$A$34:$A$777,$A37,СВЦЭМ!$B$34:$B$777,E$11)+'СЕТ СН'!$F$9+СВЦЭМ!$D$10+'СЕТ СН'!$F$6-'СЕТ СН'!$F$19</f>
        <v>1366.1659417599999</v>
      </c>
      <c r="F37" s="37">
        <f>SUMIFS(СВЦЭМ!$C$34:$C$777,СВЦЭМ!$A$34:$A$777,$A37,СВЦЭМ!$B$34:$B$777,F$11)+'СЕТ СН'!$F$9+СВЦЭМ!$D$10+'СЕТ СН'!$F$6-'СЕТ СН'!$F$19</f>
        <v>1386.0548391100001</v>
      </c>
      <c r="G37" s="37">
        <f>SUMIFS(СВЦЭМ!$C$34:$C$777,СВЦЭМ!$A$34:$A$777,$A37,СВЦЭМ!$B$34:$B$777,G$11)+'СЕТ СН'!$F$9+СВЦЭМ!$D$10+'СЕТ СН'!$F$6-'СЕТ СН'!$F$19</f>
        <v>1366.7210378599998</v>
      </c>
      <c r="H37" s="37">
        <f>SUMIFS(СВЦЭМ!$C$34:$C$777,СВЦЭМ!$A$34:$A$777,$A37,СВЦЭМ!$B$34:$B$777,H$11)+'СЕТ СН'!$F$9+СВЦЭМ!$D$10+'СЕТ СН'!$F$6-'СЕТ СН'!$F$19</f>
        <v>1327.68579374</v>
      </c>
      <c r="I37" s="37">
        <f>SUMIFS(СВЦЭМ!$C$34:$C$777,СВЦЭМ!$A$34:$A$777,$A37,СВЦЭМ!$B$34:$B$777,I$11)+'СЕТ СН'!$F$9+СВЦЭМ!$D$10+'СЕТ СН'!$F$6-'СЕТ СН'!$F$19</f>
        <v>1256.17716722</v>
      </c>
      <c r="J37" s="37">
        <f>SUMIFS(СВЦЭМ!$C$34:$C$777,СВЦЭМ!$A$34:$A$777,$A37,СВЦЭМ!$B$34:$B$777,J$11)+'СЕТ СН'!$F$9+СВЦЭМ!$D$10+'СЕТ СН'!$F$6-'СЕТ СН'!$F$19</f>
        <v>1191.3904333999999</v>
      </c>
      <c r="K37" s="37">
        <f>SUMIFS(СВЦЭМ!$C$34:$C$777,СВЦЭМ!$A$34:$A$777,$A37,СВЦЭМ!$B$34:$B$777,K$11)+'СЕТ СН'!$F$9+СВЦЭМ!$D$10+'СЕТ СН'!$F$6-'СЕТ СН'!$F$19</f>
        <v>1171.9634433399999</v>
      </c>
      <c r="L37" s="37">
        <f>SUMIFS(СВЦЭМ!$C$34:$C$777,СВЦЭМ!$A$34:$A$777,$A37,СВЦЭМ!$B$34:$B$777,L$11)+'СЕТ СН'!$F$9+СВЦЭМ!$D$10+'СЕТ СН'!$F$6-'СЕТ СН'!$F$19</f>
        <v>1154.9352992300001</v>
      </c>
      <c r="M37" s="37">
        <f>SUMIFS(СВЦЭМ!$C$34:$C$777,СВЦЭМ!$A$34:$A$777,$A37,СВЦЭМ!$B$34:$B$777,M$11)+'СЕТ СН'!$F$9+СВЦЭМ!$D$10+'СЕТ СН'!$F$6-'СЕТ СН'!$F$19</f>
        <v>1154.0671278999998</v>
      </c>
      <c r="N37" s="37">
        <f>SUMIFS(СВЦЭМ!$C$34:$C$777,СВЦЭМ!$A$34:$A$777,$A37,СВЦЭМ!$B$34:$B$777,N$11)+'СЕТ СН'!$F$9+СВЦЭМ!$D$10+'СЕТ СН'!$F$6-'СЕТ СН'!$F$19</f>
        <v>1170.2363774199998</v>
      </c>
      <c r="O37" s="37">
        <f>SUMIFS(СВЦЭМ!$C$34:$C$777,СВЦЭМ!$A$34:$A$777,$A37,СВЦЭМ!$B$34:$B$777,O$11)+'СЕТ СН'!$F$9+СВЦЭМ!$D$10+'СЕТ СН'!$F$6-'СЕТ СН'!$F$19</f>
        <v>1185.6692344200001</v>
      </c>
      <c r="P37" s="37">
        <f>SUMIFS(СВЦЭМ!$C$34:$C$777,СВЦЭМ!$A$34:$A$777,$A37,СВЦЭМ!$B$34:$B$777,P$11)+'СЕТ СН'!$F$9+СВЦЭМ!$D$10+'СЕТ СН'!$F$6-'СЕТ СН'!$F$19</f>
        <v>1177.6571045599999</v>
      </c>
      <c r="Q37" s="37">
        <f>SUMIFS(СВЦЭМ!$C$34:$C$777,СВЦЭМ!$A$34:$A$777,$A37,СВЦЭМ!$B$34:$B$777,Q$11)+'СЕТ СН'!$F$9+СВЦЭМ!$D$10+'СЕТ СН'!$F$6-'СЕТ СН'!$F$19</f>
        <v>1175.44363716</v>
      </c>
      <c r="R37" s="37">
        <f>SUMIFS(СВЦЭМ!$C$34:$C$777,СВЦЭМ!$A$34:$A$777,$A37,СВЦЭМ!$B$34:$B$777,R$11)+'СЕТ СН'!$F$9+СВЦЭМ!$D$10+'СЕТ СН'!$F$6-'СЕТ СН'!$F$19</f>
        <v>1178.7685622499998</v>
      </c>
      <c r="S37" s="37">
        <f>SUMIFS(СВЦЭМ!$C$34:$C$777,СВЦЭМ!$A$34:$A$777,$A37,СВЦЭМ!$B$34:$B$777,S$11)+'СЕТ СН'!$F$9+СВЦЭМ!$D$10+'СЕТ СН'!$F$6-'СЕТ СН'!$F$19</f>
        <v>1175.2088517500001</v>
      </c>
      <c r="T37" s="37">
        <f>SUMIFS(СВЦЭМ!$C$34:$C$777,СВЦЭМ!$A$34:$A$777,$A37,СВЦЭМ!$B$34:$B$777,T$11)+'СЕТ СН'!$F$9+СВЦЭМ!$D$10+'СЕТ СН'!$F$6-'СЕТ СН'!$F$19</f>
        <v>1177.48624905</v>
      </c>
      <c r="U37" s="37">
        <f>SUMIFS(СВЦЭМ!$C$34:$C$777,СВЦЭМ!$A$34:$A$777,$A37,СВЦЭМ!$B$34:$B$777,U$11)+'СЕТ СН'!$F$9+СВЦЭМ!$D$10+'СЕТ СН'!$F$6-'СЕТ СН'!$F$19</f>
        <v>1176.7676538400001</v>
      </c>
      <c r="V37" s="37">
        <f>SUMIFS(СВЦЭМ!$C$34:$C$777,СВЦЭМ!$A$34:$A$777,$A37,СВЦЭМ!$B$34:$B$777,V$11)+'СЕТ СН'!$F$9+СВЦЭМ!$D$10+'СЕТ СН'!$F$6-'СЕТ СН'!$F$19</f>
        <v>1189.8300512400001</v>
      </c>
      <c r="W37" s="37">
        <f>SUMIFS(СВЦЭМ!$C$34:$C$777,СВЦЭМ!$A$34:$A$777,$A37,СВЦЭМ!$B$34:$B$777,W$11)+'СЕТ СН'!$F$9+СВЦЭМ!$D$10+'СЕТ СН'!$F$6-'СЕТ СН'!$F$19</f>
        <v>1177.43886159</v>
      </c>
      <c r="X37" s="37">
        <f>SUMIFS(СВЦЭМ!$C$34:$C$777,СВЦЭМ!$A$34:$A$777,$A37,СВЦЭМ!$B$34:$B$777,X$11)+'СЕТ СН'!$F$9+СВЦЭМ!$D$10+'СЕТ СН'!$F$6-'СЕТ СН'!$F$19</f>
        <v>1140.3546210899999</v>
      </c>
      <c r="Y37" s="37">
        <f>SUMIFS(СВЦЭМ!$C$34:$C$777,СВЦЭМ!$A$34:$A$777,$A37,СВЦЭМ!$B$34:$B$777,Y$11)+'СЕТ СН'!$F$9+СВЦЭМ!$D$10+'СЕТ СН'!$F$6-'СЕТ СН'!$F$19</f>
        <v>1180.8725689099999</v>
      </c>
    </row>
    <row r="38" spans="1:25" ht="15.75" x14ac:dyDescent="0.2">
      <c r="A38" s="36">
        <f t="shared" si="0"/>
        <v>43247</v>
      </c>
      <c r="B38" s="37">
        <f>SUMIFS(СВЦЭМ!$C$34:$C$777,СВЦЭМ!$A$34:$A$777,$A38,СВЦЭМ!$B$34:$B$777,B$11)+'СЕТ СН'!$F$9+СВЦЭМ!$D$10+'СЕТ СН'!$F$6-'СЕТ СН'!$F$19</f>
        <v>1224.8608466800001</v>
      </c>
      <c r="C38" s="37">
        <f>SUMIFS(СВЦЭМ!$C$34:$C$777,СВЦЭМ!$A$34:$A$777,$A38,СВЦЭМ!$B$34:$B$777,C$11)+'СЕТ СН'!$F$9+СВЦЭМ!$D$10+'СЕТ СН'!$F$6-'СЕТ СН'!$F$19</f>
        <v>1276.48118912</v>
      </c>
      <c r="D38" s="37">
        <f>SUMIFS(СВЦЭМ!$C$34:$C$777,СВЦЭМ!$A$34:$A$777,$A38,СВЦЭМ!$B$34:$B$777,D$11)+'СЕТ СН'!$F$9+СВЦЭМ!$D$10+'СЕТ СН'!$F$6-'СЕТ СН'!$F$19</f>
        <v>1315.4960266200001</v>
      </c>
      <c r="E38" s="37">
        <f>SUMIFS(СВЦЭМ!$C$34:$C$777,СВЦЭМ!$A$34:$A$777,$A38,СВЦЭМ!$B$34:$B$777,E$11)+'СЕТ СН'!$F$9+СВЦЭМ!$D$10+'СЕТ СН'!$F$6-'СЕТ СН'!$F$19</f>
        <v>1330.0162014499999</v>
      </c>
      <c r="F38" s="37">
        <f>SUMIFS(СВЦЭМ!$C$34:$C$777,СВЦЭМ!$A$34:$A$777,$A38,СВЦЭМ!$B$34:$B$777,F$11)+'СЕТ СН'!$F$9+СВЦЭМ!$D$10+'СЕТ СН'!$F$6-'СЕТ СН'!$F$19</f>
        <v>1368.27761573</v>
      </c>
      <c r="G38" s="37">
        <f>SUMIFS(СВЦЭМ!$C$34:$C$777,СВЦЭМ!$A$34:$A$777,$A38,СВЦЭМ!$B$34:$B$777,G$11)+'СЕТ СН'!$F$9+СВЦЭМ!$D$10+'СЕТ СН'!$F$6-'СЕТ СН'!$F$19</f>
        <v>1357.2273791799998</v>
      </c>
      <c r="H38" s="37">
        <f>SUMIFS(СВЦЭМ!$C$34:$C$777,СВЦЭМ!$A$34:$A$777,$A38,СВЦЭМ!$B$34:$B$777,H$11)+'СЕТ СН'!$F$9+СВЦЭМ!$D$10+'СЕТ СН'!$F$6-'СЕТ СН'!$F$19</f>
        <v>1321.2016280099999</v>
      </c>
      <c r="I38" s="37">
        <f>SUMIFS(СВЦЭМ!$C$34:$C$777,СВЦЭМ!$A$34:$A$777,$A38,СВЦЭМ!$B$34:$B$777,I$11)+'СЕТ СН'!$F$9+СВЦЭМ!$D$10+'СЕТ СН'!$F$6-'СЕТ СН'!$F$19</f>
        <v>1248.2373725</v>
      </c>
      <c r="J38" s="37">
        <f>SUMIFS(СВЦЭМ!$C$34:$C$777,СВЦЭМ!$A$34:$A$777,$A38,СВЦЭМ!$B$34:$B$777,J$11)+'СЕТ СН'!$F$9+СВЦЭМ!$D$10+'СЕТ СН'!$F$6-'СЕТ СН'!$F$19</f>
        <v>1192.52576112</v>
      </c>
      <c r="K38" s="37">
        <f>SUMIFS(СВЦЭМ!$C$34:$C$777,СВЦЭМ!$A$34:$A$777,$A38,СВЦЭМ!$B$34:$B$777,K$11)+'СЕТ СН'!$F$9+СВЦЭМ!$D$10+'СЕТ СН'!$F$6-'СЕТ СН'!$F$19</f>
        <v>1175.16041593</v>
      </c>
      <c r="L38" s="37">
        <f>SUMIFS(СВЦЭМ!$C$34:$C$777,СВЦЭМ!$A$34:$A$777,$A38,СВЦЭМ!$B$34:$B$777,L$11)+'СЕТ СН'!$F$9+СВЦЭМ!$D$10+'СЕТ СН'!$F$6-'СЕТ СН'!$F$19</f>
        <v>1176.2385893000001</v>
      </c>
      <c r="M38" s="37">
        <f>SUMIFS(СВЦЭМ!$C$34:$C$777,СВЦЭМ!$A$34:$A$777,$A38,СВЦЭМ!$B$34:$B$777,M$11)+'СЕТ СН'!$F$9+СВЦЭМ!$D$10+'СЕТ СН'!$F$6-'СЕТ СН'!$F$19</f>
        <v>1174.8622812999999</v>
      </c>
      <c r="N38" s="37">
        <f>SUMIFS(СВЦЭМ!$C$34:$C$777,СВЦЭМ!$A$34:$A$777,$A38,СВЦЭМ!$B$34:$B$777,N$11)+'СЕТ СН'!$F$9+СВЦЭМ!$D$10+'СЕТ СН'!$F$6-'СЕТ СН'!$F$19</f>
        <v>1169.1396715799999</v>
      </c>
      <c r="O38" s="37">
        <f>SUMIFS(СВЦЭМ!$C$34:$C$777,СВЦЭМ!$A$34:$A$777,$A38,СВЦЭМ!$B$34:$B$777,O$11)+'СЕТ СН'!$F$9+СВЦЭМ!$D$10+'СЕТ СН'!$F$6-'СЕТ СН'!$F$19</f>
        <v>1162.2764346199999</v>
      </c>
      <c r="P38" s="37">
        <f>SUMIFS(СВЦЭМ!$C$34:$C$777,СВЦЭМ!$A$34:$A$777,$A38,СВЦЭМ!$B$34:$B$777,P$11)+'СЕТ СН'!$F$9+СВЦЭМ!$D$10+'СЕТ СН'!$F$6-'СЕТ СН'!$F$19</f>
        <v>1177.84222129</v>
      </c>
      <c r="Q38" s="37">
        <f>SUMIFS(СВЦЭМ!$C$34:$C$777,СВЦЭМ!$A$34:$A$777,$A38,СВЦЭМ!$B$34:$B$777,Q$11)+'СЕТ СН'!$F$9+СВЦЭМ!$D$10+'СЕТ СН'!$F$6-'СЕТ СН'!$F$19</f>
        <v>1182.3752289399999</v>
      </c>
      <c r="R38" s="37">
        <f>SUMIFS(СВЦЭМ!$C$34:$C$777,СВЦЭМ!$A$34:$A$777,$A38,СВЦЭМ!$B$34:$B$777,R$11)+'СЕТ СН'!$F$9+СВЦЭМ!$D$10+'СЕТ СН'!$F$6-'СЕТ СН'!$F$19</f>
        <v>1191.1668376399998</v>
      </c>
      <c r="S38" s="37">
        <f>SUMIFS(СВЦЭМ!$C$34:$C$777,СВЦЭМ!$A$34:$A$777,$A38,СВЦЭМ!$B$34:$B$777,S$11)+'СЕТ СН'!$F$9+СВЦЭМ!$D$10+'СЕТ СН'!$F$6-'СЕТ СН'!$F$19</f>
        <v>1186.8992117099999</v>
      </c>
      <c r="T38" s="37">
        <f>SUMIFS(СВЦЭМ!$C$34:$C$777,СВЦЭМ!$A$34:$A$777,$A38,СВЦЭМ!$B$34:$B$777,T$11)+'СЕТ СН'!$F$9+СВЦЭМ!$D$10+'СЕТ СН'!$F$6-'СЕТ СН'!$F$19</f>
        <v>1173.8790639399999</v>
      </c>
      <c r="U38" s="37">
        <f>SUMIFS(СВЦЭМ!$C$34:$C$777,СВЦЭМ!$A$34:$A$777,$A38,СВЦЭМ!$B$34:$B$777,U$11)+'СЕТ СН'!$F$9+СВЦЭМ!$D$10+'СЕТ СН'!$F$6-'СЕТ СН'!$F$19</f>
        <v>1176.1182425899999</v>
      </c>
      <c r="V38" s="37">
        <f>SUMIFS(СВЦЭМ!$C$34:$C$777,СВЦЭМ!$A$34:$A$777,$A38,СВЦЭМ!$B$34:$B$777,V$11)+'СЕТ СН'!$F$9+СВЦЭМ!$D$10+'СЕТ СН'!$F$6-'СЕТ СН'!$F$19</f>
        <v>1210.5162340899999</v>
      </c>
      <c r="W38" s="37">
        <f>SUMIFS(СВЦЭМ!$C$34:$C$777,СВЦЭМ!$A$34:$A$777,$A38,СВЦЭМ!$B$34:$B$777,W$11)+'СЕТ СН'!$F$9+СВЦЭМ!$D$10+'СЕТ СН'!$F$6-'СЕТ СН'!$F$19</f>
        <v>1140.04678986</v>
      </c>
      <c r="X38" s="37">
        <f>SUMIFS(СВЦЭМ!$C$34:$C$777,СВЦЭМ!$A$34:$A$777,$A38,СВЦЭМ!$B$34:$B$777,X$11)+'СЕТ СН'!$F$9+СВЦЭМ!$D$10+'СЕТ СН'!$F$6-'СЕТ СН'!$F$19</f>
        <v>1111.38448217</v>
      </c>
      <c r="Y38" s="37">
        <f>SUMIFS(СВЦЭМ!$C$34:$C$777,СВЦЭМ!$A$34:$A$777,$A38,СВЦЭМ!$B$34:$B$777,Y$11)+'СЕТ СН'!$F$9+СВЦЭМ!$D$10+'СЕТ СН'!$F$6-'СЕТ СН'!$F$19</f>
        <v>1169.2164555999998</v>
      </c>
    </row>
    <row r="39" spans="1:25" ht="15.75" x14ac:dyDescent="0.2">
      <c r="A39" s="36">
        <f t="shared" si="0"/>
        <v>43248</v>
      </c>
      <c r="B39" s="37">
        <f>SUMIFS(СВЦЭМ!$C$34:$C$777,СВЦЭМ!$A$34:$A$777,$A39,СВЦЭМ!$B$34:$B$777,B$11)+'СЕТ СН'!$F$9+СВЦЭМ!$D$10+'СЕТ СН'!$F$6-'СЕТ СН'!$F$19</f>
        <v>1120.1516681099999</v>
      </c>
      <c r="C39" s="37">
        <f>SUMIFS(СВЦЭМ!$C$34:$C$777,СВЦЭМ!$A$34:$A$777,$A39,СВЦЭМ!$B$34:$B$777,C$11)+'СЕТ СН'!$F$9+СВЦЭМ!$D$10+'СЕТ СН'!$F$6-'СЕТ СН'!$F$19</f>
        <v>1150.9656570100001</v>
      </c>
      <c r="D39" s="37">
        <f>SUMIFS(СВЦЭМ!$C$34:$C$777,СВЦЭМ!$A$34:$A$777,$A39,СВЦЭМ!$B$34:$B$777,D$11)+'СЕТ СН'!$F$9+СВЦЭМ!$D$10+'СЕТ СН'!$F$6-'СЕТ СН'!$F$19</f>
        <v>1182.6142048199999</v>
      </c>
      <c r="E39" s="37">
        <f>SUMIFS(СВЦЭМ!$C$34:$C$777,СВЦЭМ!$A$34:$A$777,$A39,СВЦЭМ!$B$34:$B$777,E$11)+'СЕТ СН'!$F$9+СВЦЭМ!$D$10+'СЕТ СН'!$F$6-'СЕТ СН'!$F$19</f>
        <v>1194.81744484</v>
      </c>
      <c r="F39" s="37">
        <f>SUMIFS(СВЦЭМ!$C$34:$C$777,СВЦЭМ!$A$34:$A$777,$A39,СВЦЭМ!$B$34:$B$777,F$11)+'СЕТ СН'!$F$9+СВЦЭМ!$D$10+'СЕТ СН'!$F$6-'СЕТ СН'!$F$19</f>
        <v>1204.6910937099999</v>
      </c>
      <c r="G39" s="37">
        <f>SUMIFS(СВЦЭМ!$C$34:$C$777,СВЦЭМ!$A$34:$A$777,$A39,СВЦЭМ!$B$34:$B$777,G$11)+'СЕТ СН'!$F$9+СВЦЭМ!$D$10+'СЕТ СН'!$F$6-'СЕТ СН'!$F$19</f>
        <v>1179.2813067899999</v>
      </c>
      <c r="H39" s="37">
        <f>SUMIFS(СВЦЭМ!$C$34:$C$777,СВЦЭМ!$A$34:$A$777,$A39,СВЦЭМ!$B$34:$B$777,H$11)+'СЕТ СН'!$F$9+СВЦЭМ!$D$10+'СЕТ СН'!$F$6-'СЕТ СН'!$F$19</f>
        <v>1112.14059266</v>
      </c>
      <c r="I39" s="37">
        <f>SUMIFS(СВЦЭМ!$C$34:$C$777,СВЦЭМ!$A$34:$A$777,$A39,СВЦЭМ!$B$34:$B$777,I$11)+'СЕТ СН'!$F$9+СВЦЭМ!$D$10+'СЕТ СН'!$F$6-'СЕТ СН'!$F$19</f>
        <v>1155.5386113699999</v>
      </c>
      <c r="J39" s="37">
        <f>SUMIFS(СВЦЭМ!$C$34:$C$777,СВЦЭМ!$A$34:$A$777,$A39,СВЦЭМ!$B$34:$B$777,J$11)+'СЕТ СН'!$F$9+СВЦЭМ!$D$10+'СЕТ СН'!$F$6-'СЕТ СН'!$F$19</f>
        <v>1254.64875037</v>
      </c>
      <c r="K39" s="37">
        <f>SUMIFS(СВЦЭМ!$C$34:$C$777,СВЦЭМ!$A$34:$A$777,$A39,СВЦЭМ!$B$34:$B$777,K$11)+'СЕТ СН'!$F$9+СВЦЭМ!$D$10+'СЕТ СН'!$F$6-'СЕТ СН'!$F$19</f>
        <v>1254.9117004099999</v>
      </c>
      <c r="L39" s="37">
        <f>SUMIFS(СВЦЭМ!$C$34:$C$777,СВЦЭМ!$A$34:$A$777,$A39,СВЦЭМ!$B$34:$B$777,L$11)+'СЕТ СН'!$F$9+СВЦЭМ!$D$10+'СЕТ СН'!$F$6-'СЕТ СН'!$F$19</f>
        <v>1240.3540797999999</v>
      </c>
      <c r="M39" s="37">
        <f>SUMIFS(СВЦЭМ!$C$34:$C$777,СВЦЭМ!$A$34:$A$777,$A39,СВЦЭМ!$B$34:$B$777,M$11)+'СЕТ СН'!$F$9+СВЦЭМ!$D$10+'СЕТ СН'!$F$6-'СЕТ СН'!$F$19</f>
        <v>1236.08519634</v>
      </c>
      <c r="N39" s="37">
        <f>SUMIFS(СВЦЭМ!$C$34:$C$777,СВЦЭМ!$A$34:$A$777,$A39,СВЦЭМ!$B$34:$B$777,N$11)+'СЕТ СН'!$F$9+СВЦЭМ!$D$10+'СЕТ СН'!$F$6-'СЕТ СН'!$F$19</f>
        <v>1239.50469873</v>
      </c>
      <c r="O39" s="37">
        <f>SUMIFS(СВЦЭМ!$C$34:$C$777,СВЦЭМ!$A$34:$A$777,$A39,СВЦЭМ!$B$34:$B$777,O$11)+'СЕТ СН'!$F$9+СВЦЭМ!$D$10+'СЕТ СН'!$F$6-'СЕТ СН'!$F$19</f>
        <v>1224.4439459</v>
      </c>
      <c r="P39" s="37">
        <f>SUMIFS(СВЦЭМ!$C$34:$C$777,СВЦЭМ!$A$34:$A$777,$A39,СВЦЭМ!$B$34:$B$777,P$11)+'СЕТ СН'!$F$9+СВЦЭМ!$D$10+'СЕТ СН'!$F$6-'СЕТ СН'!$F$19</f>
        <v>1226.31294058</v>
      </c>
      <c r="Q39" s="37">
        <f>SUMIFS(СВЦЭМ!$C$34:$C$777,СВЦЭМ!$A$34:$A$777,$A39,СВЦЭМ!$B$34:$B$777,Q$11)+'СЕТ СН'!$F$9+СВЦЭМ!$D$10+'СЕТ СН'!$F$6-'СЕТ СН'!$F$19</f>
        <v>1232.42675687</v>
      </c>
      <c r="R39" s="37">
        <f>SUMIFS(СВЦЭМ!$C$34:$C$777,СВЦЭМ!$A$34:$A$777,$A39,СВЦЭМ!$B$34:$B$777,R$11)+'СЕТ СН'!$F$9+СВЦЭМ!$D$10+'СЕТ СН'!$F$6-'СЕТ СН'!$F$19</f>
        <v>1233.5701940099998</v>
      </c>
      <c r="S39" s="37">
        <f>SUMIFS(СВЦЭМ!$C$34:$C$777,СВЦЭМ!$A$34:$A$777,$A39,СВЦЭМ!$B$34:$B$777,S$11)+'СЕТ СН'!$F$9+СВЦЭМ!$D$10+'СЕТ СН'!$F$6-'СЕТ СН'!$F$19</f>
        <v>1238.1717676899998</v>
      </c>
      <c r="T39" s="37">
        <f>SUMIFS(СВЦЭМ!$C$34:$C$777,СВЦЭМ!$A$34:$A$777,$A39,СВЦЭМ!$B$34:$B$777,T$11)+'СЕТ СН'!$F$9+СВЦЭМ!$D$10+'СЕТ СН'!$F$6-'СЕТ СН'!$F$19</f>
        <v>1225.5360360300001</v>
      </c>
      <c r="U39" s="37">
        <f>SUMIFS(СВЦЭМ!$C$34:$C$777,СВЦЭМ!$A$34:$A$777,$A39,СВЦЭМ!$B$34:$B$777,U$11)+'СЕТ СН'!$F$9+СВЦЭМ!$D$10+'СЕТ СН'!$F$6-'СЕТ СН'!$F$19</f>
        <v>1242.8654475399999</v>
      </c>
      <c r="V39" s="37">
        <f>SUMIFS(СВЦЭМ!$C$34:$C$777,СВЦЭМ!$A$34:$A$777,$A39,СВЦЭМ!$B$34:$B$777,V$11)+'СЕТ СН'!$F$9+СВЦЭМ!$D$10+'СЕТ СН'!$F$6-'СЕТ СН'!$F$19</f>
        <v>1246.4711224399998</v>
      </c>
      <c r="W39" s="37">
        <f>SUMIFS(СВЦЭМ!$C$34:$C$777,СВЦЭМ!$A$34:$A$777,$A39,СВЦЭМ!$B$34:$B$777,W$11)+'СЕТ СН'!$F$9+СВЦЭМ!$D$10+'СЕТ СН'!$F$6-'СЕТ СН'!$F$19</f>
        <v>1241.88111329</v>
      </c>
      <c r="X39" s="37">
        <f>SUMIFS(СВЦЭМ!$C$34:$C$777,СВЦЭМ!$A$34:$A$777,$A39,СВЦЭМ!$B$34:$B$777,X$11)+'СЕТ СН'!$F$9+СВЦЭМ!$D$10+'СЕТ СН'!$F$6-'СЕТ СН'!$F$19</f>
        <v>1209.9031013700001</v>
      </c>
      <c r="Y39" s="37">
        <f>SUMIFS(СВЦЭМ!$C$34:$C$777,СВЦЭМ!$A$34:$A$777,$A39,СВЦЭМ!$B$34:$B$777,Y$11)+'СЕТ СН'!$F$9+СВЦЭМ!$D$10+'СЕТ СН'!$F$6-'СЕТ СН'!$F$19</f>
        <v>1208.6154785499998</v>
      </c>
    </row>
    <row r="40" spans="1:25" ht="15.75" x14ac:dyDescent="0.2">
      <c r="A40" s="36">
        <f t="shared" si="0"/>
        <v>43249</v>
      </c>
      <c r="B40" s="37">
        <f>SUMIFS(СВЦЭМ!$C$34:$C$777,СВЦЭМ!$A$34:$A$777,$A40,СВЦЭМ!$B$34:$B$777,B$11)+'СЕТ СН'!$F$9+СВЦЭМ!$D$10+'СЕТ СН'!$F$6-'СЕТ СН'!$F$19</f>
        <v>1214.73096418</v>
      </c>
      <c r="C40" s="37">
        <f>SUMIFS(СВЦЭМ!$C$34:$C$777,СВЦЭМ!$A$34:$A$777,$A40,СВЦЭМ!$B$34:$B$777,C$11)+'СЕТ СН'!$F$9+СВЦЭМ!$D$10+'СЕТ СН'!$F$6-'СЕТ СН'!$F$19</f>
        <v>1277.25301997</v>
      </c>
      <c r="D40" s="37">
        <f>SUMIFS(СВЦЭМ!$C$34:$C$777,СВЦЭМ!$A$34:$A$777,$A40,СВЦЭМ!$B$34:$B$777,D$11)+'СЕТ СН'!$F$9+СВЦЭМ!$D$10+'СЕТ СН'!$F$6-'СЕТ СН'!$F$19</f>
        <v>1310.3774913299999</v>
      </c>
      <c r="E40" s="37">
        <f>SUMIFS(СВЦЭМ!$C$34:$C$777,СВЦЭМ!$A$34:$A$777,$A40,СВЦЭМ!$B$34:$B$777,E$11)+'СЕТ СН'!$F$9+СВЦЭМ!$D$10+'СЕТ СН'!$F$6-'СЕТ СН'!$F$19</f>
        <v>1315.6504689799999</v>
      </c>
      <c r="F40" s="37">
        <f>SUMIFS(СВЦЭМ!$C$34:$C$777,СВЦЭМ!$A$34:$A$777,$A40,СВЦЭМ!$B$34:$B$777,F$11)+'СЕТ СН'!$F$9+СВЦЭМ!$D$10+'СЕТ СН'!$F$6-'СЕТ СН'!$F$19</f>
        <v>1319.64914011</v>
      </c>
      <c r="G40" s="37">
        <f>SUMIFS(СВЦЭМ!$C$34:$C$777,СВЦЭМ!$A$34:$A$777,$A40,СВЦЭМ!$B$34:$B$777,G$11)+'СЕТ СН'!$F$9+СВЦЭМ!$D$10+'СЕТ СН'!$F$6-'СЕТ СН'!$F$19</f>
        <v>1317.2624680499998</v>
      </c>
      <c r="H40" s="37">
        <f>SUMIFS(СВЦЭМ!$C$34:$C$777,СВЦЭМ!$A$34:$A$777,$A40,СВЦЭМ!$B$34:$B$777,H$11)+'СЕТ СН'!$F$9+СВЦЭМ!$D$10+'СЕТ СН'!$F$6-'СЕТ СН'!$F$19</f>
        <v>1249.5778825699999</v>
      </c>
      <c r="I40" s="37">
        <f>SUMIFS(СВЦЭМ!$C$34:$C$777,СВЦЭМ!$A$34:$A$777,$A40,СВЦЭМ!$B$34:$B$777,I$11)+'СЕТ СН'!$F$9+СВЦЭМ!$D$10+'СЕТ СН'!$F$6-'СЕТ СН'!$F$19</f>
        <v>1241.00804795</v>
      </c>
      <c r="J40" s="37">
        <f>SUMIFS(СВЦЭМ!$C$34:$C$777,СВЦЭМ!$A$34:$A$777,$A40,СВЦЭМ!$B$34:$B$777,J$11)+'СЕТ СН'!$F$9+СВЦЭМ!$D$10+'СЕТ СН'!$F$6-'СЕТ СН'!$F$19</f>
        <v>1254.27021057</v>
      </c>
      <c r="K40" s="37">
        <f>SUMIFS(СВЦЭМ!$C$34:$C$777,СВЦЭМ!$A$34:$A$777,$A40,СВЦЭМ!$B$34:$B$777,K$11)+'СЕТ СН'!$F$9+СВЦЭМ!$D$10+'СЕТ СН'!$F$6-'СЕТ СН'!$F$19</f>
        <v>1265.7564203899999</v>
      </c>
      <c r="L40" s="37">
        <f>SUMIFS(СВЦЭМ!$C$34:$C$777,СВЦЭМ!$A$34:$A$777,$A40,СВЦЭМ!$B$34:$B$777,L$11)+'СЕТ СН'!$F$9+СВЦЭМ!$D$10+'СЕТ СН'!$F$6-'СЕТ СН'!$F$19</f>
        <v>1226.16818831</v>
      </c>
      <c r="M40" s="37">
        <f>SUMIFS(СВЦЭМ!$C$34:$C$777,СВЦЭМ!$A$34:$A$777,$A40,СВЦЭМ!$B$34:$B$777,M$11)+'СЕТ СН'!$F$9+СВЦЭМ!$D$10+'СЕТ СН'!$F$6-'СЕТ СН'!$F$19</f>
        <v>1233.9934593799999</v>
      </c>
      <c r="N40" s="37">
        <f>SUMIFS(СВЦЭМ!$C$34:$C$777,СВЦЭМ!$A$34:$A$777,$A40,СВЦЭМ!$B$34:$B$777,N$11)+'СЕТ СН'!$F$9+СВЦЭМ!$D$10+'СЕТ СН'!$F$6-'СЕТ СН'!$F$19</f>
        <v>1235.3721639999999</v>
      </c>
      <c r="O40" s="37">
        <f>SUMIFS(СВЦЭМ!$C$34:$C$777,СВЦЭМ!$A$34:$A$777,$A40,СВЦЭМ!$B$34:$B$777,O$11)+'СЕТ СН'!$F$9+СВЦЭМ!$D$10+'СЕТ СН'!$F$6-'СЕТ СН'!$F$19</f>
        <v>1222.6619191999998</v>
      </c>
      <c r="P40" s="37">
        <f>SUMIFS(СВЦЭМ!$C$34:$C$777,СВЦЭМ!$A$34:$A$777,$A40,СВЦЭМ!$B$34:$B$777,P$11)+'СЕТ СН'!$F$9+СВЦЭМ!$D$10+'СЕТ СН'!$F$6-'СЕТ СН'!$F$19</f>
        <v>1220.2358727599999</v>
      </c>
      <c r="Q40" s="37">
        <f>SUMIFS(СВЦЭМ!$C$34:$C$777,СВЦЭМ!$A$34:$A$777,$A40,СВЦЭМ!$B$34:$B$777,Q$11)+'СЕТ СН'!$F$9+СВЦЭМ!$D$10+'СЕТ СН'!$F$6-'СЕТ СН'!$F$19</f>
        <v>1228.0922753899999</v>
      </c>
      <c r="R40" s="37">
        <f>SUMIFS(СВЦЭМ!$C$34:$C$777,СВЦЭМ!$A$34:$A$777,$A40,СВЦЭМ!$B$34:$B$777,R$11)+'СЕТ СН'!$F$9+СВЦЭМ!$D$10+'СЕТ СН'!$F$6-'СЕТ СН'!$F$19</f>
        <v>1235.7985162699999</v>
      </c>
      <c r="S40" s="37">
        <f>SUMIFS(СВЦЭМ!$C$34:$C$777,СВЦЭМ!$A$34:$A$777,$A40,СВЦЭМ!$B$34:$B$777,S$11)+'СЕТ СН'!$F$9+СВЦЭМ!$D$10+'СЕТ СН'!$F$6-'СЕТ СН'!$F$19</f>
        <v>1232.5793261899998</v>
      </c>
      <c r="T40" s="37">
        <f>SUMIFS(СВЦЭМ!$C$34:$C$777,СВЦЭМ!$A$34:$A$777,$A40,СВЦЭМ!$B$34:$B$777,T$11)+'СЕТ СН'!$F$9+СВЦЭМ!$D$10+'СЕТ СН'!$F$6-'СЕТ СН'!$F$19</f>
        <v>1231.17780434</v>
      </c>
      <c r="U40" s="37">
        <f>SUMIFS(СВЦЭМ!$C$34:$C$777,СВЦЭМ!$A$34:$A$777,$A40,СВЦЭМ!$B$34:$B$777,U$11)+'СЕТ СН'!$F$9+СВЦЭМ!$D$10+'СЕТ СН'!$F$6-'СЕТ СН'!$F$19</f>
        <v>1245.91691868</v>
      </c>
      <c r="V40" s="37">
        <f>SUMIFS(СВЦЭМ!$C$34:$C$777,СВЦЭМ!$A$34:$A$777,$A40,СВЦЭМ!$B$34:$B$777,V$11)+'СЕТ СН'!$F$9+СВЦЭМ!$D$10+'СЕТ СН'!$F$6-'СЕТ СН'!$F$19</f>
        <v>1100.70778965</v>
      </c>
      <c r="W40" s="37">
        <f>SUMIFS(СВЦЭМ!$C$34:$C$777,СВЦЭМ!$A$34:$A$777,$A40,СВЦЭМ!$B$34:$B$777,W$11)+'СЕТ СН'!$F$9+СВЦЭМ!$D$10+'СЕТ СН'!$F$6-'СЕТ СН'!$F$19</f>
        <v>1076.4724296300001</v>
      </c>
      <c r="X40" s="37">
        <f>SUMIFS(СВЦЭМ!$C$34:$C$777,СВЦЭМ!$A$34:$A$777,$A40,СВЦЭМ!$B$34:$B$777,X$11)+'СЕТ СН'!$F$9+СВЦЭМ!$D$10+'СЕТ СН'!$F$6-'СЕТ СН'!$F$19</f>
        <v>1095.5989018599998</v>
      </c>
      <c r="Y40" s="37">
        <f>SUMIFS(СВЦЭМ!$C$34:$C$777,СВЦЭМ!$A$34:$A$777,$A40,СВЦЭМ!$B$34:$B$777,Y$11)+'СЕТ СН'!$F$9+СВЦЭМ!$D$10+'СЕТ СН'!$F$6-'СЕТ СН'!$F$19</f>
        <v>1155.24971151</v>
      </c>
    </row>
    <row r="41" spans="1:25" ht="15.75" x14ac:dyDescent="0.2">
      <c r="A41" s="36">
        <f t="shared" si="0"/>
        <v>43250</v>
      </c>
      <c r="B41" s="37">
        <f>SUMIFS(СВЦЭМ!$C$34:$C$777,СВЦЭМ!$A$34:$A$777,$A41,СВЦЭМ!$B$34:$B$777,B$11)+'СЕТ СН'!$F$9+СВЦЭМ!$D$10+'СЕТ СН'!$F$6-'СЕТ СН'!$F$19</f>
        <v>1270.2560593399999</v>
      </c>
      <c r="C41" s="37">
        <f>SUMIFS(СВЦЭМ!$C$34:$C$777,СВЦЭМ!$A$34:$A$777,$A41,СВЦЭМ!$B$34:$B$777,C$11)+'СЕТ СН'!$F$9+СВЦЭМ!$D$10+'СЕТ СН'!$F$6-'СЕТ СН'!$F$19</f>
        <v>1328.93876937</v>
      </c>
      <c r="D41" s="37">
        <f>SUMIFS(СВЦЭМ!$C$34:$C$777,СВЦЭМ!$A$34:$A$777,$A41,СВЦЭМ!$B$34:$B$777,D$11)+'СЕТ СН'!$F$9+СВЦЭМ!$D$10+'СЕТ СН'!$F$6-'СЕТ СН'!$F$19</f>
        <v>1372.6492991999999</v>
      </c>
      <c r="E41" s="37">
        <f>SUMIFS(СВЦЭМ!$C$34:$C$777,СВЦЭМ!$A$34:$A$777,$A41,СВЦЭМ!$B$34:$B$777,E$11)+'СЕТ СН'!$F$9+СВЦЭМ!$D$10+'СЕТ СН'!$F$6-'СЕТ СН'!$F$19</f>
        <v>1381.2499617399999</v>
      </c>
      <c r="F41" s="37">
        <f>SUMIFS(СВЦЭМ!$C$34:$C$777,СВЦЭМ!$A$34:$A$777,$A41,СВЦЭМ!$B$34:$B$777,F$11)+'СЕТ СН'!$F$9+СВЦЭМ!$D$10+'СЕТ СН'!$F$6-'СЕТ СН'!$F$19</f>
        <v>1392.9724903399999</v>
      </c>
      <c r="G41" s="37">
        <f>SUMIFS(СВЦЭМ!$C$34:$C$777,СВЦЭМ!$A$34:$A$777,$A41,СВЦЭМ!$B$34:$B$777,G$11)+'СЕТ СН'!$F$9+СВЦЭМ!$D$10+'СЕТ СН'!$F$6-'СЕТ СН'!$F$19</f>
        <v>1380.0820969199999</v>
      </c>
      <c r="H41" s="37">
        <f>SUMIFS(СВЦЭМ!$C$34:$C$777,СВЦЭМ!$A$34:$A$777,$A41,СВЦЭМ!$B$34:$B$777,H$11)+'СЕТ СН'!$F$9+СВЦЭМ!$D$10+'СЕТ СН'!$F$6-'СЕТ СН'!$F$19</f>
        <v>1310.4234866199999</v>
      </c>
      <c r="I41" s="37">
        <f>SUMIFS(СВЦЭМ!$C$34:$C$777,СВЦЭМ!$A$34:$A$777,$A41,СВЦЭМ!$B$34:$B$777,I$11)+'СЕТ СН'!$F$9+СВЦЭМ!$D$10+'СЕТ СН'!$F$6-'СЕТ СН'!$F$19</f>
        <v>1231.04415006</v>
      </c>
      <c r="J41" s="37">
        <f>SUMIFS(СВЦЭМ!$C$34:$C$777,СВЦЭМ!$A$34:$A$777,$A41,СВЦЭМ!$B$34:$B$777,J$11)+'СЕТ СН'!$F$9+СВЦЭМ!$D$10+'СЕТ СН'!$F$6-'СЕТ СН'!$F$19</f>
        <v>1225.94326428</v>
      </c>
      <c r="K41" s="37">
        <f>SUMIFS(СВЦЭМ!$C$34:$C$777,СВЦЭМ!$A$34:$A$777,$A41,СВЦЭМ!$B$34:$B$777,K$11)+'СЕТ СН'!$F$9+СВЦЭМ!$D$10+'СЕТ СН'!$F$6-'СЕТ СН'!$F$19</f>
        <v>1236.0502325100001</v>
      </c>
      <c r="L41" s="37">
        <f>SUMIFS(СВЦЭМ!$C$34:$C$777,СВЦЭМ!$A$34:$A$777,$A41,СВЦЭМ!$B$34:$B$777,L$11)+'СЕТ СН'!$F$9+СВЦЭМ!$D$10+'СЕТ СН'!$F$6-'СЕТ СН'!$F$19</f>
        <v>1232.70134562</v>
      </c>
      <c r="M41" s="37">
        <f>SUMIFS(СВЦЭМ!$C$34:$C$777,СВЦЭМ!$A$34:$A$777,$A41,СВЦЭМ!$B$34:$B$777,M$11)+'СЕТ СН'!$F$9+СВЦЭМ!$D$10+'СЕТ СН'!$F$6-'СЕТ СН'!$F$19</f>
        <v>1256.5076438199999</v>
      </c>
      <c r="N41" s="37">
        <f>SUMIFS(СВЦЭМ!$C$34:$C$777,СВЦЭМ!$A$34:$A$777,$A41,СВЦЭМ!$B$34:$B$777,N$11)+'СЕТ СН'!$F$9+СВЦЭМ!$D$10+'СЕТ СН'!$F$6-'СЕТ СН'!$F$19</f>
        <v>1257.05440985</v>
      </c>
      <c r="O41" s="37">
        <f>SUMIFS(СВЦЭМ!$C$34:$C$777,СВЦЭМ!$A$34:$A$777,$A41,СВЦЭМ!$B$34:$B$777,O$11)+'СЕТ СН'!$F$9+СВЦЭМ!$D$10+'СЕТ СН'!$F$6-'СЕТ СН'!$F$19</f>
        <v>1244.8309870399999</v>
      </c>
      <c r="P41" s="37">
        <f>SUMIFS(СВЦЭМ!$C$34:$C$777,СВЦЭМ!$A$34:$A$777,$A41,СВЦЭМ!$B$34:$B$777,P$11)+'СЕТ СН'!$F$9+СВЦЭМ!$D$10+'СЕТ СН'!$F$6-'СЕТ СН'!$F$19</f>
        <v>1227.6359656499999</v>
      </c>
      <c r="Q41" s="37">
        <f>SUMIFS(СВЦЭМ!$C$34:$C$777,СВЦЭМ!$A$34:$A$777,$A41,СВЦЭМ!$B$34:$B$777,Q$11)+'СЕТ СН'!$F$9+СВЦЭМ!$D$10+'СЕТ СН'!$F$6-'СЕТ СН'!$F$19</f>
        <v>1204.78742074</v>
      </c>
      <c r="R41" s="37">
        <f>SUMIFS(СВЦЭМ!$C$34:$C$777,СВЦЭМ!$A$34:$A$777,$A41,СВЦЭМ!$B$34:$B$777,R$11)+'СЕТ СН'!$F$9+СВЦЭМ!$D$10+'СЕТ СН'!$F$6-'СЕТ СН'!$F$19</f>
        <v>1213.4887189999999</v>
      </c>
      <c r="S41" s="37">
        <f>SUMIFS(СВЦЭМ!$C$34:$C$777,СВЦЭМ!$A$34:$A$777,$A41,СВЦЭМ!$B$34:$B$777,S$11)+'СЕТ СН'!$F$9+СВЦЭМ!$D$10+'СЕТ СН'!$F$6-'СЕТ СН'!$F$19</f>
        <v>1213.8764039399998</v>
      </c>
      <c r="T41" s="37">
        <f>SUMIFS(СВЦЭМ!$C$34:$C$777,СВЦЭМ!$A$34:$A$777,$A41,СВЦЭМ!$B$34:$B$777,T$11)+'СЕТ СН'!$F$9+СВЦЭМ!$D$10+'СЕТ СН'!$F$6-'СЕТ СН'!$F$19</f>
        <v>1208.5344136499998</v>
      </c>
      <c r="U41" s="37">
        <f>SUMIFS(СВЦЭМ!$C$34:$C$777,СВЦЭМ!$A$34:$A$777,$A41,СВЦЭМ!$B$34:$B$777,U$11)+'СЕТ СН'!$F$9+СВЦЭМ!$D$10+'СЕТ СН'!$F$6-'СЕТ СН'!$F$19</f>
        <v>1202.0012208099999</v>
      </c>
      <c r="V41" s="37">
        <f>SUMIFS(СВЦЭМ!$C$34:$C$777,СВЦЭМ!$A$34:$A$777,$A41,СВЦЭМ!$B$34:$B$777,V$11)+'СЕТ СН'!$F$9+СВЦЭМ!$D$10+'СЕТ СН'!$F$6-'СЕТ СН'!$F$19</f>
        <v>1182.30047326</v>
      </c>
      <c r="W41" s="37">
        <f>SUMIFS(СВЦЭМ!$C$34:$C$777,СВЦЭМ!$A$34:$A$777,$A41,СВЦЭМ!$B$34:$B$777,W$11)+'СЕТ СН'!$F$9+СВЦЭМ!$D$10+'СЕТ СН'!$F$6-'СЕТ СН'!$F$19</f>
        <v>1171.06901963</v>
      </c>
      <c r="X41" s="37">
        <f>SUMIFS(СВЦЭМ!$C$34:$C$777,СВЦЭМ!$A$34:$A$777,$A41,СВЦЭМ!$B$34:$B$777,X$11)+'СЕТ СН'!$F$9+СВЦЭМ!$D$10+'СЕТ СН'!$F$6-'СЕТ СН'!$F$19</f>
        <v>1185.4315032300001</v>
      </c>
      <c r="Y41" s="37">
        <f>SUMIFS(СВЦЭМ!$C$34:$C$777,СВЦЭМ!$A$34:$A$777,$A41,СВЦЭМ!$B$34:$B$777,Y$11)+'СЕТ СН'!$F$9+СВЦЭМ!$D$10+'СЕТ СН'!$F$6-'СЕТ СН'!$F$19</f>
        <v>1220.09395193</v>
      </c>
    </row>
    <row r="42" spans="1:25" ht="15.75" x14ac:dyDescent="0.2">
      <c r="A42" s="36">
        <f t="shared" si="0"/>
        <v>43251</v>
      </c>
      <c r="B42" s="37">
        <f>SUMIFS(СВЦЭМ!$C$34:$C$777,СВЦЭМ!$A$34:$A$777,$A42,СВЦЭМ!$B$34:$B$777,B$11)+'СЕТ СН'!$F$9+СВЦЭМ!$D$10+'СЕТ СН'!$F$6-'СЕТ СН'!$F$19</f>
        <v>1270.81485307</v>
      </c>
      <c r="C42" s="37">
        <f>SUMIFS(СВЦЭМ!$C$34:$C$777,СВЦЭМ!$A$34:$A$777,$A42,СВЦЭМ!$B$34:$B$777,C$11)+'СЕТ СН'!$F$9+СВЦЭМ!$D$10+'СЕТ СН'!$F$6-'СЕТ СН'!$F$19</f>
        <v>1332.3430247199999</v>
      </c>
      <c r="D42" s="37">
        <f>SUMIFS(СВЦЭМ!$C$34:$C$777,СВЦЭМ!$A$34:$A$777,$A42,СВЦЭМ!$B$34:$B$777,D$11)+'СЕТ СН'!$F$9+СВЦЭМ!$D$10+'СЕТ СН'!$F$6-'СЕТ СН'!$F$19</f>
        <v>1360.14323315</v>
      </c>
      <c r="E42" s="37">
        <f>SUMIFS(СВЦЭМ!$C$34:$C$777,СВЦЭМ!$A$34:$A$777,$A42,СВЦЭМ!$B$34:$B$777,E$11)+'СЕТ СН'!$F$9+СВЦЭМ!$D$10+'СЕТ СН'!$F$6-'СЕТ СН'!$F$19</f>
        <v>1372.0221982999999</v>
      </c>
      <c r="F42" s="37">
        <f>SUMIFS(СВЦЭМ!$C$34:$C$777,СВЦЭМ!$A$34:$A$777,$A42,СВЦЭМ!$B$34:$B$777,F$11)+'СЕТ СН'!$F$9+СВЦЭМ!$D$10+'СЕТ СН'!$F$6-'СЕТ СН'!$F$19</f>
        <v>1381.11289433</v>
      </c>
      <c r="G42" s="37">
        <f>SUMIFS(СВЦЭМ!$C$34:$C$777,СВЦЭМ!$A$34:$A$777,$A42,СВЦЭМ!$B$34:$B$777,G$11)+'СЕТ СН'!$F$9+СВЦЭМ!$D$10+'СЕТ СН'!$F$6-'СЕТ СН'!$F$19</f>
        <v>1362.2173548599999</v>
      </c>
      <c r="H42" s="37">
        <f>SUMIFS(СВЦЭМ!$C$34:$C$777,СВЦЭМ!$A$34:$A$777,$A42,СВЦЭМ!$B$34:$B$777,H$11)+'СЕТ СН'!$F$9+СВЦЭМ!$D$10+'СЕТ СН'!$F$6-'СЕТ СН'!$F$19</f>
        <v>1314.3329112399999</v>
      </c>
      <c r="I42" s="37">
        <f>SUMIFS(СВЦЭМ!$C$34:$C$777,СВЦЭМ!$A$34:$A$777,$A42,СВЦЭМ!$B$34:$B$777,I$11)+'СЕТ СН'!$F$9+СВЦЭМ!$D$10+'СЕТ СН'!$F$6-'СЕТ СН'!$F$19</f>
        <v>1240.3695220300001</v>
      </c>
      <c r="J42" s="37">
        <f>SUMIFS(СВЦЭМ!$C$34:$C$777,СВЦЭМ!$A$34:$A$777,$A42,СВЦЭМ!$B$34:$B$777,J$11)+'СЕТ СН'!$F$9+СВЦЭМ!$D$10+'СЕТ СН'!$F$6-'СЕТ СН'!$F$19</f>
        <v>1215.5842017099999</v>
      </c>
      <c r="K42" s="37">
        <f>SUMIFS(СВЦЭМ!$C$34:$C$777,СВЦЭМ!$A$34:$A$777,$A42,СВЦЭМ!$B$34:$B$777,K$11)+'СЕТ СН'!$F$9+СВЦЭМ!$D$10+'СЕТ СН'!$F$6-'СЕТ СН'!$F$19</f>
        <v>1198.6289831700001</v>
      </c>
      <c r="L42" s="37">
        <f>SUMIFS(СВЦЭМ!$C$34:$C$777,СВЦЭМ!$A$34:$A$777,$A42,СВЦЭМ!$B$34:$B$777,L$11)+'СЕТ СН'!$F$9+СВЦЭМ!$D$10+'СЕТ СН'!$F$6-'СЕТ СН'!$F$19</f>
        <v>1205.7624783199999</v>
      </c>
      <c r="M42" s="37">
        <f>SUMIFS(СВЦЭМ!$C$34:$C$777,СВЦЭМ!$A$34:$A$777,$A42,СВЦЭМ!$B$34:$B$777,M$11)+'СЕТ СН'!$F$9+СВЦЭМ!$D$10+'СЕТ СН'!$F$6-'СЕТ СН'!$F$19</f>
        <v>1215.0511494799998</v>
      </c>
      <c r="N42" s="37">
        <f>SUMIFS(СВЦЭМ!$C$34:$C$777,СВЦЭМ!$A$34:$A$777,$A42,СВЦЭМ!$B$34:$B$777,N$11)+'СЕТ СН'!$F$9+СВЦЭМ!$D$10+'СЕТ СН'!$F$6-'СЕТ СН'!$F$19</f>
        <v>1199.01175756</v>
      </c>
      <c r="O42" s="37">
        <f>SUMIFS(СВЦЭМ!$C$34:$C$777,СВЦЭМ!$A$34:$A$777,$A42,СВЦЭМ!$B$34:$B$777,O$11)+'СЕТ СН'!$F$9+СВЦЭМ!$D$10+'СЕТ СН'!$F$6-'СЕТ СН'!$F$19</f>
        <v>1210.0108984599999</v>
      </c>
      <c r="P42" s="37">
        <f>SUMIFS(СВЦЭМ!$C$34:$C$777,СВЦЭМ!$A$34:$A$777,$A42,СВЦЭМ!$B$34:$B$777,P$11)+'СЕТ СН'!$F$9+СВЦЭМ!$D$10+'СЕТ СН'!$F$6-'СЕТ СН'!$F$19</f>
        <v>1222.1364095599999</v>
      </c>
      <c r="Q42" s="37">
        <f>SUMIFS(СВЦЭМ!$C$34:$C$777,СВЦЭМ!$A$34:$A$777,$A42,СВЦЭМ!$B$34:$B$777,Q$11)+'СЕТ СН'!$F$9+СВЦЭМ!$D$10+'СЕТ СН'!$F$6-'СЕТ СН'!$F$19</f>
        <v>1232.3445028399999</v>
      </c>
      <c r="R42" s="37">
        <f>SUMIFS(СВЦЭМ!$C$34:$C$777,СВЦЭМ!$A$34:$A$777,$A42,СВЦЭМ!$B$34:$B$777,R$11)+'СЕТ СН'!$F$9+СВЦЭМ!$D$10+'СЕТ СН'!$F$6-'СЕТ СН'!$F$19</f>
        <v>1230.90026526</v>
      </c>
      <c r="S42" s="37">
        <f>SUMIFS(СВЦЭМ!$C$34:$C$777,СВЦЭМ!$A$34:$A$777,$A42,СВЦЭМ!$B$34:$B$777,S$11)+'СЕТ СН'!$F$9+СВЦЭМ!$D$10+'СЕТ СН'!$F$6-'СЕТ СН'!$F$19</f>
        <v>1222.0613567299999</v>
      </c>
      <c r="T42" s="37">
        <f>SUMIFS(СВЦЭМ!$C$34:$C$777,СВЦЭМ!$A$34:$A$777,$A42,СВЦЭМ!$B$34:$B$777,T$11)+'СЕТ СН'!$F$9+СВЦЭМ!$D$10+'СЕТ СН'!$F$6-'СЕТ СН'!$F$19</f>
        <v>1207.82622666</v>
      </c>
      <c r="U42" s="37">
        <f>SUMIFS(СВЦЭМ!$C$34:$C$777,СВЦЭМ!$A$34:$A$777,$A42,СВЦЭМ!$B$34:$B$777,U$11)+'СЕТ СН'!$F$9+СВЦЭМ!$D$10+'СЕТ СН'!$F$6-'СЕТ СН'!$F$19</f>
        <v>1212.1149786400001</v>
      </c>
      <c r="V42" s="37">
        <f>SUMIFS(СВЦЭМ!$C$34:$C$777,СВЦЭМ!$A$34:$A$777,$A42,СВЦЭМ!$B$34:$B$777,V$11)+'СЕТ СН'!$F$9+СВЦЭМ!$D$10+'СЕТ СН'!$F$6-'СЕТ СН'!$F$19</f>
        <v>1197.9621460799999</v>
      </c>
      <c r="W42" s="37">
        <f>SUMIFS(СВЦЭМ!$C$34:$C$777,СВЦЭМ!$A$34:$A$777,$A42,СВЦЭМ!$B$34:$B$777,W$11)+'СЕТ СН'!$F$9+СВЦЭМ!$D$10+'СЕТ СН'!$F$6-'СЕТ СН'!$F$19</f>
        <v>1201.14464045</v>
      </c>
      <c r="X42" s="37">
        <f>SUMIFS(СВЦЭМ!$C$34:$C$777,СВЦЭМ!$A$34:$A$777,$A42,СВЦЭМ!$B$34:$B$777,X$11)+'СЕТ СН'!$F$9+СВЦЭМ!$D$10+'СЕТ СН'!$F$6-'СЕТ СН'!$F$19</f>
        <v>1205.6228018900001</v>
      </c>
      <c r="Y42" s="37">
        <f>SUMIFS(СВЦЭМ!$C$34:$C$777,СВЦЭМ!$A$34:$A$777,$A42,СВЦЭМ!$B$34:$B$777,Y$11)+'СЕТ СН'!$F$9+СВЦЭМ!$D$10+'СЕТ СН'!$F$6-'СЕТ СН'!$F$19</f>
        <v>1235.86046556</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5"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5"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01.05.2018</v>
      </c>
      <c r="B48" s="37">
        <f>SUMIFS(СВЦЭМ!$C$34:$C$777,СВЦЭМ!$A$34:$A$777,$A48,СВЦЭМ!$B$34:$B$777,B$47)+'СЕТ СН'!$G$9+СВЦЭМ!$D$10+'СЕТ СН'!$G$6-'СЕТ СН'!$G$19</f>
        <v>1561.7955504199999</v>
      </c>
      <c r="C48" s="37">
        <f>SUMIFS(СВЦЭМ!$C$34:$C$777,СВЦЭМ!$A$34:$A$777,$A48,СВЦЭМ!$B$34:$B$777,C$47)+'СЕТ СН'!$G$9+СВЦЭМ!$D$10+'СЕТ СН'!$G$6-'СЕТ СН'!$G$19</f>
        <v>1578.2144235600001</v>
      </c>
      <c r="D48" s="37">
        <f>SUMIFS(СВЦЭМ!$C$34:$C$777,СВЦЭМ!$A$34:$A$777,$A48,СВЦЭМ!$B$34:$B$777,D$47)+'СЕТ СН'!$G$9+СВЦЭМ!$D$10+'СЕТ СН'!$G$6-'СЕТ СН'!$G$19</f>
        <v>1607.37243517</v>
      </c>
      <c r="E48" s="37">
        <f>SUMIFS(СВЦЭМ!$C$34:$C$777,СВЦЭМ!$A$34:$A$777,$A48,СВЦЭМ!$B$34:$B$777,E$47)+'СЕТ СН'!$G$9+СВЦЭМ!$D$10+'СЕТ СН'!$G$6-'СЕТ СН'!$G$19</f>
        <v>1616.25537285</v>
      </c>
      <c r="F48" s="37">
        <f>SUMIFS(СВЦЭМ!$C$34:$C$777,СВЦЭМ!$A$34:$A$777,$A48,СВЦЭМ!$B$34:$B$777,F$47)+'СЕТ СН'!$G$9+СВЦЭМ!$D$10+'СЕТ СН'!$G$6-'СЕТ СН'!$G$19</f>
        <v>1634.7339996600001</v>
      </c>
      <c r="G48" s="37">
        <f>SUMIFS(СВЦЭМ!$C$34:$C$777,СВЦЭМ!$A$34:$A$777,$A48,СВЦЭМ!$B$34:$B$777,G$47)+'СЕТ СН'!$G$9+СВЦЭМ!$D$10+'СЕТ СН'!$G$6-'СЕТ СН'!$G$19</f>
        <v>1617.4876748199999</v>
      </c>
      <c r="H48" s="37">
        <f>SUMIFS(СВЦЭМ!$C$34:$C$777,СВЦЭМ!$A$34:$A$777,$A48,СВЦЭМ!$B$34:$B$777,H$47)+'СЕТ СН'!$G$9+СВЦЭМ!$D$10+'СЕТ СН'!$G$6-'СЕТ СН'!$G$19</f>
        <v>1533.32468163</v>
      </c>
      <c r="I48" s="37">
        <f>SUMIFS(СВЦЭМ!$C$34:$C$777,СВЦЭМ!$A$34:$A$777,$A48,СВЦЭМ!$B$34:$B$777,I$47)+'СЕТ СН'!$G$9+СВЦЭМ!$D$10+'СЕТ СН'!$G$6-'СЕТ СН'!$G$19</f>
        <v>1419.07152866</v>
      </c>
      <c r="J48" s="37">
        <f>SUMIFS(СВЦЭМ!$C$34:$C$777,СВЦЭМ!$A$34:$A$777,$A48,СВЦЭМ!$B$34:$B$777,J$47)+'СЕТ СН'!$G$9+СВЦЭМ!$D$10+'СЕТ СН'!$G$6-'СЕТ СН'!$G$19</f>
        <v>1337.0082284099999</v>
      </c>
      <c r="K48" s="37">
        <f>SUMIFS(СВЦЭМ!$C$34:$C$777,СВЦЭМ!$A$34:$A$777,$A48,СВЦЭМ!$B$34:$B$777,K$47)+'СЕТ СН'!$G$9+СВЦЭМ!$D$10+'СЕТ СН'!$G$6-'СЕТ СН'!$G$19</f>
        <v>1295.9689424999999</v>
      </c>
      <c r="L48" s="37">
        <f>SUMIFS(СВЦЭМ!$C$34:$C$777,СВЦЭМ!$A$34:$A$777,$A48,СВЦЭМ!$B$34:$B$777,L$47)+'СЕТ СН'!$G$9+СВЦЭМ!$D$10+'СЕТ СН'!$G$6-'СЕТ СН'!$G$19</f>
        <v>1276.0574615099999</v>
      </c>
      <c r="M48" s="37">
        <f>SUMIFS(СВЦЭМ!$C$34:$C$777,СВЦЭМ!$A$34:$A$777,$A48,СВЦЭМ!$B$34:$B$777,M$47)+'СЕТ СН'!$G$9+СВЦЭМ!$D$10+'СЕТ СН'!$G$6-'СЕТ СН'!$G$19</f>
        <v>1280.9231366099998</v>
      </c>
      <c r="N48" s="37">
        <f>SUMIFS(СВЦЭМ!$C$34:$C$777,СВЦЭМ!$A$34:$A$777,$A48,СВЦЭМ!$B$34:$B$777,N$47)+'СЕТ СН'!$G$9+СВЦЭМ!$D$10+'СЕТ СН'!$G$6-'СЕТ СН'!$G$19</f>
        <v>1303.88515452</v>
      </c>
      <c r="O48" s="37">
        <f>SUMIFS(СВЦЭМ!$C$34:$C$777,СВЦЭМ!$A$34:$A$777,$A48,СВЦЭМ!$B$34:$B$777,O$47)+'СЕТ СН'!$G$9+СВЦЭМ!$D$10+'СЕТ СН'!$G$6-'СЕТ СН'!$G$19</f>
        <v>1299.5971158699999</v>
      </c>
      <c r="P48" s="37">
        <f>SUMIFS(СВЦЭМ!$C$34:$C$777,СВЦЭМ!$A$34:$A$777,$A48,СВЦЭМ!$B$34:$B$777,P$47)+'СЕТ СН'!$G$9+СВЦЭМ!$D$10+'СЕТ СН'!$G$6-'СЕТ СН'!$G$19</f>
        <v>1307.4076480499998</v>
      </c>
      <c r="Q48" s="37">
        <f>SUMIFS(СВЦЭМ!$C$34:$C$777,СВЦЭМ!$A$34:$A$777,$A48,СВЦЭМ!$B$34:$B$777,Q$47)+'СЕТ СН'!$G$9+СВЦЭМ!$D$10+'СЕТ СН'!$G$6-'СЕТ СН'!$G$19</f>
        <v>1310.9106867400001</v>
      </c>
      <c r="R48" s="37">
        <f>SUMIFS(СВЦЭМ!$C$34:$C$777,СВЦЭМ!$A$34:$A$777,$A48,СВЦЭМ!$B$34:$B$777,R$47)+'СЕТ СН'!$G$9+СВЦЭМ!$D$10+'СЕТ СН'!$G$6-'СЕТ СН'!$G$19</f>
        <v>1307.14325687</v>
      </c>
      <c r="S48" s="37">
        <f>SUMIFS(СВЦЭМ!$C$34:$C$777,СВЦЭМ!$A$34:$A$777,$A48,СВЦЭМ!$B$34:$B$777,S$47)+'СЕТ СН'!$G$9+СВЦЭМ!$D$10+'СЕТ СН'!$G$6-'СЕТ СН'!$G$19</f>
        <v>1307.6010555099999</v>
      </c>
      <c r="T48" s="37">
        <f>SUMIFS(СВЦЭМ!$C$34:$C$777,СВЦЭМ!$A$34:$A$777,$A48,СВЦЭМ!$B$34:$B$777,T$47)+'СЕТ СН'!$G$9+СВЦЭМ!$D$10+'СЕТ СН'!$G$6-'СЕТ СН'!$G$19</f>
        <v>1297.9369450199999</v>
      </c>
      <c r="U48" s="37">
        <f>SUMIFS(СВЦЭМ!$C$34:$C$777,СВЦЭМ!$A$34:$A$777,$A48,СВЦЭМ!$B$34:$B$777,U$47)+'СЕТ СН'!$G$9+СВЦЭМ!$D$10+'СЕТ СН'!$G$6-'СЕТ СН'!$G$19</f>
        <v>1290.6203629399999</v>
      </c>
      <c r="V48" s="37">
        <f>SUMIFS(СВЦЭМ!$C$34:$C$777,СВЦЭМ!$A$34:$A$777,$A48,СВЦЭМ!$B$34:$B$777,V$47)+'СЕТ СН'!$G$9+СВЦЭМ!$D$10+'СЕТ СН'!$G$6-'СЕТ СН'!$G$19</f>
        <v>1273.8594150199999</v>
      </c>
      <c r="W48" s="37">
        <f>SUMIFS(СВЦЭМ!$C$34:$C$777,СВЦЭМ!$A$34:$A$777,$A48,СВЦЭМ!$B$34:$B$777,W$47)+'СЕТ СН'!$G$9+СВЦЭМ!$D$10+'СЕТ СН'!$G$6-'СЕТ СН'!$G$19</f>
        <v>1313.63125668</v>
      </c>
      <c r="X48" s="37">
        <f>SUMIFS(СВЦЭМ!$C$34:$C$777,СВЦЭМ!$A$34:$A$777,$A48,СВЦЭМ!$B$34:$B$777,X$47)+'СЕТ СН'!$G$9+СВЦЭМ!$D$10+'СЕТ СН'!$G$6-'СЕТ СН'!$G$19</f>
        <v>1421.3614957</v>
      </c>
      <c r="Y48" s="37">
        <f>SUMIFS(СВЦЭМ!$C$34:$C$777,СВЦЭМ!$A$34:$A$777,$A48,СВЦЭМ!$B$34:$B$777,Y$47)+'СЕТ СН'!$G$9+СВЦЭМ!$D$10+'СЕТ СН'!$G$6-'СЕТ СН'!$G$19</f>
        <v>1563.15751125</v>
      </c>
    </row>
    <row r="49" spans="1:25" ht="15.75" x14ac:dyDescent="0.2">
      <c r="A49" s="36">
        <f>A48+1</f>
        <v>43222</v>
      </c>
      <c r="B49" s="37">
        <f>SUMIFS(СВЦЭМ!$C$34:$C$777,СВЦЭМ!$A$34:$A$777,$A49,СВЦЭМ!$B$34:$B$777,B$47)+'СЕТ СН'!$G$9+СВЦЭМ!$D$10+'СЕТ СН'!$G$6-'СЕТ СН'!$G$19</f>
        <v>1580.5441616800001</v>
      </c>
      <c r="C49" s="37">
        <f>SUMIFS(СВЦЭМ!$C$34:$C$777,СВЦЭМ!$A$34:$A$777,$A49,СВЦЭМ!$B$34:$B$777,C$47)+'СЕТ СН'!$G$9+СВЦЭМ!$D$10+'СЕТ СН'!$G$6-'СЕТ СН'!$G$19</f>
        <v>1616.5435472500001</v>
      </c>
      <c r="D49" s="37">
        <f>SUMIFS(СВЦЭМ!$C$34:$C$777,СВЦЭМ!$A$34:$A$777,$A49,СВЦЭМ!$B$34:$B$777,D$47)+'СЕТ СН'!$G$9+СВЦЭМ!$D$10+'СЕТ СН'!$G$6-'СЕТ СН'!$G$19</f>
        <v>1641.80293865</v>
      </c>
      <c r="E49" s="37">
        <f>SUMIFS(СВЦЭМ!$C$34:$C$777,СВЦЭМ!$A$34:$A$777,$A49,СВЦЭМ!$B$34:$B$777,E$47)+'СЕТ СН'!$G$9+СВЦЭМ!$D$10+'СЕТ СН'!$G$6-'СЕТ СН'!$G$19</f>
        <v>1653.8255166199999</v>
      </c>
      <c r="F49" s="37">
        <f>SUMIFS(СВЦЭМ!$C$34:$C$777,СВЦЭМ!$A$34:$A$777,$A49,СВЦЭМ!$B$34:$B$777,F$47)+'СЕТ СН'!$G$9+СВЦЭМ!$D$10+'СЕТ СН'!$G$6-'СЕТ СН'!$G$19</f>
        <v>1657.82142881</v>
      </c>
      <c r="G49" s="37">
        <f>SUMIFS(СВЦЭМ!$C$34:$C$777,СВЦЭМ!$A$34:$A$777,$A49,СВЦЭМ!$B$34:$B$777,G$47)+'СЕТ СН'!$G$9+СВЦЭМ!$D$10+'СЕТ СН'!$G$6-'СЕТ СН'!$G$19</f>
        <v>1647.2032225299999</v>
      </c>
      <c r="H49" s="37">
        <f>SUMIFS(СВЦЭМ!$C$34:$C$777,СВЦЭМ!$A$34:$A$777,$A49,СВЦЭМ!$B$34:$B$777,H$47)+'СЕТ СН'!$G$9+СВЦЭМ!$D$10+'СЕТ СН'!$G$6-'СЕТ СН'!$G$19</f>
        <v>1558.0772861</v>
      </c>
      <c r="I49" s="37">
        <f>SUMIFS(СВЦЭМ!$C$34:$C$777,СВЦЭМ!$A$34:$A$777,$A49,СВЦЭМ!$B$34:$B$777,I$47)+'СЕТ СН'!$G$9+СВЦЭМ!$D$10+'СЕТ СН'!$G$6-'СЕТ СН'!$G$19</f>
        <v>1443.7307621599998</v>
      </c>
      <c r="J49" s="37">
        <f>SUMIFS(СВЦЭМ!$C$34:$C$777,СВЦЭМ!$A$34:$A$777,$A49,СВЦЭМ!$B$34:$B$777,J$47)+'СЕТ СН'!$G$9+СВЦЭМ!$D$10+'СЕТ СН'!$G$6-'СЕТ СН'!$G$19</f>
        <v>1331.41095832</v>
      </c>
      <c r="K49" s="37">
        <f>SUMIFS(СВЦЭМ!$C$34:$C$777,СВЦЭМ!$A$34:$A$777,$A49,СВЦЭМ!$B$34:$B$777,K$47)+'СЕТ СН'!$G$9+СВЦЭМ!$D$10+'СЕТ СН'!$G$6-'СЕТ СН'!$G$19</f>
        <v>1286.6884218800001</v>
      </c>
      <c r="L49" s="37">
        <f>SUMIFS(СВЦЭМ!$C$34:$C$777,СВЦЭМ!$A$34:$A$777,$A49,СВЦЭМ!$B$34:$B$777,L$47)+'СЕТ СН'!$G$9+СВЦЭМ!$D$10+'СЕТ СН'!$G$6-'СЕТ СН'!$G$19</f>
        <v>1275.9126261199999</v>
      </c>
      <c r="M49" s="37">
        <f>SUMIFS(СВЦЭМ!$C$34:$C$777,СВЦЭМ!$A$34:$A$777,$A49,СВЦЭМ!$B$34:$B$777,M$47)+'СЕТ СН'!$G$9+СВЦЭМ!$D$10+'СЕТ СН'!$G$6-'СЕТ СН'!$G$19</f>
        <v>1273.4481627</v>
      </c>
      <c r="N49" s="37">
        <f>SUMIFS(СВЦЭМ!$C$34:$C$777,СВЦЭМ!$A$34:$A$777,$A49,СВЦЭМ!$B$34:$B$777,N$47)+'СЕТ СН'!$G$9+СВЦЭМ!$D$10+'СЕТ СН'!$G$6-'СЕТ СН'!$G$19</f>
        <v>1295.1150891299999</v>
      </c>
      <c r="O49" s="37">
        <f>SUMIFS(СВЦЭМ!$C$34:$C$777,СВЦЭМ!$A$34:$A$777,$A49,СВЦЭМ!$B$34:$B$777,O$47)+'СЕТ СН'!$G$9+СВЦЭМ!$D$10+'СЕТ СН'!$G$6-'СЕТ СН'!$G$19</f>
        <v>1333.32316055</v>
      </c>
      <c r="P49" s="37">
        <f>SUMIFS(СВЦЭМ!$C$34:$C$777,СВЦЭМ!$A$34:$A$777,$A49,СВЦЭМ!$B$34:$B$777,P$47)+'СЕТ СН'!$G$9+СВЦЭМ!$D$10+'СЕТ СН'!$G$6-'СЕТ СН'!$G$19</f>
        <v>1339.1505615900001</v>
      </c>
      <c r="Q49" s="37">
        <f>SUMIFS(СВЦЭМ!$C$34:$C$777,СВЦЭМ!$A$34:$A$777,$A49,СВЦЭМ!$B$34:$B$777,Q$47)+'СЕТ СН'!$G$9+СВЦЭМ!$D$10+'СЕТ СН'!$G$6-'СЕТ СН'!$G$19</f>
        <v>1325.0962564299998</v>
      </c>
      <c r="R49" s="37">
        <f>SUMIFS(СВЦЭМ!$C$34:$C$777,СВЦЭМ!$A$34:$A$777,$A49,СВЦЭМ!$B$34:$B$777,R$47)+'СЕТ СН'!$G$9+СВЦЭМ!$D$10+'СЕТ СН'!$G$6-'СЕТ СН'!$G$19</f>
        <v>1317.6400192699998</v>
      </c>
      <c r="S49" s="37">
        <f>SUMIFS(СВЦЭМ!$C$34:$C$777,СВЦЭМ!$A$34:$A$777,$A49,СВЦЭМ!$B$34:$B$777,S$47)+'СЕТ СН'!$G$9+СВЦЭМ!$D$10+'СЕТ СН'!$G$6-'СЕТ СН'!$G$19</f>
        <v>1325.0812117999999</v>
      </c>
      <c r="T49" s="37">
        <f>SUMIFS(СВЦЭМ!$C$34:$C$777,СВЦЭМ!$A$34:$A$777,$A49,СВЦЭМ!$B$34:$B$777,T$47)+'СЕТ СН'!$G$9+СВЦЭМ!$D$10+'СЕТ СН'!$G$6-'СЕТ СН'!$G$19</f>
        <v>1325.42016801</v>
      </c>
      <c r="U49" s="37">
        <f>SUMIFS(СВЦЭМ!$C$34:$C$777,СВЦЭМ!$A$34:$A$777,$A49,СВЦЭМ!$B$34:$B$777,U$47)+'СЕТ СН'!$G$9+СВЦЭМ!$D$10+'СЕТ СН'!$G$6-'СЕТ СН'!$G$19</f>
        <v>1294.7200213199999</v>
      </c>
      <c r="V49" s="37">
        <f>SUMIFS(СВЦЭМ!$C$34:$C$777,СВЦЭМ!$A$34:$A$777,$A49,СВЦЭМ!$B$34:$B$777,V$47)+'СЕТ СН'!$G$9+СВЦЭМ!$D$10+'СЕТ СН'!$G$6-'СЕТ СН'!$G$19</f>
        <v>1276.0348043499998</v>
      </c>
      <c r="W49" s="37">
        <f>SUMIFS(СВЦЭМ!$C$34:$C$777,СВЦЭМ!$A$34:$A$777,$A49,СВЦЭМ!$B$34:$B$777,W$47)+'СЕТ СН'!$G$9+СВЦЭМ!$D$10+'СЕТ СН'!$G$6-'СЕТ СН'!$G$19</f>
        <v>1316.4600423299999</v>
      </c>
      <c r="X49" s="37">
        <f>SUMIFS(СВЦЭМ!$C$34:$C$777,СВЦЭМ!$A$34:$A$777,$A49,СВЦЭМ!$B$34:$B$777,X$47)+'СЕТ СН'!$G$9+СВЦЭМ!$D$10+'СЕТ СН'!$G$6-'СЕТ СН'!$G$19</f>
        <v>1399.5952393299999</v>
      </c>
      <c r="Y49" s="37">
        <f>SUMIFS(СВЦЭМ!$C$34:$C$777,СВЦЭМ!$A$34:$A$777,$A49,СВЦЭМ!$B$34:$B$777,Y$47)+'СЕТ СН'!$G$9+СВЦЭМ!$D$10+'СЕТ СН'!$G$6-'СЕТ СН'!$G$19</f>
        <v>1531.23344924</v>
      </c>
    </row>
    <row r="50" spans="1:25" ht="15.75" x14ac:dyDescent="0.2">
      <c r="A50" s="36">
        <f t="shared" ref="A50:A78" si="1">A49+1</f>
        <v>43223</v>
      </c>
      <c r="B50" s="37">
        <f>SUMIFS(СВЦЭМ!$C$34:$C$777,СВЦЭМ!$A$34:$A$777,$A50,СВЦЭМ!$B$34:$B$777,B$47)+'СЕТ СН'!$G$9+СВЦЭМ!$D$10+'СЕТ СН'!$G$6-'СЕТ СН'!$G$19</f>
        <v>1570.2629875099999</v>
      </c>
      <c r="C50" s="37">
        <f>SUMIFS(СВЦЭМ!$C$34:$C$777,СВЦЭМ!$A$34:$A$777,$A50,СВЦЭМ!$B$34:$B$777,C$47)+'СЕТ СН'!$G$9+СВЦЭМ!$D$10+'СЕТ СН'!$G$6-'СЕТ СН'!$G$19</f>
        <v>1620.7004330899999</v>
      </c>
      <c r="D50" s="37">
        <f>SUMIFS(СВЦЭМ!$C$34:$C$777,СВЦЭМ!$A$34:$A$777,$A50,СВЦЭМ!$B$34:$B$777,D$47)+'СЕТ СН'!$G$9+СВЦЭМ!$D$10+'СЕТ СН'!$G$6-'СЕТ СН'!$G$19</f>
        <v>1648.40277747</v>
      </c>
      <c r="E50" s="37">
        <f>SUMIFS(СВЦЭМ!$C$34:$C$777,СВЦЭМ!$A$34:$A$777,$A50,СВЦЭМ!$B$34:$B$777,E$47)+'СЕТ СН'!$G$9+СВЦЭМ!$D$10+'СЕТ СН'!$G$6-'СЕТ СН'!$G$19</f>
        <v>1653.0910612199998</v>
      </c>
      <c r="F50" s="37">
        <f>SUMIFS(СВЦЭМ!$C$34:$C$777,СВЦЭМ!$A$34:$A$777,$A50,СВЦЭМ!$B$34:$B$777,F$47)+'СЕТ СН'!$G$9+СВЦЭМ!$D$10+'СЕТ СН'!$G$6-'СЕТ СН'!$G$19</f>
        <v>1653.71934803</v>
      </c>
      <c r="G50" s="37">
        <f>SUMIFS(СВЦЭМ!$C$34:$C$777,СВЦЭМ!$A$34:$A$777,$A50,СВЦЭМ!$B$34:$B$777,G$47)+'СЕТ СН'!$G$9+СВЦЭМ!$D$10+'СЕТ СН'!$G$6-'СЕТ СН'!$G$19</f>
        <v>1645.51222136</v>
      </c>
      <c r="H50" s="37">
        <f>SUMIFS(СВЦЭМ!$C$34:$C$777,СВЦЭМ!$A$34:$A$777,$A50,СВЦЭМ!$B$34:$B$777,H$47)+'СЕТ СН'!$G$9+СВЦЭМ!$D$10+'СЕТ СН'!$G$6-'СЕТ СН'!$G$19</f>
        <v>1550.8846250699999</v>
      </c>
      <c r="I50" s="37">
        <f>SUMIFS(СВЦЭМ!$C$34:$C$777,СВЦЭМ!$A$34:$A$777,$A50,СВЦЭМ!$B$34:$B$777,I$47)+'СЕТ СН'!$G$9+СВЦЭМ!$D$10+'СЕТ СН'!$G$6-'СЕТ СН'!$G$19</f>
        <v>1421.50367972</v>
      </c>
      <c r="J50" s="37">
        <f>SUMIFS(СВЦЭМ!$C$34:$C$777,СВЦЭМ!$A$34:$A$777,$A50,СВЦЭМ!$B$34:$B$777,J$47)+'СЕТ СН'!$G$9+СВЦЭМ!$D$10+'СЕТ СН'!$G$6-'СЕТ СН'!$G$19</f>
        <v>1368.92522878</v>
      </c>
      <c r="K50" s="37">
        <f>SUMIFS(СВЦЭМ!$C$34:$C$777,СВЦЭМ!$A$34:$A$777,$A50,СВЦЭМ!$B$34:$B$777,K$47)+'СЕТ СН'!$G$9+СВЦЭМ!$D$10+'СЕТ СН'!$G$6-'СЕТ СН'!$G$19</f>
        <v>1318.0194661999999</v>
      </c>
      <c r="L50" s="37">
        <f>SUMIFS(СВЦЭМ!$C$34:$C$777,СВЦЭМ!$A$34:$A$777,$A50,СВЦЭМ!$B$34:$B$777,L$47)+'СЕТ СН'!$G$9+СВЦЭМ!$D$10+'СЕТ СН'!$G$6-'СЕТ СН'!$G$19</f>
        <v>1322.89805338</v>
      </c>
      <c r="M50" s="37">
        <f>SUMIFS(СВЦЭМ!$C$34:$C$777,СВЦЭМ!$A$34:$A$777,$A50,СВЦЭМ!$B$34:$B$777,M$47)+'СЕТ СН'!$G$9+СВЦЭМ!$D$10+'СЕТ СН'!$G$6-'СЕТ СН'!$G$19</f>
        <v>1316.3469535499999</v>
      </c>
      <c r="N50" s="37">
        <f>SUMIFS(СВЦЭМ!$C$34:$C$777,СВЦЭМ!$A$34:$A$777,$A50,СВЦЭМ!$B$34:$B$777,N$47)+'СЕТ СН'!$G$9+СВЦЭМ!$D$10+'СЕТ СН'!$G$6-'СЕТ СН'!$G$19</f>
        <v>1345.2183613699999</v>
      </c>
      <c r="O50" s="37">
        <f>SUMIFS(СВЦЭМ!$C$34:$C$777,СВЦЭМ!$A$34:$A$777,$A50,СВЦЭМ!$B$34:$B$777,O$47)+'СЕТ СН'!$G$9+СВЦЭМ!$D$10+'СЕТ СН'!$G$6-'СЕТ СН'!$G$19</f>
        <v>1364.68304928</v>
      </c>
      <c r="P50" s="37">
        <f>SUMIFS(СВЦЭМ!$C$34:$C$777,СВЦЭМ!$A$34:$A$777,$A50,СВЦЭМ!$B$34:$B$777,P$47)+'СЕТ СН'!$G$9+СВЦЭМ!$D$10+'СЕТ СН'!$G$6-'СЕТ СН'!$G$19</f>
        <v>1354.73728517</v>
      </c>
      <c r="Q50" s="37">
        <f>SUMIFS(СВЦЭМ!$C$34:$C$777,СВЦЭМ!$A$34:$A$777,$A50,СВЦЭМ!$B$34:$B$777,Q$47)+'СЕТ СН'!$G$9+СВЦЭМ!$D$10+'СЕТ СН'!$G$6-'СЕТ СН'!$G$19</f>
        <v>1349.7911886299999</v>
      </c>
      <c r="R50" s="37">
        <f>SUMIFS(СВЦЭМ!$C$34:$C$777,СВЦЭМ!$A$34:$A$777,$A50,СВЦЭМ!$B$34:$B$777,R$47)+'СЕТ СН'!$G$9+СВЦЭМ!$D$10+'СЕТ СН'!$G$6-'СЕТ СН'!$G$19</f>
        <v>1350.4676279</v>
      </c>
      <c r="S50" s="37">
        <f>SUMIFS(СВЦЭМ!$C$34:$C$777,СВЦЭМ!$A$34:$A$777,$A50,СВЦЭМ!$B$34:$B$777,S$47)+'СЕТ СН'!$G$9+СВЦЭМ!$D$10+'СЕТ СН'!$G$6-'СЕТ СН'!$G$19</f>
        <v>1355.1877543599999</v>
      </c>
      <c r="T50" s="37">
        <f>SUMIFS(СВЦЭМ!$C$34:$C$777,СВЦЭМ!$A$34:$A$777,$A50,СВЦЭМ!$B$34:$B$777,T$47)+'СЕТ СН'!$G$9+СВЦЭМ!$D$10+'СЕТ СН'!$G$6-'СЕТ СН'!$G$19</f>
        <v>1371.6381991200001</v>
      </c>
      <c r="U50" s="37">
        <f>SUMIFS(СВЦЭМ!$C$34:$C$777,СВЦЭМ!$A$34:$A$777,$A50,СВЦЭМ!$B$34:$B$777,U$47)+'СЕТ СН'!$G$9+СВЦЭМ!$D$10+'СЕТ СН'!$G$6-'СЕТ СН'!$G$19</f>
        <v>1326.1460105199999</v>
      </c>
      <c r="V50" s="37">
        <f>SUMIFS(СВЦЭМ!$C$34:$C$777,СВЦЭМ!$A$34:$A$777,$A50,СВЦЭМ!$B$34:$B$777,V$47)+'СЕТ СН'!$G$9+СВЦЭМ!$D$10+'СЕТ СН'!$G$6-'СЕТ СН'!$G$19</f>
        <v>1321.4379697099998</v>
      </c>
      <c r="W50" s="37">
        <f>SUMIFS(СВЦЭМ!$C$34:$C$777,СВЦЭМ!$A$34:$A$777,$A50,СВЦЭМ!$B$34:$B$777,W$47)+'СЕТ СН'!$G$9+СВЦЭМ!$D$10+'СЕТ СН'!$G$6-'СЕТ СН'!$G$19</f>
        <v>1368.4465322699998</v>
      </c>
      <c r="X50" s="37">
        <f>SUMIFS(СВЦЭМ!$C$34:$C$777,СВЦЭМ!$A$34:$A$777,$A50,СВЦЭМ!$B$34:$B$777,X$47)+'СЕТ СН'!$G$9+СВЦЭМ!$D$10+'СЕТ СН'!$G$6-'СЕТ СН'!$G$19</f>
        <v>1470.8352299399999</v>
      </c>
      <c r="Y50" s="37">
        <f>SUMIFS(СВЦЭМ!$C$34:$C$777,СВЦЭМ!$A$34:$A$777,$A50,СВЦЭМ!$B$34:$B$777,Y$47)+'СЕТ СН'!$G$9+СВЦЭМ!$D$10+'СЕТ СН'!$G$6-'СЕТ СН'!$G$19</f>
        <v>1587.7940563899999</v>
      </c>
    </row>
    <row r="51" spans="1:25" ht="15.75" x14ac:dyDescent="0.2">
      <c r="A51" s="36">
        <f t="shared" si="1"/>
        <v>43224</v>
      </c>
      <c r="B51" s="37">
        <f>SUMIFS(СВЦЭМ!$C$34:$C$777,СВЦЭМ!$A$34:$A$777,$A51,СВЦЭМ!$B$34:$B$777,B$47)+'СЕТ СН'!$G$9+СВЦЭМ!$D$10+'СЕТ СН'!$G$6-'СЕТ СН'!$G$19</f>
        <v>1613.0339339699999</v>
      </c>
      <c r="C51" s="37">
        <f>SUMIFS(СВЦЭМ!$C$34:$C$777,СВЦЭМ!$A$34:$A$777,$A51,СВЦЭМ!$B$34:$B$777,C$47)+'СЕТ СН'!$G$9+СВЦЭМ!$D$10+'СЕТ СН'!$G$6-'СЕТ СН'!$G$19</f>
        <v>1669.4850493900001</v>
      </c>
      <c r="D51" s="37">
        <f>SUMIFS(СВЦЭМ!$C$34:$C$777,СВЦЭМ!$A$34:$A$777,$A51,СВЦЭМ!$B$34:$B$777,D$47)+'СЕТ СН'!$G$9+СВЦЭМ!$D$10+'СЕТ СН'!$G$6-'СЕТ СН'!$G$19</f>
        <v>1692.1090784099999</v>
      </c>
      <c r="E51" s="37">
        <f>SUMIFS(СВЦЭМ!$C$34:$C$777,СВЦЭМ!$A$34:$A$777,$A51,СВЦЭМ!$B$34:$B$777,E$47)+'СЕТ СН'!$G$9+СВЦЭМ!$D$10+'СЕТ СН'!$G$6-'СЕТ СН'!$G$19</f>
        <v>1695.4223537199998</v>
      </c>
      <c r="F51" s="37">
        <f>SUMIFS(СВЦЭМ!$C$34:$C$777,СВЦЭМ!$A$34:$A$777,$A51,СВЦЭМ!$B$34:$B$777,F$47)+'СЕТ СН'!$G$9+СВЦЭМ!$D$10+'СЕТ СН'!$G$6-'СЕТ СН'!$G$19</f>
        <v>1695.1178588999999</v>
      </c>
      <c r="G51" s="37">
        <f>SUMIFS(СВЦЭМ!$C$34:$C$777,СВЦЭМ!$A$34:$A$777,$A51,СВЦЭМ!$B$34:$B$777,G$47)+'СЕТ СН'!$G$9+СВЦЭМ!$D$10+'СЕТ СН'!$G$6-'СЕТ СН'!$G$19</f>
        <v>1699.7987578999998</v>
      </c>
      <c r="H51" s="37">
        <f>SUMIFS(СВЦЭМ!$C$34:$C$777,СВЦЭМ!$A$34:$A$777,$A51,СВЦЭМ!$B$34:$B$777,H$47)+'СЕТ СН'!$G$9+СВЦЭМ!$D$10+'СЕТ СН'!$G$6-'СЕТ СН'!$G$19</f>
        <v>1572.2853087400001</v>
      </c>
      <c r="I51" s="37">
        <f>SUMIFS(СВЦЭМ!$C$34:$C$777,СВЦЭМ!$A$34:$A$777,$A51,СВЦЭМ!$B$34:$B$777,I$47)+'СЕТ СН'!$G$9+СВЦЭМ!$D$10+'СЕТ СН'!$G$6-'СЕТ СН'!$G$19</f>
        <v>1436.9754238800001</v>
      </c>
      <c r="J51" s="37">
        <f>SUMIFS(СВЦЭМ!$C$34:$C$777,СВЦЭМ!$A$34:$A$777,$A51,СВЦЭМ!$B$34:$B$777,J$47)+'СЕТ СН'!$G$9+СВЦЭМ!$D$10+'СЕТ СН'!$G$6-'СЕТ СН'!$G$19</f>
        <v>1381.2430565699999</v>
      </c>
      <c r="K51" s="37">
        <f>SUMIFS(СВЦЭМ!$C$34:$C$777,СВЦЭМ!$A$34:$A$777,$A51,СВЦЭМ!$B$34:$B$777,K$47)+'СЕТ СН'!$G$9+СВЦЭМ!$D$10+'СЕТ СН'!$G$6-'СЕТ СН'!$G$19</f>
        <v>1308.5945677</v>
      </c>
      <c r="L51" s="37">
        <f>SUMIFS(СВЦЭМ!$C$34:$C$777,СВЦЭМ!$A$34:$A$777,$A51,СВЦЭМ!$B$34:$B$777,L$47)+'СЕТ СН'!$G$9+СВЦЭМ!$D$10+'СЕТ СН'!$G$6-'СЕТ СН'!$G$19</f>
        <v>1308.64885469</v>
      </c>
      <c r="M51" s="37">
        <f>SUMIFS(СВЦЭМ!$C$34:$C$777,СВЦЭМ!$A$34:$A$777,$A51,СВЦЭМ!$B$34:$B$777,M$47)+'СЕТ СН'!$G$9+СВЦЭМ!$D$10+'СЕТ СН'!$G$6-'СЕТ СН'!$G$19</f>
        <v>1337.4693234699998</v>
      </c>
      <c r="N51" s="37">
        <f>SUMIFS(СВЦЭМ!$C$34:$C$777,СВЦЭМ!$A$34:$A$777,$A51,СВЦЭМ!$B$34:$B$777,N$47)+'СЕТ СН'!$G$9+СВЦЭМ!$D$10+'СЕТ СН'!$G$6-'СЕТ СН'!$G$19</f>
        <v>1359.6407798499999</v>
      </c>
      <c r="O51" s="37">
        <f>SUMIFS(СВЦЭМ!$C$34:$C$777,СВЦЭМ!$A$34:$A$777,$A51,СВЦЭМ!$B$34:$B$777,O$47)+'СЕТ СН'!$G$9+СВЦЭМ!$D$10+'СЕТ СН'!$G$6-'СЕТ СН'!$G$19</f>
        <v>1354.8580167</v>
      </c>
      <c r="P51" s="37">
        <f>SUMIFS(СВЦЭМ!$C$34:$C$777,СВЦЭМ!$A$34:$A$777,$A51,СВЦЭМ!$B$34:$B$777,P$47)+'СЕТ СН'!$G$9+СВЦЭМ!$D$10+'СЕТ СН'!$G$6-'СЕТ СН'!$G$19</f>
        <v>1359.10346377</v>
      </c>
      <c r="Q51" s="37">
        <f>SUMIFS(СВЦЭМ!$C$34:$C$777,СВЦЭМ!$A$34:$A$777,$A51,СВЦЭМ!$B$34:$B$777,Q$47)+'СЕТ СН'!$G$9+СВЦЭМ!$D$10+'СЕТ СН'!$G$6-'СЕТ СН'!$G$19</f>
        <v>1355.6421348199999</v>
      </c>
      <c r="R51" s="37">
        <f>SUMIFS(СВЦЭМ!$C$34:$C$777,СВЦЭМ!$A$34:$A$777,$A51,СВЦЭМ!$B$34:$B$777,R$47)+'СЕТ СН'!$G$9+СВЦЭМ!$D$10+'СЕТ СН'!$G$6-'СЕТ СН'!$G$19</f>
        <v>1359.1414772799999</v>
      </c>
      <c r="S51" s="37">
        <f>SUMIFS(СВЦЭМ!$C$34:$C$777,СВЦЭМ!$A$34:$A$777,$A51,СВЦЭМ!$B$34:$B$777,S$47)+'СЕТ СН'!$G$9+СВЦЭМ!$D$10+'СЕТ СН'!$G$6-'СЕТ СН'!$G$19</f>
        <v>1370.97819626</v>
      </c>
      <c r="T51" s="37">
        <f>SUMIFS(СВЦЭМ!$C$34:$C$777,СВЦЭМ!$A$34:$A$777,$A51,СВЦЭМ!$B$34:$B$777,T$47)+'СЕТ СН'!$G$9+СВЦЭМ!$D$10+'СЕТ СН'!$G$6-'СЕТ СН'!$G$19</f>
        <v>1354.0222663300001</v>
      </c>
      <c r="U51" s="37">
        <f>SUMIFS(СВЦЭМ!$C$34:$C$777,СВЦЭМ!$A$34:$A$777,$A51,СВЦЭМ!$B$34:$B$777,U$47)+'СЕТ СН'!$G$9+СВЦЭМ!$D$10+'СЕТ СН'!$G$6-'СЕТ СН'!$G$19</f>
        <v>1317.7016612499999</v>
      </c>
      <c r="V51" s="37">
        <f>SUMIFS(СВЦЭМ!$C$34:$C$777,СВЦЭМ!$A$34:$A$777,$A51,СВЦЭМ!$B$34:$B$777,V$47)+'СЕТ СН'!$G$9+СВЦЭМ!$D$10+'СЕТ СН'!$G$6-'СЕТ СН'!$G$19</f>
        <v>1316.2580786899998</v>
      </c>
      <c r="W51" s="37">
        <f>SUMIFS(СВЦЭМ!$C$34:$C$777,СВЦЭМ!$A$34:$A$777,$A51,СВЦЭМ!$B$34:$B$777,W$47)+'СЕТ СН'!$G$9+СВЦЭМ!$D$10+'СЕТ СН'!$G$6-'СЕТ СН'!$G$19</f>
        <v>1360.7356581499998</v>
      </c>
      <c r="X51" s="37">
        <f>SUMIFS(СВЦЭМ!$C$34:$C$777,СВЦЭМ!$A$34:$A$777,$A51,СВЦЭМ!$B$34:$B$777,X$47)+'СЕТ СН'!$G$9+СВЦЭМ!$D$10+'СЕТ СН'!$G$6-'СЕТ СН'!$G$19</f>
        <v>1455.8697545099999</v>
      </c>
      <c r="Y51" s="37">
        <f>SUMIFS(СВЦЭМ!$C$34:$C$777,СВЦЭМ!$A$34:$A$777,$A51,СВЦЭМ!$B$34:$B$777,Y$47)+'СЕТ СН'!$G$9+СВЦЭМ!$D$10+'СЕТ СН'!$G$6-'СЕТ СН'!$G$19</f>
        <v>1596.3067989399999</v>
      </c>
    </row>
    <row r="52" spans="1:25" ht="15.75" x14ac:dyDescent="0.2">
      <c r="A52" s="36">
        <f t="shared" si="1"/>
        <v>43225</v>
      </c>
      <c r="B52" s="37">
        <f>SUMIFS(СВЦЭМ!$C$34:$C$777,СВЦЭМ!$A$34:$A$777,$A52,СВЦЭМ!$B$34:$B$777,B$47)+'СЕТ СН'!$G$9+СВЦЭМ!$D$10+'СЕТ СН'!$G$6-'СЕТ СН'!$G$19</f>
        <v>1620.6236099599998</v>
      </c>
      <c r="C52" s="37">
        <f>SUMIFS(СВЦЭМ!$C$34:$C$777,СВЦЭМ!$A$34:$A$777,$A52,СВЦЭМ!$B$34:$B$777,C$47)+'СЕТ СН'!$G$9+СВЦЭМ!$D$10+'СЕТ СН'!$G$6-'СЕТ СН'!$G$19</f>
        <v>1627.8986439299999</v>
      </c>
      <c r="D52" s="37">
        <f>SUMIFS(СВЦЭМ!$C$34:$C$777,СВЦЭМ!$A$34:$A$777,$A52,СВЦЭМ!$B$34:$B$777,D$47)+'СЕТ СН'!$G$9+СВЦЭМ!$D$10+'СЕТ СН'!$G$6-'СЕТ СН'!$G$19</f>
        <v>1636.44435114</v>
      </c>
      <c r="E52" s="37">
        <f>SUMIFS(СВЦЭМ!$C$34:$C$777,СВЦЭМ!$A$34:$A$777,$A52,СВЦЭМ!$B$34:$B$777,E$47)+'СЕТ СН'!$G$9+СВЦЭМ!$D$10+'СЕТ СН'!$G$6-'СЕТ СН'!$G$19</f>
        <v>1658.0691337400001</v>
      </c>
      <c r="F52" s="37">
        <f>SUMIFS(СВЦЭМ!$C$34:$C$777,СВЦЭМ!$A$34:$A$777,$A52,СВЦЭМ!$B$34:$B$777,F$47)+'СЕТ СН'!$G$9+СВЦЭМ!$D$10+'СЕТ СН'!$G$6-'СЕТ СН'!$G$19</f>
        <v>1666.27515887</v>
      </c>
      <c r="G52" s="37">
        <f>SUMIFS(СВЦЭМ!$C$34:$C$777,СВЦЭМ!$A$34:$A$777,$A52,СВЦЭМ!$B$34:$B$777,G$47)+'СЕТ СН'!$G$9+СВЦЭМ!$D$10+'СЕТ СН'!$G$6-'СЕТ СН'!$G$19</f>
        <v>1675.69785727</v>
      </c>
      <c r="H52" s="37">
        <f>SUMIFS(СВЦЭМ!$C$34:$C$777,СВЦЭМ!$A$34:$A$777,$A52,СВЦЭМ!$B$34:$B$777,H$47)+'СЕТ СН'!$G$9+СВЦЭМ!$D$10+'СЕТ СН'!$G$6-'СЕТ СН'!$G$19</f>
        <v>1576.53058311</v>
      </c>
      <c r="I52" s="37">
        <f>SUMIFS(СВЦЭМ!$C$34:$C$777,СВЦЭМ!$A$34:$A$777,$A52,СВЦЭМ!$B$34:$B$777,I$47)+'СЕТ СН'!$G$9+СВЦЭМ!$D$10+'СЕТ СН'!$G$6-'СЕТ СН'!$G$19</f>
        <v>1475.8869591799998</v>
      </c>
      <c r="J52" s="37">
        <f>SUMIFS(СВЦЭМ!$C$34:$C$777,СВЦЭМ!$A$34:$A$777,$A52,СВЦЭМ!$B$34:$B$777,J$47)+'СЕТ СН'!$G$9+СВЦЭМ!$D$10+'СЕТ СН'!$G$6-'СЕТ СН'!$G$19</f>
        <v>1365.54410988</v>
      </c>
      <c r="K52" s="37">
        <f>SUMIFS(СВЦЭМ!$C$34:$C$777,СВЦЭМ!$A$34:$A$777,$A52,СВЦЭМ!$B$34:$B$777,K$47)+'СЕТ СН'!$G$9+СВЦЭМ!$D$10+'СЕТ СН'!$G$6-'СЕТ СН'!$G$19</f>
        <v>1310.3622689499998</v>
      </c>
      <c r="L52" s="37">
        <f>SUMIFS(СВЦЭМ!$C$34:$C$777,СВЦЭМ!$A$34:$A$777,$A52,СВЦЭМ!$B$34:$B$777,L$47)+'СЕТ СН'!$G$9+СВЦЭМ!$D$10+'СЕТ СН'!$G$6-'СЕТ СН'!$G$19</f>
        <v>1311.2309104400001</v>
      </c>
      <c r="M52" s="37">
        <f>SUMIFS(СВЦЭМ!$C$34:$C$777,СВЦЭМ!$A$34:$A$777,$A52,СВЦЭМ!$B$34:$B$777,M$47)+'СЕТ СН'!$G$9+СВЦЭМ!$D$10+'СЕТ СН'!$G$6-'СЕТ СН'!$G$19</f>
        <v>1307.9856334900001</v>
      </c>
      <c r="N52" s="37">
        <f>SUMIFS(СВЦЭМ!$C$34:$C$777,СВЦЭМ!$A$34:$A$777,$A52,СВЦЭМ!$B$34:$B$777,N$47)+'СЕТ СН'!$G$9+СВЦЭМ!$D$10+'СЕТ СН'!$G$6-'СЕТ СН'!$G$19</f>
        <v>1309.64867693</v>
      </c>
      <c r="O52" s="37">
        <f>SUMIFS(СВЦЭМ!$C$34:$C$777,СВЦЭМ!$A$34:$A$777,$A52,СВЦЭМ!$B$34:$B$777,O$47)+'СЕТ СН'!$G$9+СВЦЭМ!$D$10+'СЕТ СН'!$G$6-'СЕТ СН'!$G$19</f>
        <v>1327.60870342</v>
      </c>
      <c r="P52" s="37">
        <f>SUMIFS(СВЦЭМ!$C$34:$C$777,СВЦЭМ!$A$34:$A$777,$A52,СВЦЭМ!$B$34:$B$777,P$47)+'СЕТ СН'!$G$9+СВЦЭМ!$D$10+'СЕТ СН'!$G$6-'СЕТ СН'!$G$19</f>
        <v>1344.5590496699999</v>
      </c>
      <c r="Q52" s="37">
        <f>SUMIFS(СВЦЭМ!$C$34:$C$777,СВЦЭМ!$A$34:$A$777,$A52,СВЦЭМ!$B$34:$B$777,Q$47)+'СЕТ СН'!$G$9+СВЦЭМ!$D$10+'СЕТ СН'!$G$6-'СЕТ СН'!$G$19</f>
        <v>1348.72241553</v>
      </c>
      <c r="R52" s="37">
        <f>SUMIFS(СВЦЭМ!$C$34:$C$777,СВЦЭМ!$A$34:$A$777,$A52,СВЦЭМ!$B$34:$B$777,R$47)+'СЕТ СН'!$G$9+СВЦЭМ!$D$10+'СЕТ СН'!$G$6-'СЕТ СН'!$G$19</f>
        <v>1346.5665463299999</v>
      </c>
      <c r="S52" s="37">
        <f>SUMIFS(СВЦЭМ!$C$34:$C$777,СВЦЭМ!$A$34:$A$777,$A52,СВЦЭМ!$B$34:$B$777,S$47)+'СЕТ СН'!$G$9+СВЦЭМ!$D$10+'СЕТ СН'!$G$6-'СЕТ СН'!$G$19</f>
        <v>1369.5495227599999</v>
      </c>
      <c r="T52" s="37">
        <f>SUMIFS(СВЦЭМ!$C$34:$C$777,СВЦЭМ!$A$34:$A$777,$A52,СВЦЭМ!$B$34:$B$777,T$47)+'СЕТ СН'!$G$9+СВЦЭМ!$D$10+'СЕТ СН'!$G$6-'СЕТ СН'!$G$19</f>
        <v>1352.5181219699998</v>
      </c>
      <c r="U52" s="37">
        <f>SUMIFS(СВЦЭМ!$C$34:$C$777,СВЦЭМ!$A$34:$A$777,$A52,СВЦЭМ!$B$34:$B$777,U$47)+'СЕТ СН'!$G$9+СВЦЭМ!$D$10+'СЕТ СН'!$G$6-'СЕТ СН'!$G$19</f>
        <v>1344.97113565</v>
      </c>
      <c r="V52" s="37">
        <f>SUMIFS(СВЦЭМ!$C$34:$C$777,СВЦЭМ!$A$34:$A$777,$A52,СВЦЭМ!$B$34:$B$777,V$47)+'СЕТ СН'!$G$9+СВЦЭМ!$D$10+'СЕТ СН'!$G$6-'СЕТ СН'!$G$19</f>
        <v>1299.4148464099999</v>
      </c>
      <c r="W52" s="37">
        <f>SUMIFS(СВЦЭМ!$C$34:$C$777,СВЦЭМ!$A$34:$A$777,$A52,СВЦЭМ!$B$34:$B$777,W$47)+'СЕТ СН'!$G$9+СВЦЭМ!$D$10+'СЕТ СН'!$G$6-'СЕТ СН'!$G$19</f>
        <v>1354.0233205099998</v>
      </c>
      <c r="X52" s="37">
        <f>SUMIFS(СВЦЭМ!$C$34:$C$777,СВЦЭМ!$A$34:$A$777,$A52,СВЦЭМ!$B$34:$B$777,X$47)+'СЕТ СН'!$G$9+СВЦЭМ!$D$10+'СЕТ СН'!$G$6-'СЕТ СН'!$G$19</f>
        <v>1443.21422054</v>
      </c>
      <c r="Y52" s="37">
        <f>SUMIFS(СВЦЭМ!$C$34:$C$777,СВЦЭМ!$A$34:$A$777,$A52,СВЦЭМ!$B$34:$B$777,Y$47)+'СЕТ СН'!$G$9+СВЦЭМ!$D$10+'СЕТ СН'!$G$6-'СЕТ СН'!$G$19</f>
        <v>1567.3315963100001</v>
      </c>
    </row>
    <row r="53" spans="1:25" ht="15.75" x14ac:dyDescent="0.2">
      <c r="A53" s="36">
        <f t="shared" si="1"/>
        <v>43226</v>
      </c>
      <c r="B53" s="37">
        <f>SUMIFS(СВЦЭМ!$C$34:$C$777,СВЦЭМ!$A$34:$A$777,$A53,СВЦЭМ!$B$34:$B$777,B$47)+'СЕТ СН'!$G$9+СВЦЭМ!$D$10+'СЕТ СН'!$G$6-'СЕТ СН'!$G$19</f>
        <v>1603.70053719</v>
      </c>
      <c r="C53" s="37">
        <f>SUMIFS(СВЦЭМ!$C$34:$C$777,СВЦЭМ!$A$34:$A$777,$A53,СВЦЭМ!$B$34:$B$777,C$47)+'СЕТ СН'!$G$9+СВЦЭМ!$D$10+'СЕТ СН'!$G$6-'СЕТ СН'!$G$19</f>
        <v>1652.9796321199999</v>
      </c>
      <c r="D53" s="37">
        <f>SUMIFS(СВЦЭМ!$C$34:$C$777,СВЦЭМ!$A$34:$A$777,$A53,СВЦЭМ!$B$34:$B$777,D$47)+'СЕТ СН'!$G$9+СВЦЭМ!$D$10+'СЕТ СН'!$G$6-'СЕТ СН'!$G$19</f>
        <v>1671.3189798199999</v>
      </c>
      <c r="E53" s="37">
        <f>SUMIFS(СВЦЭМ!$C$34:$C$777,СВЦЭМ!$A$34:$A$777,$A53,СВЦЭМ!$B$34:$B$777,E$47)+'СЕТ СН'!$G$9+СВЦЭМ!$D$10+'СЕТ СН'!$G$6-'СЕТ СН'!$G$19</f>
        <v>1684.3314593399998</v>
      </c>
      <c r="F53" s="37">
        <f>SUMIFS(СВЦЭМ!$C$34:$C$777,СВЦЭМ!$A$34:$A$777,$A53,СВЦЭМ!$B$34:$B$777,F$47)+'СЕТ СН'!$G$9+СВЦЭМ!$D$10+'СЕТ СН'!$G$6-'СЕТ СН'!$G$19</f>
        <v>1682.1284341799999</v>
      </c>
      <c r="G53" s="37">
        <f>SUMIFS(СВЦЭМ!$C$34:$C$777,СВЦЭМ!$A$34:$A$777,$A53,СВЦЭМ!$B$34:$B$777,G$47)+'СЕТ СН'!$G$9+СВЦЭМ!$D$10+'СЕТ СН'!$G$6-'СЕТ СН'!$G$19</f>
        <v>1685.8574918799998</v>
      </c>
      <c r="H53" s="37">
        <f>SUMIFS(СВЦЭМ!$C$34:$C$777,СВЦЭМ!$A$34:$A$777,$A53,СВЦЭМ!$B$34:$B$777,H$47)+'СЕТ СН'!$G$9+СВЦЭМ!$D$10+'СЕТ СН'!$G$6-'СЕТ СН'!$G$19</f>
        <v>1616.4194517200001</v>
      </c>
      <c r="I53" s="37">
        <f>SUMIFS(СВЦЭМ!$C$34:$C$777,СВЦЭМ!$A$34:$A$777,$A53,СВЦЭМ!$B$34:$B$777,I$47)+'СЕТ СН'!$G$9+СВЦЭМ!$D$10+'СЕТ СН'!$G$6-'СЕТ СН'!$G$19</f>
        <v>1496.01513841</v>
      </c>
      <c r="J53" s="37">
        <f>SUMIFS(СВЦЭМ!$C$34:$C$777,СВЦЭМ!$A$34:$A$777,$A53,СВЦЭМ!$B$34:$B$777,J$47)+'СЕТ СН'!$G$9+СВЦЭМ!$D$10+'СЕТ СН'!$G$6-'СЕТ СН'!$G$19</f>
        <v>1387.6634350499999</v>
      </c>
      <c r="K53" s="37">
        <f>SUMIFS(СВЦЭМ!$C$34:$C$777,СВЦЭМ!$A$34:$A$777,$A53,СВЦЭМ!$B$34:$B$777,K$47)+'СЕТ СН'!$G$9+СВЦЭМ!$D$10+'СЕТ СН'!$G$6-'СЕТ СН'!$G$19</f>
        <v>1354.9281651399999</v>
      </c>
      <c r="L53" s="37">
        <f>SUMIFS(СВЦЭМ!$C$34:$C$777,СВЦЭМ!$A$34:$A$777,$A53,СВЦЭМ!$B$34:$B$777,L$47)+'СЕТ СН'!$G$9+СВЦЭМ!$D$10+'СЕТ СН'!$G$6-'СЕТ СН'!$G$19</f>
        <v>1338.6005637600001</v>
      </c>
      <c r="M53" s="37">
        <f>SUMIFS(СВЦЭМ!$C$34:$C$777,СВЦЭМ!$A$34:$A$777,$A53,СВЦЭМ!$B$34:$B$777,M$47)+'СЕТ СН'!$G$9+СВЦЭМ!$D$10+'СЕТ СН'!$G$6-'СЕТ СН'!$G$19</f>
        <v>1314.2686228799998</v>
      </c>
      <c r="N53" s="37">
        <f>SUMIFS(СВЦЭМ!$C$34:$C$777,СВЦЭМ!$A$34:$A$777,$A53,СВЦЭМ!$B$34:$B$777,N$47)+'СЕТ СН'!$G$9+СВЦЭМ!$D$10+'СЕТ СН'!$G$6-'СЕТ СН'!$G$19</f>
        <v>1362.72730194</v>
      </c>
      <c r="O53" s="37">
        <f>SUMIFS(СВЦЭМ!$C$34:$C$777,СВЦЭМ!$A$34:$A$777,$A53,СВЦЭМ!$B$34:$B$777,O$47)+'СЕТ СН'!$G$9+СВЦЭМ!$D$10+'СЕТ СН'!$G$6-'СЕТ СН'!$G$19</f>
        <v>1363.48211859</v>
      </c>
      <c r="P53" s="37">
        <f>SUMIFS(СВЦЭМ!$C$34:$C$777,СВЦЭМ!$A$34:$A$777,$A53,СВЦЭМ!$B$34:$B$777,P$47)+'СЕТ СН'!$G$9+СВЦЭМ!$D$10+'СЕТ СН'!$G$6-'СЕТ СН'!$G$19</f>
        <v>1357.1251303499998</v>
      </c>
      <c r="Q53" s="37">
        <f>SUMIFS(СВЦЭМ!$C$34:$C$777,СВЦЭМ!$A$34:$A$777,$A53,СВЦЭМ!$B$34:$B$777,Q$47)+'СЕТ СН'!$G$9+СВЦЭМ!$D$10+'СЕТ СН'!$G$6-'СЕТ СН'!$G$19</f>
        <v>1359.47148842</v>
      </c>
      <c r="R53" s="37">
        <f>SUMIFS(СВЦЭМ!$C$34:$C$777,СВЦЭМ!$A$34:$A$777,$A53,СВЦЭМ!$B$34:$B$777,R$47)+'СЕТ СН'!$G$9+СВЦЭМ!$D$10+'СЕТ СН'!$G$6-'СЕТ СН'!$G$19</f>
        <v>1368.65616559</v>
      </c>
      <c r="S53" s="37">
        <f>SUMIFS(СВЦЭМ!$C$34:$C$777,СВЦЭМ!$A$34:$A$777,$A53,СВЦЭМ!$B$34:$B$777,S$47)+'СЕТ СН'!$G$9+СВЦЭМ!$D$10+'СЕТ СН'!$G$6-'СЕТ СН'!$G$19</f>
        <v>1370.7161600499999</v>
      </c>
      <c r="T53" s="37">
        <f>SUMIFS(СВЦЭМ!$C$34:$C$777,СВЦЭМ!$A$34:$A$777,$A53,СВЦЭМ!$B$34:$B$777,T$47)+'СЕТ СН'!$G$9+СВЦЭМ!$D$10+'СЕТ СН'!$G$6-'СЕТ СН'!$G$19</f>
        <v>1363.0611100900001</v>
      </c>
      <c r="U53" s="37">
        <f>SUMIFS(СВЦЭМ!$C$34:$C$777,СВЦЭМ!$A$34:$A$777,$A53,СВЦЭМ!$B$34:$B$777,U$47)+'СЕТ СН'!$G$9+СВЦЭМ!$D$10+'СЕТ СН'!$G$6-'СЕТ СН'!$G$19</f>
        <v>1355.5845435599999</v>
      </c>
      <c r="V53" s="37">
        <f>SUMIFS(СВЦЭМ!$C$34:$C$777,СВЦЭМ!$A$34:$A$777,$A53,СВЦЭМ!$B$34:$B$777,V$47)+'СЕТ СН'!$G$9+СВЦЭМ!$D$10+'СЕТ СН'!$G$6-'СЕТ СН'!$G$19</f>
        <v>1322.0129194699998</v>
      </c>
      <c r="W53" s="37">
        <f>SUMIFS(СВЦЭМ!$C$34:$C$777,СВЦЭМ!$A$34:$A$777,$A53,СВЦЭМ!$B$34:$B$777,W$47)+'СЕТ СН'!$G$9+СВЦЭМ!$D$10+'СЕТ СН'!$G$6-'СЕТ СН'!$G$19</f>
        <v>1357.4246405899999</v>
      </c>
      <c r="X53" s="37">
        <f>SUMIFS(СВЦЭМ!$C$34:$C$777,СВЦЭМ!$A$34:$A$777,$A53,СВЦЭМ!$B$34:$B$777,X$47)+'СЕТ СН'!$G$9+СВЦЭМ!$D$10+'СЕТ СН'!$G$6-'СЕТ СН'!$G$19</f>
        <v>1457.48926781</v>
      </c>
      <c r="Y53" s="37">
        <f>SUMIFS(СВЦЭМ!$C$34:$C$777,СВЦЭМ!$A$34:$A$777,$A53,СВЦЭМ!$B$34:$B$777,Y$47)+'СЕТ СН'!$G$9+СВЦЭМ!$D$10+'СЕТ СН'!$G$6-'СЕТ СН'!$G$19</f>
        <v>1569.4446303299999</v>
      </c>
    </row>
    <row r="54" spans="1:25" ht="15.75" x14ac:dyDescent="0.2">
      <c r="A54" s="36">
        <f t="shared" si="1"/>
        <v>43227</v>
      </c>
      <c r="B54" s="37">
        <f>SUMIFS(СВЦЭМ!$C$34:$C$777,СВЦЭМ!$A$34:$A$777,$A54,СВЦЭМ!$B$34:$B$777,B$47)+'СЕТ СН'!$G$9+СВЦЭМ!$D$10+'СЕТ СН'!$G$6-'СЕТ СН'!$G$19</f>
        <v>1634.1699127300001</v>
      </c>
      <c r="C54" s="37">
        <f>SUMIFS(СВЦЭМ!$C$34:$C$777,СВЦЭМ!$A$34:$A$777,$A54,СВЦЭМ!$B$34:$B$777,C$47)+'СЕТ СН'!$G$9+СВЦЭМ!$D$10+'СЕТ СН'!$G$6-'СЕТ СН'!$G$19</f>
        <v>1688.98438508</v>
      </c>
      <c r="D54" s="37">
        <f>SUMIFS(СВЦЭМ!$C$34:$C$777,СВЦЭМ!$A$34:$A$777,$A54,СВЦЭМ!$B$34:$B$777,D$47)+'СЕТ СН'!$G$9+СВЦЭМ!$D$10+'СЕТ СН'!$G$6-'СЕТ СН'!$G$19</f>
        <v>1700.9412204600001</v>
      </c>
      <c r="E54" s="37">
        <f>SUMIFS(СВЦЭМ!$C$34:$C$777,СВЦЭМ!$A$34:$A$777,$A54,СВЦЭМ!$B$34:$B$777,E$47)+'СЕТ СН'!$G$9+СВЦЭМ!$D$10+'СЕТ СН'!$G$6-'СЕТ СН'!$G$19</f>
        <v>1694.7780215099999</v>
      </c>
      <c r="F54" s="37">
        <f>SUMIFS(СВЦЭМ!$C$34:$C$777,СВЦЭМ!$A$34:$A$777,$A54,СВЦЭМ!$B$34:$B$777,F$47)+'СЕТ СН'!$G$9+СВЦЭМ!$D$10+'СЕТ СН'!$G$6-'СЕТ СН'!$G$19</f>
        <v>1691.2762003599998</v>
      </c>
      <c r="G54" s="37">
        <f>SUMIFS(СВЦЭМ!$C$34:$C$777,СВЦЭМ!$A$34:$A$777,$A54,СВЦЭМ!$B$34:$B$777,G$47)+'СЕТ СН'!$G$9+СВЦЭМ!$D$10+'СЕТ СН'!$G$6-'СЕТ СН'!$G$19</f>
        <v>1703.0893163600001</v>
      </c>
      <c r="H54" s="37">
        <f>SUMIFS(СВЦЭМ!$C$34:$C$777,СВЦЭМ!$A$34:$A$777,$A54,СВЦЭМ!$B$34:$B$777,H$47)+'СЕТ СН'!$G$9+СВЦЭМ!$D$10+'СЕТ СН'!$G$6-'СЕТ СН'!$G$19</f>
        <v>1598.3934016599999</v>
      </c>
      <c r="I54" s="37">
        <f>SUMIFS(СВЦЭМ!$C$34:$C$777,СВЦЭМ!$A$34:$A$777,$A54,СВЦЭМ!$B$34:$B$777,I$47)+'СЕТ СН'!$G$9+СВЦЭМ!$D$10+'СЕТ СН'!$G$6-'СЕТ СН'!$G$19</f>
        <v>1494.98934235</v>
      </c>
      <c r="J54" s="37">
        <f>SUMIFS(СВЦЭМ!$C$34:$C$777,СВЦЭМ!$A$34:$A$777,$A54,СВЦЭМ!$B$34:$B$777,J$47)+'СЕТ СН'!$G$9+СВЦЭМ!$D$10+'СЕТ СН'!$G$6-'СЕТ СН'!$G$19</f>
        <v>1412.85645112</v>
      </c>
      <c r="K54" s="37">
        <f>SUMIFS(СВЦЭМ!$C$34:$C$777,СВЦЭМ!$A$34:$A$777,$A54,СВЦЭМ!$B$34:$B$777,K$47)+'СЕТ СН'!$G$9+СВЦЭМ!$D$10+'СЕТ СН'!$G$6-'СЕТ СН'!$G$19</f>
        <v>1386.35034995</v>
      </c>
      <c r="L54" s="37">
        <f>SUMIFS(СВЦЭМ!$C$34:$C$777,СВЦЭМ!$A$34:$A$777,$A54,СВЦЭМ!$B$34:$B$777,L$47)+'СЕТ СН'!$G$9+СВЦЭМ!$D$10+'СЕТ СН'!$G$6-'СЕТ СН'!$G$19</f>
        <v>1401.40995387</v>
      </c>
      <c r="M54" s="37">
        <f>SUMIFS(СВЦЭМ!$C$34:$C$777,СВЦЭМ!$A$34:$A$777,$A54,СВЦЭМ!$B$34:$B$777,M$47)+'СЕТ СН'!$G$9+СВЦЭМ!$D$10+'СЕТ СН'!$G$6-'СЕТ СН'!$G$19</f>
        <v>1404.3161691999999</v>
      </c>
      <c r="N54" s="37">
        <f>SUMIFS(СВЦЭМ!$C$34:$C$777,СВЦЭМ!$A$34:$A$777,$A54,СВЦЭМ!$B$34:$B$777,N$47)+'СЕТ СН'!$G$9+СВЦЭМ!$D$10+'СЕТ СН'!$G$6-'СЕТ СН'!$G$19</f>
        <v>1387.4804434299999</v>
      </c>
      <c r="O54" s="37">
        <f>SUMIFS(СВЦЭМ!$C$34:$C$777,СВЦЭМ!$A$34:$A$777,$A54,СВЦЭМ!$B$34:$B$777,O$47)+'СЕТ СН'!$G$9+СВЦЭМ!$D$10+'СЕТ СН'!$G$6-'СЕТ СН'!$G$19</f>
        <v>1388.7623678300001</v>
      </c>
      <c r="P54" s="37">
        <f>SUMIFS(СВЦЭМ!$C$34:$C$777,СВЦЭМ!$A$34:$A$777,$A54,СВЦЭМ!$B$34:$B$777,P$47)+'СЕТ СН'!$G$9+СВЦЭМ!$D$10+'СЕТ СН'!$G$6-'СЕТ СН'!$G$19</f>
        <v>1384.08012942</v>
      </c>
      <c r="Q54" s="37">
        <f>SUMIFS(СВЦЭМ!$C$34:$C$777,СВЦЭМ!$A$34:$A$777,$A54,СВЦЭМ!$B$34:$B$777,Q$47)+'СЕТ СН'!$G$9+СВЦЭМ!$D$10+'СЕТ СН'!$G$6-'СЕТ СН'!$G$19</f>
        <v>1382.332173</v>
      </c>
      <c r="R54" s="37">
        <f>SUMIFS(СВЦЭМ!$C$34:$C$777,СВЦЭМ!$A$34:$A$777,$A54,СВЦЭМ!$B$34:$B$777,R$47)+'СЕТ СН'!$G$9+СВЦЭМ!$D$10+'СЕТ СН'!$G$6-'СЕТ СН'!$G$19</f>
        <v>1385.1299378200001</v>
      </c>
      <c r="S54" s="37">
        <f>SUMIFS(СВЦЭМ!$C$34:$C$777,СВЦЭМ!$A$34:$A$777,$A54,СВЦЭМ!$B$34:$B$777,S$47)+'СЕТ СН'!$G$9+СВЦЭМ!$D$10+'СЕТ СН'!$G$6-'СЕТ СН'!$G$19</f>
        <v>1392.8731050199999</v>
      </c>
      <c r="T54" s="37">
        <f>SUMIFS(СВЦЭМ!$C$34:$C$777,СВЦЭМ!$A$34:$A$777,$A54,СВЦЭМ!$B$34:$B$777,T$47)+'СЕТ СН'!$G$9+СВЦЭМ!$D$10+'СЕТ СН'!$G$6-'СЕТ СН'!$G$19</f>
        <v>1396.5384922200001</v>
      </c>
      <c r="U54" s="37">
        <f>SUMIFS(СВЦЭМ!$C$34:$C$777,СВЦЭМ!$A$34:$A$777,$A54,СВЦЭМ!$B$34:$B$777,U$47)+'СЕТ СН'!$G$9+СВЦЭМ!$D$10+'СЕТ СН'!$G$6-'СЕТ СН'!$G$19</f>
        <v>1400.6010398999999</v>
      </c>
      <c r="V54" s="37">
        <f>SUMIFS(СВЦЭМ!$C$34:$C$777,СВЦЭМ!$A$34:$A$777,$A54,СВЦЭМ!$B$34:$B$777,V$47)+'СЕТ СН'!$G$9+СВЦЭМ!$D$10+'СЕТ СН'!$G$6-'СЕТ СН'!$G$19</f>
        <v>1404.8439803699998</v>
      </c>
      <c r="W54" s="37">
        <f>SUMIFS(СВЦЭМ!$C$34:$C$777,СВЦЭМ!$A$34:$A$777,$A54,СВЦЭМ!$B$34:$B$777,W$47)+'СЕТ СН'!$G$9+СВЦЭМ!$D$10+'СЕТ СН'!$G$6-'СЕТ СН'!$G$19</f>
        <v>1394.8439275999999</v>
      </c>
      <c r="X54" s="37">
        <f>SUMIFS(СВЦЭМ!$C$34:$C$777,СВЦЭМ!$A$34:$A$777,$A54,СВЦЭМ!$B$34:$B$777,X$47)+'СЕТ СН'!$G$9+СВЦЭМ!$D$10+'СЕТ СН'!$G$6-'СЕТ СН'!$G$19</f>
        <v>1513.2003394899998</v>
      </c>
      <c r="Y54" s="37">
        <f>SUMIFS(СВЦЭМ!$C$34:$C$777,СВЦЭМ!$A$34:$A$777,$A54,СВЦЭМ!$B$34:$B$777,Y$47)+'СЕТ СН'!$G$9+СВЦЭМ!$D$10+'СЕТ СН'!$G$6-'СЕТ СН'!$G$19</f>
        <v>1631.92834094</v>
      </c>
    </row>
    <row r="55" spans="1:25" ht="15.75" x14ac:dyDescent="0.2">
      <c r="A55" s="36">
        <f t="shared" si="1"/>
        <v>43228</v>
      </c>
      <c r="B55" s="37">
        <f>SUMIFS(СВЦЭМ!$C$34:$C$777,СВЦЭМ!$A$34:$A$777,$A55,СВЦЭМ!$B$34:$B$777,B$47)+'СЕТ СН'!$G$9+СВЦЭМ!$D$10+'СЕТ СН'!$G$6-'СЕТ СН'!$G$19</f>
        <v>1667.91165955</v>
      </c>
      <c r="C55" s="37">
        <f>SUMIFS(СВЦЭМ!$C$34:$C$777,СВЦЭМ!$A$34:$A$777,$A55,СВЦЭМ!$B$34:$B$777,C$47)+'СЕТ СН'!$G$9+СВЦЭМ!$D$10+'СЕТ СН'!$G$6-'СЕТ СН'!$G$19</f>
        <v>1712.9149266399997</v>
      </c>
      <c r="D55" s="37">
        <f>SUMIFS(СВЦЭМ!$C$34:$C$777,СВЦЭМ!$A$34:$A$777,$A55,СВЦЭМ!$B$34:$B$777,D$47)+'СЕТ СН'!$G$9+СВЦЭМ!$D$10+'СЕТ СН'!$G$6-'СЕТ СН'!$G$19</f>
        <v>1742.5731522499998</v>
      </c>
      <c r="E55" s="37">
        <f>SUMIFS(СВЦЭМ!$C$34:$C$777,СВЦЭМ!$A$34:$A$777,$A55,СВЦЭМ!$B$34:$B$777,E$47)+'СЕТ СН'!$G$9+СВЦЭМ!$D$10+'СЕТ СН'!$G$6-'СЕТ СН'!$G$19</f>
        <v>1755.2724938899999</v>
      </c>
      <c r="F55" s="37">
        <f>SUMIFS(СВЦЭМ!$C$34:$C$777,СВЦЭМ!$A$34:$A$777,$A55,СВЦЭМ!$B$34:$B$777,F$47)+'СЕТ СН'!$G$9+СВЦЭМ!$D$10+'СЕТ СН'!$G$6-'СЕТ СН'!$G$19</f>
        <v>1775.0321925000001</v>
      </c>
      <c r="G55" s="37">
        <f>SUMIFS(СВЦЭМ!$C$34:$C$777,СВЦЭМ!$A$34:$A$777,$A55,СВЦЭМ!$B$34:$B$777,G$47)+'СЕТ СН'!$G$9+СВЦЭМ!$D$10+'СЕТ СН'!$G$6-'СЕТ СН'!$G$19</f>
        <v>1745.3644451299999</v>
      </c>
      <c r="H55" s="37">
        <f>SUMIFS(СВЦЭМ!$C$34:$C$777,СВЦЭМ!$A$34:$A$777,$A55,СВЦЭМ!$B$34:$B$777,H$47)+'СЕТ СН'!$G$9+СВЦЭМ!$D$10+'СЕТ СН'!$G$6-'СЕТ СН'!$G$19</f>
        <v>1620.33759547</v>
      </c>
      <c r="I55" s="37">
        <f>SUMIFS(СВЦЭМ!$C$34:$C$777,СВЦЭМ!$A$34:$A$777,$A55,СВЦЭМ!$B$34:$B$777,I$47)+'СЕТ СН'!$G$9+СВЦЭМ!$D$10+'СЕТ СН'!$G$6-'СЕТ СН'!$G$19</f>
        <v>1484.61776777</v>
      </c>
      <c r="J55" s="37">
        <f>SUMIFS(СВЦЭМ!$C$34:$C$777,СВЦЭМ!$A$34:$A$777,$A55,СВЦЭМ!$B$34:$B$777,J$47)+'СЕТ СН'!$G$9+СВЦЭМ!$D$10+'СЕТ СН'!$G$6-'СЕТ СН'!$G$19</f>
        <v>1396.0896912399999</v>
      </c>
      <c r="K55" s="37">
        <f>SUMIFS(СВЦЭМ!$C$34:$C$777,СВЦЭМ!$A$34:$A$777,$A55,СВЦЭМ!$B$34:$B$777,K$47)+'СЕТ СН'!$G$9+СВЦЭМ!$D$10+'СЕТ СН'!$G$6-'СЕТ СН'!$G$19</f>
        <v>1361.1720325199999</v>
      </c>
      <c r="L55" s="37">
        <f>SUMIFS(СВЦЭМ!$C$34:$C$777,СВЦЭМ!$A$34:$A$777,$A55,СВЦЭМ!$B$34:$B$777,L$47)+'СЕТ СН'!$G$9+СВЦЭМ!$D$10+'СЕТ СН'!$G$6-'СЕТ СН'!$G$19</f>
        <v>1347.0194920599999</v>
      </c>
      <c r="M55" s="37">
        <f>SUMIFS(СВЦЭМ!$C$34:$C$777,СВЦЭМ!$A$34:$A$777,$A55,СВЦЭМ!$B$34:$B$777,M$47)+'СЕТ СН'!$G$9+СВЦЭМ!$D$10+'СЕТ СН'!$G$6-'СЕТ СН'!$G$19</f>
        <v>1343.4940851900001</v>
      </c>
      <c r="N55" s="37">
        <f>SUMIFS(СВЦЭМ!$C$34:$C$777,СВЦЭМ!$A$34:$A$777,$A55,СВЦЭМ!$B$34:$B$777,N$47)+'СЕТ СН'!$G$9+СВЦЭМ!$D$10+'СЕТ СН'!$G$6-'СЕТ СН'!$G$19</f>
        <v>1331.72378048</v>
      </c>
      <c r="O55" s="37">
        <f>SUMIFS(СВЦЭМ!$C$34:$C$777,СВЦЭМ!$A$34:$A$777,$A55,СВЦЭМ!$B$34:$B$777,O$47)+'СЕТ СН'!$G$9+СВЦЭМ!$D$10+'СЕТ СН'!$G$6-'СЕТ СН'!$G$19</f>
        <v>1334.4232058100001</v>
      </c>
      <c r="P55" s="37">
        <f>SUMIFS(СВЦЭМ!$C$34:$C$777,СВЦЭМ!$A$34:$A$777,$A55,СВЦЭМ!$B$34:$B$777,P$47)+'СЕТ СН'!$G$9+СВЦЭМ!$D$10+'СЕТ СН'!$G$6-'СЕТ СН'!$G$19</f>
        <v>1375.5081044899998</v>
      </c>
      <c r="Q55" s="37">
        <f>SUMIFS(СВЦЭМ!$C$34:$C$777,СВЦЭМ!$A$34:$A$777,$A55,СВЦЭМ!$B$34:$B$777,Q$47)+'СЕТ СН'!$G$9+СВЦЭМ!$D$10+'СЕТ СН'!$G$6-'СЕТ СН'!$G$19</f>
        <v>1375.8205375799998</v>
      </c>
      <c r="R55" s="37">
        <f>SUMIFS(СВЦЭМ!$C$34:$C$777,СВЦЭМ!$A$34:$A$777,$A55,СВЦЭМ!$B$34:$B$777,R$47)+'СЕТ СН'!$G$9+СВЦЭМ!$D$10+'СЕТ СН'!$G$6-'СЕТ СН'!$G$19</f>
        <v>1369.99881622</v>
      </c>
      <c r="S55" s="37">
        <f>SUMIFS(СВЦЭМ!$C$34:$C$777,СВЦЭМ!$A$34:$A$777,$A55,СВЦЭМ!$B$34:$B$777,S$47)+'СЕТ СН'!$G$9+СВЦЭМ!$D$10+'СЕТ СН'!$G$6-'СЕТ СН'!$G$19</f>
        <v>1339.99008869</v>
      </c>
      <c r="T55" s="37">
        <f>SUMIFS(СВЦЭМ!$C$34:$C$777,СВЦЭМ!$A$34:$A$777,$A55,СВЦЭМ!$B$34:$B$777,T$47)+'СЕТ СН'!$G$9+СВЦЭМ!$D$10+'СЕТ СН'!$G$6-'СЕТ СН'!$G$19</f>
        <v>1323.3939880299999</v>
      </c>
      <c r="U55" s="37">
        <f>SUMIFS(СВЦЭМ!$C$34:$C$777,СВЦЭМ!$A$34:$A$777,$A55,СВЦЭМ!$B$34:$B$777,U$47)+'СЕТ СН'!$G$9+СВЦЭМ!$D$10+'СЕТ СН'!$G$6-'СЕТ СН'!$G$19</f>
        <v>1335.6571939400001</v>
      </c>
      <c r="V55" s="37">
        <f>SUMIFS(СВЦЭМ!$C$34:$C$777,СВЦЭМ!$A$34:$A$777,$A55,СВЦЭМ!$B$34:$B$777,V$47)+'СЕТ СН'!$G$9+СВЦЭМ!$D$10+'СЕТ СН'!$G$6-'СЕТ СН'!$G$19</f>
        <v>1347.7688960099999</v>
      </c>
      <c r="W55" s="37">
        <f>SUMIFS(СВЦЭМ!$C$34:$C$777,СВЦЭМ!$A$34:$A$777,$A55,СВЦЭМ!$B$34:$B$777,W$47)+'СЕТ СН'!$G$9+СВЦЭМ!$D$10+'СЕТ СН'!$G$6-'СЕТ СН'!$G$19</f>
        <v>1384.8124567999998</v>
      </c>
      <c r="X55" s="37">
        <f>SUMIFS(СВЦЭМ!$C$34:$C$777,СВЦЭМ!$A$34:$A$777,$A55,СВЦЭМ!$B$34:$B$777,X$47)+'СЕТ СН'!$G$9+СВЦЭМ!$D$10+'СЕТ СН'!$G$6-'СЕТ СН'!$G$19</f>
        <v>1476.2170825600001</v>
      </c>
      <c r="Y55" s="37">
        <f>SUMIFS(СВЦЭМ!$C$34:$C$777,СВЦЭМ!$A$34:$A$777,$A55,СВЦЭМ!$B$34:$B$777,Y$47)+'СЕТ СН'!$G$9+СВЦЭМ!$D$10+'СЕТ СН'!$G$6-'СЕТ СН'!$G$19</f>
        <v>1590.4896315200001</v>
      </c>
    </row>
    <row r="56" spans="1:25" ht="15.75" x14ac:dyDescent="0.2">
      <c r="A56" s="36">
        <f t="shared" si="1"/>
        <v>43229</v>
      </c>
      <c r="B56" s="37">
        <f>SUMIFS(СВЦЭМ!$C$34:$C$777,СВЦЭМ!$A$34:$A$777,$A56,СВЦЭМ!$B$34:$B$777,B$47)+'СЕТ СН'!$G$9+СВЦЭМ!$D$10+'СЕТ СН'!$G$6-'СЕТ СН'!$G$19</f>
        <v>1694.6422164799999</v>
      </c>
      <c r="C56" s="37">
        <f>SUMIFS(СВЦЭМ!$C$34:$C$777,СВЦЭМ!$A$34:$A$777,$A56,СВЦЭМ!$B$34:$B$777,C$47)+'СЕТ СН'!$G$9+СВЦЭМ!$D$10+'СЕТ СН'!$G$6-'СЕТ СН'!$G$19</f>
        <v>1743.8123345400002</v>
      </c>
      <c r="D56" s="37">
        <f>SUMIFS(СВЦЭМ!$C$34:$C$777,СВЦЭМ!$A$34:$A$777,$A56,СВЦЭМ!$B$34:$B$777,D$47)+'СЕТ СН'!$G$9+СВЦЭМ!$D$10+'СЕТ СН'!$G$6-'СЕТ СН'!$G$19</f>
        <v>1785.0220864400001</v>
      </c>
      <c r="E56" s="37">
        <f>SUMIFS(СВЦЭМ!$C$34:$C$777,СВЦЭМ!$A$34:$A$777,$A56,СВЦЭМ!$B$34:$B$777,E$47)+'СЕТ СН'!$G$9+СВЦЭМ!$D$10+'СЕТ СН'!$G$6-'СЕТ СН'!$G$19</f>
        <v>1801.44422616</v>
      </c>
      <c r="F56" s="37">
        <f>SUMIFS(СВЦЭМ!$C$34:$C$777,СВЦЭМ!$A$34:$A$777,$A56,СВЦЭМ!$B$34:$B$777,F$47)+'СЕТ СН'!$G$9+СВЦЭМ!$D$10+'СЕТ СН'!$G$6-'СЕТ СН'!$G$19</f>
        <v>1806.5875565499998</v>
      </c>
      <c r="G56" s="37">
        <f>SUMIFS(СВЦЭМ!$C$34:$C$777,СВЦЭМ!$A$34:$A$777,$A56,СВЦЭМ!$B$34:$B$777,G$47)+'СЕТ СН'!$G$9+СВЦЭМ!$D$10+'СЕТ СН'!$G$6-'СЕТ СН'!$G$19</f>
        <v>1801.2454842700001</v>
      </c>
      <c r="H56" s="37">
        <f>SUMIFS(СВЦЭМ!$C$34:$C$777,СВЦЭМ!$A$34:$A$777,$A56,СВЦЭМ!$B$34:$B$777,H$47)+'СЕТ СН'!$G$9+СВЦЭМ!$D$10+'СЕТ СН'!$G$6-'СЕТ СН'!$G$19</f>
        <v>1698.8018644000001</v>
      </c>
      <c r="I56" s="37">
        <f>SUMIFS(СВЦЭМ!$C$34:$C$777,СВЦЭМ!$A$34:$A$777,$A56,СВЦЭМ!$B$34:$B$777,I$47)+'СЕТ СН'!$G$9+СВЦЭМ!$D$10+'СЕТ СН'!$G$6-'СЕТ СН'!$G$19</f>
        <v>1570.8181101299999</v>
      </c>
      <c r="J56" s="37">
        <f>SUMIFS(СВЦЭМ!$C$34:$C$777,СВЦЭМ!$A$34:$A$777,$A56,СВЦЭМ!$B$34:$B$777,J$47)+'СЕТ СН'!$G$9+СВЦЭМ!$D$10+'СЕТ СН'!$G$6-'СЕТ СН'!$G$19</f>
        <v>1437.4402082699999</v>
      </c>
      <c r="K56" s="37">
        <f>SUMIFS(СВЦЭМ!$C$34:$C$777,СВЦЭМ!$A$34:$A$777,$A56,СВЦЭМ!$B$34:$B$777,K$47)+'СЕТ СН'!$G$9+СВЦЭМ!$D$10+'СЕТ СН'!$G$6-'СЕТ СН'!$G$19</f>
        <v>1372.21061199</v>
      </c>
      <c r="L56" s="37">
        <f>SUMIFS(СВЦЭМ!$C$34:$C$777,СВЦЭМ!$A$34:$A$777,$A56,СВЦЭМ!$B$34:$B$777,L$47)+'СЕТ СН'!$G$9+СВЦЭМ!$D$10+'СЕТ СН'!$G$6-'СЕТ СН'!$G$19</f>
        <v>1367.04635439</v>
      </c>
      <c r="M56" s="37">
        <f>SUMIFS(СВЦЭМ!$C$34:$C$777,СВЦЭМ!$A$34:$A$777,$A56,СВЦЭМ!$B$34:$B$777,M$47)+'СЕТ СН'!$G$9+СВЦЭМ!$D$10+'СЕТ СН'!$G$6-'СЕТ СН'!$G$19</f>
        <v>1365.2698720799999</v>
      </c>
      <c r="N56" s="37">
        <f>SUMIFS(СВЦЭМ!$C$34:$C$777,СВЦЭМ!$A$34:$A$777,$A56,СВЦЭМ!$B$34:$B$777,N$47)+'СЕТ СН'!$G$9+СВЦЭМ!$D$10+'СЕТ СН'!$G$6-'СЕТ СН'!$G$19</f>
        <v>1365.5199137700001</v>
      </c>
      <c r="O56" s="37">
        <f>SUMIFS(СВЦЭМ!$C$34:$C$777,СВЦЭМ!$A$34:$A$777,$A56,СВЦЭМ!$B$34:$B$777,O$47)+'СЕТ СН'!$G$9+СВЦЭМ!$D$10+'СЕТ СН'!$G$6-'СЕТ СН'!$G$19</f>
        <v>1365.35000371</v>
      </c>
      <c r="P56" s="37">
        <f>SUMIFS(СВЦЭМ!$C$34:$C$777,СВЦЭМ!$A$34:$A$777,$A56,СВЦЭМ!$B$34:$B$777,P$47)+'СЕТ СН'!$G$9+СВЦЭМ!$D$10+'СЕТ СН'!$G$6-'СЕТ СН'!$G$19</f>
        <v>1377.3522250599999</v>
      </c>
      <c r="Q56" s="37">
        <f>SUMIFS(СВЦЭМ!$C$34:$C$777,СВЦЭМ!$A$34:$A$777,$A56,СВЦЭМ!$B$34:$B$777,Q$47)+'СЕТ СН'!$G$9+СВЦЭМ!$D$10+'СЕТ СН'!$G$6-'СЕТ СН'!$G$19</f>
        <v>1375.59313789</v>
      </c>
      <c r="R56" s="37">
        <f>SUMIFS(СВЦЭМ!$C$34:$C$777,СВЦЭМ!$A$34:$A$777,$A56,СВЦЭМ!$B$34:$B$777,R$47)+'СЕТ СН'!$G$9+СВЦЭМ!$D$10+'СЕТ СН'!$G$6-'СЕТ СН'!$G$19</f>
        <v>1382.29418304</v>
      </c>
      <c r="S56" s="37">
        <f>SUMIFS(СВЦЭМ!$C$34:$C$777,СВЦЭМ!$A$34:$A$777,$A56,СВЦЭМ!$B$34:$B$777,S$47)+'СЕТ СН'!$G$9+СВЦЭМ!$D$10+'СЕТ СН'!$G$6-'СЕТ СН'!$G$19</f>
        <v>1375.9369813899998</v>
      </c>
      <c r="T56" s="37">
        <f>SUMIFS(СВЦЭМ!$C$34:$C$777,СВЦЭМ!$A$34:$A$777,$A56,СВЦЭМ!$B$34:$B$777,T$47)+'СЕТ СН'!$G$9+СВЦЭМ!$D$10+'СЕТ СН'!$G$6-'СЕТ СН'!$G$19</f>
        <v>1371.84206232</v>
      </c>
      <c r="U56" s="37">
        <f>SUMIFS(СВЦЭМ!$C$34:$C$777,СВЦЭМ!$A$34:$A$777,$A56,СВЦЭМ!$B$34:$B$777,U$47)+'СЕТ СН'!$G$9+СВЦЭМ!$D$10+'СЕТ СН'!$G$6-'СЕТ СН'!$G$19</f>
        <v>1367.8116187800001</v>
      </c>
      <c r="V56" s="37">
        <f>SUMIFS(СВЦЭМ!$C$34:$C$777,СВЦЭМ!$A$34:$A$777,$A56,СВЦЭМ!$B$34:$B$777,V$47)+'СЕТ СН'!$G$9+СВЦЭМ!$D$10+'СЕТ СН'!$G$6-'СЕТ СН'!$G$19</f>
        <v>1364.6997015100001</v>
      </c>
      <c r="W56" s="37">
        <f>SUMIFS(СВЦЭМ!$C$34:$C$777,СВЦЭМ!$A$34:$A$777,$A56,СВЦЭМ!$B$34:$B$777,W$47)+'СЕТ СН'!$G$9+СВЦЭМ!$D$10+'СЕТ СН'!$G$6-'СЕТ СН'!$G$19</f>
        <v>1410.5403037999999</v>
      </c>
      <c r="X56" s="37">
        <f>SUMIFS(СВЦЭМ!$C$34:$C$777,СВЦЭМ!$A$34:$A$777,$A56,СВЦЭМ!$B$34:$B$777,X$47)+'СЕТ СН'!$G$9+СВЦЭМ!$D$10+'СЕТ СН'!$G$6-'СЕТ СН'!$G$19</f>
        <v>1507.4223324999998</v>
      </c>
      <c r="Y56" s="37">
        <f>SUMIFS(СВЦЭМ!$C$34:$C$777,СВЦЭМ!$A$34:$A$777,$A56,СВЦЭМ!$B$34:$B$777,Y$47)+'СЕТ СН'!$G$9+СВЦЭМ!$D$10+'СЕТ СН'!$G$6-'СЕТ СН'!$G$19</f>
        <v>1624.0623370199999</v>
      </c>
    </row>
    <row r="57" spans="1:25" ht="15.75" x14ac:dyDescent="0.2">
      <c r="A57" s="36">
        <f t="shared" si="1"/>
        <v>43230</v>
      </c>
      <c r="B57" s="37">
        <f>SUMIFS(СВЦЭМ!$C$34:$C$777,СВЦЭМ!$A$34:$A$777,$A57,СВЦЭМ!$B$34:$B$777,B$47)+'СЕТ СН'!$G$9+СВЦЭМ!$D$10+'СЕТ СН'!$G$6-'СЕТ СН'!$G$19</f>
        <v>1674.85943069</v>
      </c>
      <c r="C57" s="37">
        <f>SUMIFS(СВЦЭМ!$C$34:$C$777,СВЦЭМ!$A$34:$A$777,$A57,СВЦЭМ!$B$34:$B$777,C$47)+'СЕТ СН'!$G$9+СВЦЭМ!$D$10+'СЕТ СН'!$G$6-'СЕТ СН'!$G$19</f>
        <v>1725.7741009399999</v>
      </c>
      <c r="D57" s="37">
        <f>SUMIFS(СВЦЭМ!$C$34:$C$777,СВЦЭМ!$A$34:$A$777,$A57,СВЦЭМ!$B$34:$B$777,D$47)+'СЕТ СН'!$G$9+СВЦЭМ!$D$10+'СЕТ СН'!$G$6-'СЕТ СН'!$G$19</f>
        <v>1757.7726256099997</v>
      </c>
      <c r="E57" s="37">
        <f>SUMIFS(СВЦЭМ!$C$34:$C$777,СВЦЭМ!$A$34:$A$777,$A57,СВЦЭМ!$B$34:$B$777,E$47)+'СЕТ СН'!$G$9+СВЦЭМ!$D$10+'СЕТ СН'!$G$6-'СЕТ СН'!$G$19</f>
        <v>1781.77847692</v>
      </c>
      <c r="F57" s="37">
        <f>SUMIFS(СВЦЭМ!$C$34:$C$777,СВЦЭМ!$A$34:$A$777,$A57,СВЦЭМ!$B$34:$B$777,F$47)+'СЕТ СН'!$G$9+СВЦЭМ!$D$10+'СЕТ СН'!$G$6-'СЕТ СН'!$G$19</f>
        <v>1765.1462079599999</v>
      </c>
      <c r="G57" s="37">
        <f>SUMIFS(СВЦЭМ!$C$34:$C$777,СВЦЭМ!$A$34:$A$777,$A57,СВЦЭМ!$B$34:$B$777,G$47)+'СЕТ СН'!$G$9+СВЦЭМ!$D$10+'СЕТ СН'!$G$6-'СЕТ СН'!$G$19</f>
        <v>1749.4431936499998</v>
      </c>
      <c r="H57" s="37">
        <f>SUMIFS(СВЦЭМ!$C$34:$C$777,СВЦЭМ!$A$34:$A$777,$A57,СВЦЭМ!$B$34:$B$777,H$47)+'СЕТ СН'!$G$9+СВЦЭМ!$D$10+'СЕТ СН'!$G$6-'СЕТ СН'!$G$19</f>
        <v>1661.9276595599999</v>
      </c>
      <c r="I57" s="37">
        <f>SUMIFS(СВЦЭМ!$C$34:$C$777,СВЦЭМ!$A$34:$A$777,$A57,СВЦЭМ!$B$34:$B$777,I$47)+'СЕТ СН'!$G$9+СВЦЭМ!$D$10+'СЕТ СН'!$G$6-'СЕТ СН'!$G$19</f>
        <v>1528.5632616799999</v>
      </c>
      <c r="J57" s="37">
        <f>SUMIFS(СВЦЭМ!$C$34:$C$777,СВЦЭМ!$A$34:$A$777,$A57,СВЦЭМ!$B$34:$B$777,J$47)+'СЕТ СН'!$G$9+СВЦЭМ!$D$10+'СЕТ СН'!$G$6-'СЕТ СН'!$G$19</f>
        <v>1427.7911914599999</v>
      </c>
      <c r="K57" s="37">
        <f>SUMIFS(СВЦЭМ!$C$34:$C$777,СВЦЭМ!$A$34:$A$777,$A57,СВЦЭМ!$B$34:$B$777,K$47)+'СЕТ СН'!$G$9+СВЦЭМ!$D$10+'СЕТ СН'!$G$6-'СЕТ СН'!$G$19</f>
        <v>1398.9840896000001</v>
      </c>
      <c r="L57" s="37">
        <f>SUMIFS(СВЦЭМ!$C$34:$C$777,СВЦЭМ!$A$34:$A$777,$A57,СВЦЭМ!$B$34:$B$777,L$47)+'СЕТ СН'!$G$9+СВЦЭМ!$D$10+'СЕТ СН'!$G$6-'СЕТ СН'!$G$19</f>
        <v>1407.2086629099999</v>
      </c>
      <c r="M57" s="37">
        <f>SUMIFS(СВЦЭМ!$C$34:$C$777,СВЦЭМ!$A$34:$A$777,$A57,СВЦЭМ!$B$34:$B$777,M$47)+'СЕТ СН'!$G$9+СВЦЭМ!$D$10+'СЕТ СН'!$G$6-'СЕТ СН'!$G$19</f>
        <v>1413.41550908</v>
      </c>
      <c r="N57" s="37">
        <f>SUMIFS(СВЦЭМ!$C$34:$C$777,СВЦЭМ!$A$34:$A$777,$A57,СВЦЭМ!$B$34:$B$777,N$47)+'СЕТ СН'!$G$9+СВЦЭМ!$D$10+'СЕТ СН'!$G$6-'СЕТ СН'!$G$19</f>
        <v>1422.6885264100001</v>
      </c>
      <c r="O57" s="37">
        <f>SUMIFS(СВЦЭМ!$C$34:$C$777,СВЦЭМ!$A$34:$A$777,$A57,СВЦЭМ!$B$34:$B$777,O$47)+'СЕТ СН'!$G$9+СВЦЭМ!$D$10+'СЕТ СН'!$G$6-'СЕТ СН'!$G$19</f>
        <v>1417.9906855499999</v>
      </c>
      <c r="P57" s="37">
        <f>SUMIFS(СВЦЭМ!$C$34:$C$777,СВЦЭМ!$A$34:$A$777,$A57,СВЦЭМ!$B$34:$B$777,P$47)+'СЕТ СН'!$G$9+СВЦЭМ!$D$10+'СЕТ СН'!$G$6-'СЕТ СН'!$G$19</f>
        <v>1420.81892806</v>
      </c>
      <c r="Q57" s="37">
        <f>SUMIFS(СВЦЭМ!$C$34:$C$777,СВЦЭМ!$A$34:$A$777,$A57,СВЦЭМ!$B$34:$B$777,Q$47)+'СЕТ СН'!$G$9+СВЦЭМ!$D$10+'СЕТ СН'!$G$6-'СЕТ СН'!$G$19</f>
        <v>1402.29419538</v>
      </c>
      <c r="R57" s="37">
        <f>SUMIFS(СВЦЭМ!$C$34:$C$777,СВЦЭМ!$A$34:$A$777,$A57,СВЦЭМ!$B$34:$B$777,R$47)+'СЕТ СН'!$G$9+СВЦЭМ!$D$10+'СЕТ СН'!$G$6-'СЕТ СН'!$G$19</f>
        <v>1416.5741774200001</v>
      </c>
      <c r="S57" s="37">
        <f>SUMIFS(СВЦЭМ!$C$34:$C$777,СВЦЭМ!$A$34:$A$777,$A57,СВЦЭМ!$B$34:$B$777,S$47)+'СЕТ СН'!$G$9+СВЦЭМ!$D$10+'СЕТ СН'!$G$6-'СЕТ СН'!$G$19</f>
        <v>1419.0339552</v>
      </c>
      <c r="T57" s="37">
        <f>SUMIFS(СВЦЭМ!$C$34:$C$777,СВЦЭМ!$A$34:$A$777,$A57,СВЦЭМ!$B$34:$B$777,T$47)+'СЕТ СН'!$G$9+СВЦЭМ!$D$10+'СЕТ СН'!$G$6-'СЕТ СН'!$G$19</f>
        <v>1421.3416457899998</v>
      </c>
      <c r="U57" s="37">
        <f>SUMIFS(СВЦЭМ!$C$34:$C$777,СВЦЭМ!$A$34:$A$777,$A57,СВЦЭМ!$B$34:$B$777,U$47)+'СЕТ СН'!$G$9+СВЦЭМ!$D$10+'СЕТ СН'!$G$6-'СЕТ СН'!$G$19</f>
        <v>1406.3048582699998</v>
      </c>
      <c r="V57" s="37">
        <f>SUMIFS(СВЦЭМ!$C$34:$C$777,СВЦЭМ!$A$34:$A$777,$A57,СВЦЭМ!$B$34:$B$777,V$47)+'СЕТ СН'!$G$9+СВЦЭМ!$D$10+'СЕТ СН'!$G$6-'СЕТ СН'!$G$19</f>
        <v>1380.47418582</v>
      </c>
      <c r="W57" s="37">
        <f>SUMIFS(СВЦЭМ!$C$34:$C$777,СВЦЭМ!$A$34:$A$777,$A57,СВЦЭМ!$B$34:$B$777,W$47)+'СЕТ СН'!$G$9+СВЦЭМ!$D$10+'СЕТ СН'!$G$6-'СЕТ СН'!$G$19</f>
        <v>1449.2795205100001</v>
      </c>
      <c r="X57" s="37">
        <f>SUMIFS(СВЦЭМ!$C$34:$C$777,СВЦЭМ!$A$34:$A$777,$A57,СВЦЭМ!$B$34:$B$777,X$47)+'СЕТ СН'!$G$9+СВЦЭМ!$D$10+'СЕТ СН'!$G$6-'СЕТ СН'!$G$19</f>
        <v>1559.8746756099999</v>
      </c>
      <c r="Y57" s="37">
        <f>SUMIFS(СВЦЭМ!$C$34:$C$777,СВЦЭМ!$A$34:$A$777,$A57,СВЦЭМ!$B$34:$B$777,Y$47)+'СЕТ СН'!$G$9+СВЦЭМ!$D$10+'СЕТ СН'!$G$6-'СЕТ СН'!$G$19</f>
        <v>1690.1307307099999</v>
      </c>
    </row>
    <row r="58" spans="1:25" ht="15.75" x14ac:dyDescent="0.2">
      <c r="A58" s="36">
        <f t="shared" si="1"/>
        <v>43231</v>
      </c>
      <c r="B58" s="37">
        <f>SUMIFS(СВЦЭМ!$C$34:$C$777,СВЦЭМ!$A$34:$A$777,$A58,СВЦЭМ!$B$34:$B$777,B$47)+'СЕТ СН'!$G$9+СВЦЭМ!$D$10+'СЕТ СН'!$G$6-'СЕТ СН'!$G$19</f>
        <v>1677.2725774899998</v>
      </c>
      <c r="C58" s="37">
        <f>SUMIFS(СВЦЭМ!$C$34:$C$777,СВЦЭМ!$A$34:$A$777,$A58,СВЦЭМ!$B$34:$B$777,C$47)+'СЕТ СН'!$G$9+СВЦЭМ!$D$10+'СЕТ СН'!$G$6-'СЕТ СН'!$G$19</f>
        <v>1737.3211727099999</v>
      </c>
      <c r="D58" s="37">
        <f>SUMIFS(СВЦЭМ!$C$34:$C$777,СВЦЭМ!$A$34:$A$777,$A58,СВЦЭМ!$B$34:$B$777,D$47)+'СЕТ СН'!$G$9+СВЦЭМ!$D$10+'СЕТ СН'!$G$6-'СЕТ СН'!$G$19</f>
        <v>1776.8467448099998</v>
      </c>
      <c r="E58" s="37">
        <f>SUMIFS(СВЦЭМ!$C$34:$C$777,СВЦЭМ!$A$34:$A$777,$A58,СВЦЭМ!$B$34:$B$777,E$47)+'СЕТ СН'!$G$9+СВЦЭМ!$D$10+'СЕТ СН'!$G$6-'СЕТ СН'!$G$19</f>
        <v>1797.11685306</v>
      </c>
      <c r="F58" s="37">
        <f>SUMIFS(СВЦЭМ!$C$34:$C$777,СВЦЭМ!$A$34:$A$777,$A58,СВЦЭМ!$B$34:$B$777,F$47)+'СЕТ СН'!$G$9+СВЦЭМ!$D$10+'СЕТ СН'!$G$6-'СЕТ СН'!$G$19</f>
        <v>1788.52721344</v>
      </c>
      <c r="G58" s="37">
        <f>SUMIFS(СВЦЭМ!$C$34:$C$777,СВЦЭМ!$A$34:$A$777,$A58,СВЦЭМ!$B$34:$B$777,G$47)+'СЕТ СН'!$G$9+СВЦЭМ!$D$10+'СЕТ СН'!$G$6-'СЕТ СН'!$G$19</f>
        <v>1773.1574976099998</v>
      </c>
      <c r="H58" s="37">
        <f>SUMIFS(СВЦЭМ!$C$34:$C$777,СВЦЭМ!$A$34:$A$777,$A58,СВЦЭМ!$B$34:$B$777,H$47)+'СЕТ СН'!$G$9+СВЦЭМ!$D$10+'СЕТ СН'!$G$6-'СЕТ СН'!$G$19</f>
        <v>1652.3696568799999</v>
      </c>
      <c r="I58" s="37">
        <f>SUMIFS(СВЦЭМ!$C$34:$C$777,СВЦЭМ!$A$34:$A$777,$A58,СВЦЭМ!$B$34:$B$777,I$47)+'СЕТ СН'!$G$9+СВЦЭМ!$D$10+'СЕТ СН'!$G$6-'СЕТ СН'!$G$19</f>
        <v>1509.5518995</v>
      </c>
      <c r="J58" s="37">
        <f>SUMIFS(СВЦЭМ!$C$34:$C$777,СВЦЭМ!$A$34:$A$777,$A58,СВЦЭМ!$B$34:$B$777,J$47)+'СЕТ СН'!$G$9+СВЦЭМ!$D$10+'СЕТ СН'!$G$6-'СЕТ СН'!$G$19</f>
        <v>1416.75490939</v>
      </c>
      <c r="K58" s="37">
        <f>SUMIFS(СВЦЭМ!$C$34:$C$777,СВЦЭМ!$A$34:$A$777,$A58,СВЦЭМ!$B$34:$B$777,K$47)+'СЕТ СН'!$G$9+СВЦЭМ!$D$10+'СЕТ СН'!$G$6-'СЕТ СН'!$G$19</f>
        <v>1374.72770238</v>
      </c>
      <c r="L58" s="37">
        <f>SUMIFS(СВЦЭМ!$C$34:$C$777,СВЦЭМ!$A$34:$A$777,$A58,СВЦЭМ!$B$34:$B$777,L$47)+'СЕТ СН'!$G$9+СВЦЭМ!$D$10+'СЕТ СН'!$G$6-'СЕТ СН'!$G$19</f>
        <v>1387.2936451099999</v>
      </c>
      <c r="M58" s="37">
        <f>SUMIFS(СВЦЭМ!$C$34:$C$777,СВЦЭМ!$A$34:$A$777,$A58,СВЦЭМ!$B$34:$B$777,M$47)+'СЕТ СН'!$G$9+СВЦЭМ!$D$10+'СЕТ СН'!$G$6-'СЕТ СН'!$G$19</f>
        <v>1401.5197219699999</v>
      </c>
      <c r="N58" s="37">
        <f>SUMIFS(СВЦЭМ!$C$34:$C$777,СВЦЭМ!$A$34:$A$777,$A58,СВЦЭМ!$B$34:$B$777,N$47)+'СЕТ СН'!$G$9+СВЦЭМ!$D$10+'СЕТ СН'!$G$6-'СЕТ СН'!$G$19</f>
        <v>1404.1657726899998</v>
      </c>
      <c r="O58" s="37">
        <f>SUMIFS(СВЦЭМ!$C$34:$C$777,СВЦЭМ!$A$34:$A$777,$A58,СВЦЭМ!$B$34:$B$777,O$47)+'СЕТ СН'!$G$9+СВЦЭМ!$D$10+'СЕТ СН'!$G$6-'СЕТ СН'!$G$19</f>
        <v>1410.81784447</v>
      </c>
      <c r="P58" s="37">
        <f>SUMIFS(СВЦЭМ!$C$34:$C$777,СВЦЭМ!$A$34:$A$777,$A58,СВЦЭМ!$B$34:$B$777,P$47)+'СЕТ СН'!$G$9+СВЦЭМ!$D$10+'СЕТ СН'!$G$6-'СЕТ СН'!$G$19</f>
        <v>1409.3837104700001</v>
      </c>
      <c r="Q58" s="37">
        <f>SUMIFS(СВЦЭМ!$C$34:$C$777,СВЦЭМ!$A$34:$A$777,$A58,СВЦЭМ!$B$34:$B$777,Q$47)+'СЕТ СН'!$G$9+СВЦЭМ!$D$10+'СЕТ СН'!$G$6-'СЕТ СН'!$G$19</f>
        <v>1404.86638386</v>
      </c>
      <c r="R58" s="37">
        <f>SUMIFS(СВЦЭМ!$C$34:$C$777,СВЦЭМ!$A$34:$A$777,$A58,СВЦЭМ!$B$34:$B$777,R$47)+'СЕТ СН'!$G$9+СВЦЭМ!$D$10+'СЕТ СН'!$G$6-'СЕТ СН'!$G$19</f>
        <v>1394.9621969699999</v>
      </c>
      <c r="S58" s="37">
        <f>SUMIFS(СВЦЭМ!$C$34:$C$777,СВЦЭМ!$A$34:$A$777,$A58,СВЦЭМ!$B$34:$B$777,S$47)+'СЕТ СН'!$G$9+СВЦЭМ!$D$10+'СЕТ СН'!$G$6-'СЕТ СН'!$G$19</f>
        <v>1399.9587090999999</v>
      </c>
      <c r="T58" s="37">
        <f>SUMIFS(СВЦЭМ!$C$34:$C$777,СВЦЭМ!$A$34:$A$777,$A58,СВЦЭМ!$B$34:$B$777,T$47)+'СЕТ СН'!$G$9+СВЦЭМ!$D$10+'СЕТ СН'!$G$6-'СЕТ СН'!$G$19</f>
        <v>1401.8256944300001</v>
      </c>
      <c r="U58" s="37">
        <f>SUMIFS(СВЦЭМ!$C$34:$C$777,СВЦЭМ!$A$34:$A$777,$A58,СВЦЭМ!$B$34:$B$777,U$47)+'СЕТ СН'!$G$9+СВЦЭМ!$D$10+'СЕТ СН'!$G$6-'СЕТ СН'!$G$19</f>
        <v>1394.4662379699998</v>
      </c>
      <c r="V58" s="37">
        <f>SUMIFS(СВЦЭМ!$C$34:$C$777,СВЦЭМ!$A$34:$A$777,$A58,СВЦЭМ!$B$34:$B$777,V$47)+'СЕТ СН'!$G$9+СВЦЭМ!$D$10+'СЕТ СН'!$G$6-'СЕТ СН'!$G$19</f>
        <v>1370.1701881199999</v>
      </c>
      <c r="W58" s="37">
        <f>SUMIFS(СВЦЭМ!$C$34:$C$777,СВЦЭМ!$A$34:$A$777,$A58,СВЦЭМ!$B$34:$B$777,W$47)+'СЕТ СН'!$G$9+СВЦЭМ!$D$10+'СЕТ СН'!$G$6-'СЕТ СН'!$G$19</f>
        <v>1419.4100808200001</v>
      </c>
      <c r="X58" s="37">
        <f>SUMIFS(СВЦЭМ!$C$34:$C$777,СВЦЭМ!$A$34:$A$777,$A58,СВЦЭМ!$B$34:$B$777,X$47)+'СЕТ СН'!$G$9+СВЦЭМ!$D$10+'СЕТ СН'!$G$6-'СЕТ СН'!$G$19</f>
        <v>1535.7174870899998</v>
      </c>
      <c r="Y58" s="37">
        <f>SUMIFS(СВЦЭМ!$C$34:$C$777,СВЦЭМ!$A$34:$A$777,$A58,СВЦЭМ!$B$34:$B$777,Y$47)+'СЕТ СН'!$G$9+СВЦЭМ!$D$10+'СЕТ СН'!$G$6-'СЕТ СН'!$G$19</f>
        <v>1669.3688136799999</v>
      </c>
    </row>
    <row r="59" spans="1:25" ht="15.75" x14ac:dyDescent="0.2">
      <c r="A59" s="36">
        <f t="shared" si="1"/>
        <v>43232</v>
      </c>
      <c r="B59" s="37">
        <f>SUMIFS(СВЦЭМ!$C$34:$C$777,СВЦЭМ!$A$34:$A$777,$A59,СВЦЭМ!$B$34:$B$777,B$47)+'СЕТ СН'!$G$9+СВЦЭМ!$D$10+'СЕТ СН'!$G$6-'СЕТ СН'!$G$19</f>
        <v>1584.1778183599999</v>
      </c>
      <c r="C59" s="37">
        <f>SUMIFS(СВЦЭМ!$C$34:$C$777,СВЦЭМ!$A$34:$A$777,$A59,СВЦЭМ!$B$34:$B$777,C$47)+'СЕТ СН'!$G$9+СВЦЭМ!$D$10+'СЕТ СН'!$G$6-'СЕТ СН'!$G$19</f>
        <v>1644.1055684999999</v>
      </c>
      <c r="D59" s="37">
        <f>SUMIFS(СВЦЭМ!$C$34:$C$777,СВЦЭМ!$A$34:$A$777,$A59,СВЦЭМ!$B$34:$B$777,D$47)+'СЕТ СН'!$G$9+СВЦЭМ!$D$10+'СЕТ СН'!$G$6-'СЕТ СН'!$G$19</f>
        <v>1633.22303612</v>
      </c>
      <c r="E59" s="37">
        <f>SUMIFS(СВЦЭМ!$C$34:$C$777,СВЦЭМ!$A$34:$A$777,$A59,СВЦЭМ!$B$34:$B$777,E$47)+'СЕТ СН'!$G$9+СВЦЭМ!$D$10+'СЕТ СН'!$G$6-'СЕТ СН'!$G$19</f>
        <v>1624.95038841</v>
      </c>
      <c r="F59" s="37">
        <f>SUMIFS(СВЦЭМ!$C$34:$C$777,СВЦЭМ!$A$34:$A$777,$A59,СВЦЭМ!$B$34:$B$777,F$47)+'СЕТ СН'!$G$9+СВЦЭМ!$D$10+'СЕТ СН'!$G$6-'СЕТ СН'!$G$19</f>
        <v>1633.78449873</v>
      </c>
      <c r="G59" s="37">
        <f>SUMIFS(СВЦЭМ!$C$34:$C$777,СВЦЭМ!$A$34:$A$777,$A59,СВЦЭМ!$B$34:$B$777,G$47)+'СЕТ СН'!$G$9+СВЦЭМ!$D$10+'СЕТ СН'!$G$6-'СЕТ СН'!$G$19</f>
        <v>1631.1460403499998</v>
      </c>
      <c r="H59" s="37">
        <f>SUMIFS(СВЦЭМ!$C$34:$C$777,СВЦЭМ!$A$34:$A$777,$A59,СВЦЭМ!$B$34:$B$777,H$47)+'СЕТ СН'!$G$9+СВЦЭМ!$D$10+'СЕТ СН'!$G$6-'СЕТ СН'!$G$19</f>
        <v>1590.5242221999999</v>
      </c>
      <c r="I59" s="37">
        <f>SUMIFS(СВЦЭМ!$C$34:$C$777,СВЦЭМ!$A$34:$A$777,$A59,СВЦЭМ!$B$34:$B$777,I$47)+'СЕТ СН'!$G$9+СВЦЭМ!$D$10+'СЕТ СН'!$G$6-'СЕТ СН'!$G$19</f>
        <v>1527.8437372600001</v>
      </c>
      <c r="J59" s="37">
        <f>SUMIFS(СВЦЭМ!$C$34:$C$777,СВЦЭМ!$A$34:$A$777,$A59,СВЦЭМ!$B$34:$B$777,J$47)+'СЕТ СН'!$G$9+СВЦЭМ!$D$10+'СЕТ СН'!$G$6-'СЕТ СН'!$G$19</f>
        <v>1489.6795612199999</v>
      </c>
      <c r="K59" s="37">
        <f>SUMIFS(СВЦЭМ!$C$34:$C$777,СВЦЭМ!$A$34:$A$777,$A59,СВЦЭМ!$B$34:$B$777,K$47)+'СЕТ СН'!$G$9+СВЦЭМ!$D$10+'СЕТ СН'!$G$6-'СЕТ СН'!$G$19</f>
        <v>1475.1056469199998</v>
      </c>
      <c r="L59" s="37">
        <f>SUMIFS(СВЦЭМ!$C$34:$C$777,СВЦЭМ!$A$34:$A$777,$A59,СВЦЭМ!$B$34:$B$777,L$47)+'СЕТ СН'!$G$9+СВЦЭМ!$D$10+'СЕТ СН'!$G$6-'СЕТ СН'!$G$19</f>
        <v>1469.96749598</v>
      </c>
      <c r="M59" s="37">
        <f>SUMIFS(СВЦЭМ!$C$34:$C$777,СВЦЭМ!$A$34:$A$777,$A59,СВЦЭМ!$B$34:$B$777,M$47)+'СЕТ СН'!$G$9+СВЦЭМ!$D$10+'СЕТ СН'!$G$6-'СЕТ СН'!$G$19</f>
        <v>1472.46011142</v>
      </c>
      <c r="N59" s="37">
        <f>SUMIFS(СВЦЭМ!$C$34:$C$777,СВЦЭМ!$A$34:$A$777,$A59,СВЦЭМ!$B$34:$B$777,N$47)+'СЕТ СН'!$G$9+СВЦЭМ!$D$10+'СЕТ СН'!$G$6-'СЕТ СН'!$G$19</f>
        <v>1471.5213704399998</v>
      </c>
      <c r="O59" s="37">
        <f>SUMIFS(СВЦЭМ!$C$34:$C$777,СВЦЭМ!$A$34:$A$777,$A59,СВЦЭМ!$B$34:$B$777,O$47)+'СЕТ СН'!$G$9+СВЦЭМ!$D$10+'СЕТ СН'!$G$6-'СЕТ СН'!$G$19</f>
        <v>1481.42102712</v>
      </c>
      <c r="P59" s="37">
        <f>SUMIFS(СВЦЭМ!$C$34:$C$777,СВЦЭМ!$A$34:$A$777,$A59,СВЦЭМ!$B$34:$B$777,P$47)+'СЕТ СН'!$G$9+СВЦЭМ!$D$10+'СЕТ СН'!$G$6-'СЕТ СН'!$G$19</f>
        <v>1497.2876831799999</v>
      </c>
      <c r="Q59" s="37">
        <f>SUMIFS(СВЦЭМ!$C$34:$C$777,СВЦЭМ!$A$34:$A$777,$A59,СВЦЭМ!$B$34:$B$777,Q$47)+'СЕТ СН'!$G$9+СВЦЭМ!$D$10+'СЕТ СН'!$G$6-'СЕТ СН'!$G$19</f>
        <v>1494.84315823</v>
      </c>
      <c r="R59" s="37">
        <f>SUMIFS(СВЦЭМ!$C$34:$C$777,СВЦЭМ!$A$34:$A$777,$A59,СВЦЭМ!$B$34:$B$777,R$47)+'СЕТ СН'!$G$9+СВЦЭМ!$D$10+'СЕТ СН'!$G$6-'СЕТ СН'!$G$19</f>
        <v>1500.5807002699999</v>
      </c>
      <c r="S59" s="37">
        <f>SUMIFS(СВЦЭМ!$C$34:$C$777,СВЦЭМ!$A$34:$A$777,$A59,СВЦЭМ!$B$34:$B$777,S$47)+'СЕТ СН'!$G$9+СВЦЭМ!$D$10+'СЕТ СН'!$G$6-'СЕТ СН'!$G$19</f>
        <v>1496.8250608799999</v>
      </c>
      <c r="T59" s="37">
        <f>SUMIFS(СВЦЭМ!$C$34:$C$777,СВЦЭМ!$A$34:$A$777,$A59,СВЦЭМ!$B$34:$B$777,T$47)+'СЕТ СН'!$G$9+СВЦЭМ!$D$10+'СЕТ СН'!$G$6-'СЕТ СН'!$G$19</f>
        <v>1490.8543641699998</v>
      </c>
      <c r="U59" s="37">
        <f>SUMIFS(СВЦЭМ!$C$34:$C$777,СВЦЭМ!$A$34:$A$777,$A59,СВЦЭМ!$B$34:$B$777,U$47)+'СЕТ СН'!$G$9+СВЦЭМ!$D$10+'СЕТ СН'!$G$6-'СЕТ СН'!$G$19</f>
        <v>1479.9685183299998</v>
      </c>
      <c r="V59" s="37">
        <f>SUMIFS(СВЦЭМ!$C$34:$C$777,СВЦЭМ!$A$34:$A$777,$A59,СВЦЭМ!$B$34:$B$777,V$47)+'СЕТ СН'!$G$9+СВЦЭМ!$D$10+'СЕТ СН'!$G$6-'СЕТ СН'!$G$19</f>
        <v>1452.27124295</v>
      </c>
      <c r="W59" s="37">
        <f>SUMIFS(СВЦЭМ!$C$34:$C$777,СВЦЭМ!$A$34:$A$777,$A59,СВЦЭМ!$B$34:$B$777,W$47)+'СЕТ СН'!$G$9+СВЦЭМ!$D$10+'СЕТ СН'!$G$6-'СЕТ СН'!$G$19</f>
        <v>1432.5392075499999</v>
      </c>
      <c r="X59" s="37">
        <f>SUMIFS(СВЦЭМ!$C$34:$C$777,СВЦЭМ!$A$34:$A$777,$A59,СВЦЭМ!$B$34:$B$777,X$47)+'СЕТ СН'!$G$9+СВЦЭМ!$D$10+'СЕТ СН'!$G$6-'СЕТ СН'!$G$19</f>
        <v>1443.98471043</v>
      </c>
      <c r="Y59" s="37">
        <f>SUMIFS(СВЦЭМ!$C$34:$C$777,СВЦЭМ!$A$34:$A$777,$A59,СВЦЭМ!$B$34:$B$777,Y$47)+'СЕТ СН'!$G$9+СВЦЭМ!$D$10+'СЕТ СН'!$G$6-'СЕТ СН'!$G$19</f>
        <v>1478.2193508599998</v>
      </c>
    </row>
    <row r="60" spans="1:25" ht="15.75" x14ac:dyDescent="0.2">
      <c r="A60" s="36">
        <f t="shared" si="1"/>
        <v>43233</v>
      </c>
      <c r="B60" s="37">
        <f>SUMIFS(СВЦЭМ!$C$34:$C$777,СВЦЭМ!$A$34:$A$777,$A60,СВЦЭМ!$B$34:$B$777,B$47)+'СЕТ СН'!$G$9+СВЦЭМ!$D$10+'СЕТ СН'!$G$6-'СЕТ СН'!$G$19</f>
        <v>1489.7756751500001</v>
      </c>
      <c r="C60" s="37">
        <f>SUMIFS(СВЦЭМ!$C$34:$C$777,СВЦЭМ!$A$34:$A$777,$A60,СВЦЭМ!$B$34:$B$777,C$47)+'СЕТ СН'!$G$9+СВЦЭМ!$D$10+'СЕТ СН'!$G$6-'СЕТ СН'!$G$19</f>
        <v>1539.3747888600001</v>
      </c>
      <c r="D60" s="37">
        <f>SUMIFS(СВЦЭМ!$C$34:$C$777,СВЦЭМ!$A$34:$A$777,$A60,СВЦЭМ!$B$34:$B$777,D$47)+'СЕТ СН'!$G$9+СВЦЭМ!$D$10+'СЕТ СН'!$G$6-'СЕТ СН'!$G$19</f>
        <v>1571.38848209</v>
      </c>
      <c r="E60" s="37">
        <f>SUMIFS(СВЦЭМ!$C$34:$C$777,СВЦЭМ!$A$34:$A$777,$A60,СВЦЭМ!$B$34:$B$777,E$47)+'СЕТ СН'!$G$9+СВЦЭМ!$D$10+'СЕТ СН'!$G$6-'СЕТ СН'!$G$19</f>
        <v>1596.7541954799999</v>
      </c>
      <c r="F60" s="37">
        <f>SUMIFS(СВЦЭМ!$C$34:$C$777,СВЦЭМ!$A$34:$A$777,$A60,СВЦЭМ!$B$34:$B$777,F$47)+'СЕТ СН'!$G$9+СВЦЭМ!$D$10+'СЕТ СН'!$G$6-'СЕТ СН'!$G$19</f>
        <v>1616.6672370700001</v>
      </c>
      <c r="G60" s="37">
        <f>SUMIFS(СВЦЭМ!$C$34:$C$777,СВЦЭМ!$A$34:$A$777,$A60,СВЦЭМ!$B$34:$B$777,G$47)+'СЕТ СН'!$G$9+СВЦЭМ!$D$10+'СЕТ СН'!$G$6-'СЕТ СН'!$G$19</f>
        <v>1592.91758998</v>
      </c>
      <c r="H60" s="37">
        <f>SUMIFS(СВЦЭМ!$C$34:$C$777,СВЦЭМ!$A$34:$A$777,$A60,СВЦЭМ!$B$34:$B$777,H$47)+'СЕТ СН'!$G$9+СВЦЭМ!$D$10+'СЕТ СН'!$G$6-'СЕТ СН'!$G$19</f>
        <v>1565.5175214200001</v>
      </c>
      <c r="I60" s="37">
        <f>SUMIFS(СВЦЭМ!$C$34:$C$777,СВЦЭМ!$A$34:$A$777,$A60,СВЦЭМ!$B$34:$B$777,I$47)+'СЕТ СН'!$G$9+СВЦЭМ!$D$10+'СЕТ СН'!$G$6-'СЕТ СН'!$G$19</f>
        <v>1531.4166968899999</v>
      </c>
      <c r="J60" s="37">
        <f>SUMIFS(СВЦЭМ!$C$34:$C$777,СВЦЭМ!$A$34:$A$777,$A60,СВЦЭМ!$B$34:$B$777,J$47)+'СЕТ СН'!$G$9+СВЦЭМ!$D$10+'СЕТ СН'!$G$6-'СЕТ СН'!$G$19</f>
        <v>1463.94890341</v>
      </c>
      <c r="K60" s="37">
        <f>SUMIFS(СВЦЭМ!$C$34:$C$777,СВЦЭМ!$A$34:$A$777,$A60,СВЦЭМ!$B$34:$B$777,K$47)+'СЕТ СН'!$G$9+СВЦЭМ!$D$10+'СЕТ СН'!$G$6-'СЕТ СН'!$G$19</f>
        <v>1412.1260185199999</v>
      </c>
      <c r="L60" s="37">
        <f>SUMIFS(СВЦЭМ!$C$34:$C$777,СВЦЭМ!$A$34:$A$777,$A60,СВЦЭМ!$B$34:$B$777,L$47)+'СЕТ СН'!$G$9+СВЦЭМ!$D$10+'СЕТ СН'!$G$6-'СЕТ СН'!$G$19</f>
        <v>1387.41346234</v>
      </c>
      <c r="M60" s="37">
        <f>SUMIFS(СВЦЭМ!$C$34:$C$777,СВЦЭМ!$A$34:$A$777,$A60,СВЦЭМ!$B$34:$B$777,M$47)+'СЕТ СН'!$G$9+СВЦЭМ!$D$10+'СЕТ СН'!$G$6-'СЕТ СН'!$G$19</f>
        <v>1426.4092492899999</v>
      </c>
      <c r="N60" s="37">
        <f>SUMIFS(СВЦЭМ!$C$34:$C$777,СВЦЭМ!$A$34:$A$777,$A60,СВЦЭМ!$B$34:$B$777,N$47)+'СЕТ СН'!$G$9+СВЦЭМ!$D$10+'СЕТ СН'!$G$6-'СЕТ СН'!$G$19</f>
        <v>1425.0613837000001</v>
      </c>
      <c r="O60" s="37">
        <f>SUMIFS(СВЦЭМ!$C$34:$C$777,СВЦЭМ!$A$34:$A$777,$A60,СВЦЭМ!$B$34:$B$777,O$47)+'СЕТ СН'!$G$9+СВЦЭМ!$D$10+'СЕТ СН'!$G$6-'СЕТ СН'!$G$19</f>
        <v>1433.12799819</v>
      </c>
      <c r="P60" s="37">
        <f>SUMIFS(СВЦЭМ!$C$34:$C$777,СВЦЭМ!$A$34:$A$777,$A60,СВЦЭМ!$B$34:$B$777,P$47)+'СЕТ СН'!$G$9+СВЦЭМ!$D$10+'СЕТ СН'!$G$6-'СЕТ СН'!$G$19</f>
        <v>1457.2258835100001</v>
      </c>
      <c r="Q60" s="37">
        <f>SUMIFS(СВЦЭМ!$C$34:$C$777,СВЦЭМ!$A$34:$A$777,$A60,СВЦЭМ!$B$34:$B$777,Q$47)+'СЕТ СН'!$G$9+СВЦЭМ!$D$10+'СЕТ СН'!$G$6-'СЕТ СН'!$G$19</f>
        <v>1463.7370140200001</v>
      </c>
      <c r="R60" s="37">
        <f>SUMIFS(СВЦЭМ!$C$34:$C$777,СВЦЭМ!$A$34:$A$777,$A60,СВЦЭМ!$B$34:$B$777,R$47)+'СЕТ СН'!$G$9+СВЦЭМ!$D$10+'СЕТ СН'!$G$6-'СЕТ СН'!$G$19</f>
        <v>1474.9683425899998</v>
      </c>
      <c r="S60" s="37">
        <f>SUMIFS(СВЦЭМ!$C$34:$C$777,СВЦЭМ!$A$34:$A$777,$A60,СВЦЭМ!$B$34:$B$777,S$47)+'СЕТ СН'!$G$9+СВЦЭМ!$D$10+'СЕТ СН'!$G$6-'СЕТ СН'!$G$19</f>
        <v>1449.67779146</v>
      </c>
      <c r="T60" s="37">
        <f>SUMIFS(СВЦЭМ!$C$34:$C$777,СВЦЭМ!$A$34:$A$777,$A60,СВЦЭМ!$B$34:$B$777,T$47)+'СЕТ СН'!$G$9+СВЦЭМ!$D$10+'СЕТ СН'!$G$6-'СЕТ СН'!$G$19</f>
        <v>1432.92794282</v>
      </c>
      <c r="U60" s="37">
        <f>SUMIFS(СВЦЭМ!$C$34:$C$777,СВЦЭМ!$A$34:$A$777,$A60,СВЦЭМ!$B$34:$B$777,U$47)+'СЕТ СН'!$G$9+СВЦЭМ!$D$10+'СЕТ СН'!$G$6-'СЕТ СН'!$G$19</f>
        <v>1432.9633691499998</v>
      </c>
      <c r="V60" s="37">
        <f>SUMIFS(СВЦЭМ!$C$34:$C$777,СВЦЭМ!$A$34:$A$777,$A60,СВЦЭМ!$B$34:$B$777,V$47)+'СЕТ СН'!$G$9+СВЦЭМ!$D$10+'СЕТ СН'!$G$6-'СЕТ СН'!$G$19</f>
        <v>1402.3132756599998</v>
      </c>
      <c r="W60" s="37">
        <f>SUMIFS(СВЦЭМ!$C$34:$C$777,СВЦЭМ!$A$34:$A$777,$A60,СВЦЭМ!$B$34:$B$777,W$47)+'СЕТ СН'!$G$9+СВЦЭМ!$D$10+'СЕТ СН'!$G$6-'СЕТ СН'!$G$19</f>
        <v>1383.3321377500001</v>
      </c>
      <c r="X60" s="37">
        <f>SUMIFS(СВЦЭМ!$C$34:$C$777,СВЦЭМ!$A$34:$A$777,$A60,СВЦЭМ!$B$34:$B$777,X$47)+'СЕТ СН'!$G$9+СВЦЭМ!$D$10+'СЕТ СН'!$G$6-'СЕТ СН'!$G$19</f>
        <v>1378.5120839799999</v>
      </c>
      <c r="Y60" s="37">
        <f>SUMIFS(СВЦЭМ!$C$34:$C$777,СВЦЭМ!$A$34:$A$777,$A60,СВЦЭМ!$B$34:$B$777,Y$47)+'СЕТ СН'!$G$9+СВЦЭМ!$D$10+'СЕТ СН'!$G$6-'СЕТ СН'!$G$19</f>
        <v>1434.5575312400001</v>
      </c>
    </row>
    <row r="61" spans="1:25" ht="15.75" x14ac:dyDescent="0.2">
      <c r="A61" s="36">
        <f t="shared" si="1"/>
        <v>43234</v>
      </c>
      <c r="B61" s="37">
        <f>SUMIFS(СВЦЭМ!$C$34:$C$777,СВЦЭМ!$A$34:$A$777,$A61,СВЦЭМ!$B$34:$B$777,B$47)+'СЕТ СН'!$G$9+СВЦЭМ!$D$10+'СЕТ СН'!$G$6-'СЕТ СН'!$G$19</f>
        <v>1495.70921456</v>
      </c>
      <c r="C61" s="37">
        <f>SUMIFS(СВЦЭМ!$C$34:$C$777,СВЦЭМ!$A$34:$A$777,$A61,СВЦЭМ!$B$34:$B$777,C$47)+'СЕТ СН'!$G$9+СВЦЭМ!$D$10+'СЕТ СН'!$G$6-'СЕТ СН'!$G$19</f>
        <v>1549.81176117</v>
      </c>
      <c r="D61" s="37">
        <f>SUMIFS(СВЦЭМ!$C$34:$C$777,СВЦЭМ!$A$34:$A$777,$A61,СВЦЭМ!$B$34:$B$777,D$47)+'СЕТ СН'!$G$9+СВЦЭМ!$D$10+'СЕТ СН'!$G$6-'СЕТ СН'!$G$19</f>
        <v>1575.21799328</v>
      </c>
      <c r="E61" s="37">
        <f>SUMIFS(СВЦЭМ!$C$34:$C$777,СВЦЭМ!$A$34:$A$777,$A61,СВЦЭМ!$B$34:$B$777,E$47)+'СЕТ СН'!$G$9+СВЦЭМ!$D$10+'СЕТ СН'!$G$6-'СЕТ СН'!$G$19</f>
        <v>1592.6905012899999</v>
      </c>
      <c r="F61" s="37">
        <f>SUMIFS(СВЦЭМ!$C$34:$C$777,СВЦЭМ!$A$34:$A$777,$A61,СВЦЭМ!$B$34:$B$777,F$47)+'СЕТ СН'!$G$9+СВЦЭМ!$D$10+'СЕТ СН'!$G$6-'СЕТ СН'!$G$19</f>
        <v>1609.5140801099999</v>
      </c>
      <c r="G61" s="37">
        <f>SUMIFS(СВЦЭМ!$C$34:$C$777,СВЦЭМ!$A$34:$A$777,$A61,СВЦЭМ!$B$34:$B$777,G$47)+'СЕТ СН'!$G$9+СВЦЭМ!$D$10+'СЕТ СН'!$G$6-'СЕТ СН'!$G$19</f>
        <v>1576.73856587</v>
      </c>
      <c r="H61" s="37">
        <f>SUMIFS(СВЦЭМ!$C$34:$C$777,СВЦЭМ!$A$34:$A$777,$A61,СВЦЭМ!$B$34:$B$777,H$47)+'СЕТ СН'!$G$9+СВЦЭМ!$D$10+'СЕТ СН'!$G$6-'СЕТ СН'!$G$19</f>
        <v>1509.9176757099999</v>
      </c>
      <c r="I61" s="37">
        <f>SUMIFS(СВЦЭМ!$C$34:$C$777,СВЦЭМ!$A$34:$A$777,$A61,СВЦЭМ!$B$34:$B$777,I$47)+'СЕТ СН'!$G$9+СВЦЭМ!$D$10+'СЕТ СН'!$G$6-'СЕТ СН'!$G$19</f>
        <v>1458.3122552699999</v>
      </c>
      <c r="J61" s="37">
        <f>SUMIFS(СВЦЭМ!$C$34:$C$777,СВЦЭМ!$A$34:$A$777,$A61,СВЦЭМ!$B$34:$B$777,J$47)+'СЕТ СН'!$G$9+СВЦЭМ!$D$10+'СЕТ СН'!$G$6-'СЕТ СН'!$G$19</f>
        <v>1418.1269940500001</v>
      </c>
      <c r="K61" s="37">
        <f>SUMIFS(СВЦЭМ!$C$34:$C$777,СВЦЭМ!$A$34:$A$777,$A61,СВЦЭМ!$B$34:$B$777,K$47)+'СЕТ СН'!$G$9+СВЦЭМ!$D$10+'СЕТ СН'!$G$6-'СЕТ СН'!$G$19</f>
        <v>1385.6337263099999</v>
      </c>
      <c r="L61" s="37">
        <f>SUMIFS(СВЦЭМ!$C$34:$C$777,СВЦЭМ!$A$34:$A$777,$A61,СВЦЭМ!$B$34:$B$777,L$47)+'СЕТ СН'!$G$9+СВЦЭМ!$D$10+'СЕТ СН'!$G$6-'СЕТ СН'!$G$19</f>
        <v>1378.2371161799999</v>
      </c>
      <c r="M61" s="37">
        <f>SUMIFS(СВЦЭМ!$C$34:$C$777,СВЦЭМ!$A$34:$A$777,$A61,СВЦЭМ!$B$34:$B$777,M$47)+'СЕТ СН'!$G$9+СВЦЭМ!$D$10+'СЕТ СН'!$G$6-'СЕТ СН'!$G$19</f>
        <v>1379.2661625800001</v>
      </c>
      <c r="N61" s="37">
        <f>SUMIFS(СВЦЭМ!$C$34:$C$777,СВЦЭМ!$A$34:$A$777,$A61,СВЦЭМ!$B$34:$B$777,N$47)+'СЕТ СН'!$G$9+СВЦЭМ!$D$10+'СЕТ СН'!$G$6-'СЕТ СН'!$G$19</f>
        <v>1421.30032433</v>
      </c>
      <c r="O61" s="37">
        <f>SUMIFS(СВЦЭМ!$C$34:$C$777,СВЦЭМ!$A$34:$A$777,$A61,СВЦЭМ!$B$34:$B$777,O$47)+'СЕТ СН'!$G$9+СВЦЭМ!$D$10+'СЕТ СН'!$G$6-'СЕТ СН'!$G$19</f>
        <v>1428.29921481</v>
      </c>
      <c r="P61" s="37">
        <f>SUMIFS(СВЦЭМ!$C$34:$C$777,СВЦЭМ!$A$34:$A$777,$A61,СВЦЭМ!$B$34:$B$777,P$47)+'СЕТ СН'!$G$9+СВЦЭМ!$D$10+'СЕТ СН'!$G$6-'СЕТ СН'!$G$19</f>
        <v>1439.40515142</v>
      </c>
      <c r="Q61" s="37">
        <f>SUMIFS(СВЦЭМ!$C$34:$C$777,СВЦЭМ!$A$34:$A$777,$A61,СВЦЭМ!$B$34:$B$777,Q$47)+'СЕТ СН'!$G$9+СВЦЭМ!$D$10+'СЕТ СН'!$G$6-'СЕТ СН'!$G$19</f>
        <v>1449.83793399</v>
      </c>
      <c r="R61" s="37">
        <f>SUMIFS(СВЦЭМ!$C$34:$C$777,СВЦЭМ!$A$34:$A$777,$A61,СВЦЭМ!$B$34:$B$777,R$47)+'СЕТ СН'!$G$9+СВЦЭМ!$D$10+'СЕТ СН'!$G$6-'СЕТ СН'!$G$19</f>
        <v>1458.9719498099998</v>
      </c>
      <c r="S61" s="37">
        <f>SUMIFS(СВЦЭМ!$C$34:$C$777,СВЦЭМ!$A$34:$A$777,$A61,СВЦЭМ!$B$34:$B$777,S$47)+'СЕТ СН'!$G$9+СВЦЭМ!$D$10+'СЕТ СН'!$G$6-'СЕТ СН'!$G$19</f>
        <v>1442.8511146000001</v>
      </c>
      <c r="T61" s="37">
        <f>SUMIFS(СВЦЭМ!$C$34:$C$777,СВЦЭМ!$A$34:$A$777,$A61,СВЦЭМ!$B$34:$B$777,T$47)+'СЕТ СН'!$G$9+СВЦЭМ!$D$10+'СЕТ СН'!$G$6-'СЕТ СН'!$G$19</f>
        <v>1419.1226829</v>
      </c>
      <c r="U61" s="37">
        <f>SUMIFS(СВЦЭМ!$C$34:$C$777,СВЦЭМ!$A$34:$A$777,$A61,СВЦЭМ!$B$34:$B$777,U$47)+'СЕТ СН'!$G$9+СВЦЭМ!$D$10+'СЕТ СН'!$G$6-'СЕТ СН'!$G$19</f>
        <v>1400.24814739</v>
      </c>
      <c r="V61" s="37">
        <f>SUMIFS(СВЦЭМ!$C$34:$C$777,СВЦЭМ!$A$34:$A$777,$A61,СВЦЭМ!$B$34:$B$777,V$47)+'СЕТ СН'!$G$9+СВЦЭМ!$D$10+'СЕТ СН'!$G$6-'СЕТ СН'!$G$19</f>
        <v>1385.0169576999999</v>
      </c>
      <c r="W61" s="37">
        <f>SUMIFS(СВЦЭМ!$C$34:$C$777,СВЦЭМ!$A$34:$A$777,$A61,СВЦЭМ!$B$34:$B$777,W$47)+'СЕТ СН'!$G$9+СВЦЭМ!$D$10+'СЕТ СН'!$G$6-'СЕТ СН'!$G$19</f>
        <v>1370.1984902700001</v>
      </c>
      <c r="X61" s="37">
        <f>SUMIFS(СВЦЭМ!$C$34:$C$777,СВЦЭМ!$A$34:$A$777,$A61,СВЦЭМ!$B$34:$B$777,X$47)+'СЕТ СН'!$G$9+СВЦЭМ!$D$10+'СЕТ СН'!$G$6-'СЕТ СН'!$G$19</f>
        <v>1360.8778769099999</v>
      </c>
      <c r="Y61" s="37">
        <f>SUMIFS(СВЦЭМ!$C$34:$C$777,СВЦЭМ!$A$34:$A$777,$A61,СВЦЭМ!$B$34:$B$777,Y$47)+'СЕТ СН'!$G$9+СВЦЭМ!$D$10+'СЕТ СН'!$G$6-'СЕТ СН'!$G$19</f>
        <v>1436.8619177800001</v>
      </c>
    </row>
    <row r="62" spans="1:25" ht="15.75" x14ac:dyDescent="0.2">
      <c r="A62" s="36">
        <f t="shared" si="1"/>
        <v>43235</v>
      </c>
      <c r="B62" s="37">
        <f>SUMIFS(СВЦЭМ!$C$34:$C$777,СВЦЭМ!$A$34:$A$777,$A62,СВЦЭМ!$B$34:$B$777,B$47)+'СЕТ СН'!$G$9+СВЦЭМ!$D$10+'СЕТ СН'!$G$6-'СЕТ СН'!$G$19</f>
        <v>1500.57805564</v>
      </c>
      <c r="C62" s="37">
        <f>SUMIFS(СВЦЭМ!$C$34:$C$777,СВЦЭМ!$A$34:$A$777,$A62,СВЦЭМ!$B$34:$B$777,C$47)+'СЕТ СН'!$G$9+СВЦЭМ!$D$10+'СЕТ СН'!$G$6-'СЕТ СН'!$G$19</f>
        <v>1547.33777379</v>
      </c>
      <c r="D62" s="37">
        <f>SUMIFS(СВЦЭМ!$C$34:$C$777,СВЦЭМ!$A$34:$A$777,$A62,СВЦЭМ!$B$34:$B$777,D$47)+'СЕТ СН'!$G$9+СВЦЭМ!$D$10+'СЕТ СН'!$G$6-'СЕТ СН'!$G$19</f>
        <v>1577.3208389599999</v>
      </c>
      <c r="E62" s="37">
        <f>SUMIFS(СВЦЭМ!$C$34:$C$777,СВЦЭМ!$A$34:$A$777,$A62,СВЦЭМ!$B$34:$B$777,E$47)+'СЕТ СН'!$G$9+СВЦЭМ!$D$10+'СЕТ СН'!$G$6-'СЕТ СН'!$G$19</f>
        <v>1586.7042564400001</v>
      </c>
      <c r="F62" s="37">
        <f>SUMIFS(СВЦЭМ!$C$34:$C$777,СВЦЭМ!$A$34:$A$777,$A62,СВЦЭМ!$B$34:$B$777,F$47)+'СЕТ СН'!$G$9+СВЦЭМ!$D$10+'СЕТ СН'!$G$6-'СЕТ СН'!$G$19</f>
        <v>1600.3193796600001</v>
      </c>
      <c r="G62" s="37">
        <f>SUMIFS(СВЦЭМ!$C$34:$C$777,СВЦЭМ!$A$34:$A$777,$A62,СВЦЭМ!$B$34:$B$777,G$47)+'СЕТ СН'!$G$9+СВЦЭМ!$D$10+'СЕТ СН'!$G$6-'СЕТ СН'!$G$19</f>
        <v>1582.19307637</v>
      </c>
      <c r="H62" s="37">
        <f>SUMIFS(СВЦЭМ!$C$34:$C$777,СВЦЭМ!$A$34:$A$777,$A62,СВЦЭМ!$B$34:$B$777,H$47)+'СЕТ СН'!$G$9+СВЦЭМ!$D$10+'СЕТ СН'!$G$6-'СЕТ СН'!$G$19</f>
        <v>1505.27636811</v>
      </c>
      <c r="I62" s="37">
        <f>SUMIFS(СВЦЭМ!$C$34:$C$777,СВЦЭМ!$A$34:$A$777,$A62,СВЦЭМ!$B$34:$B$777,I$47)+'СЕТ СН'!$G$9+СВЦЭМ!$D$10+'СЕТ СН'!$G$6-'СЕТ СН'!$G$19</f>
        <v>1451.89905269</v>
      </c>
      <c r="J62" s="37">
        <f>SUMIFS(СВЦЭМ!$C$34:$C$777,СВЦЭМ!$A$34:$A$777,$A62,СВЦЭМ!$B$34:$B$777,J$47)+'СЕТ СН'!$G$9+СВЦЭМ!$D$10+'СЕТ СН'!$G$6-'СЕТ СН'!$G$19</f>
        <v>1426.97686903</v>
      </c>
      <c r="K62" s="37">
        <f>SUMIFS(СВЦЭМ!$C$34:$C$777,СВЦЭМ!$A$34:$A$777,$A62,СВЦЭМ!$B$34:$B$777,K$47)+'СЕТ СН'!$G$9+СВЦЭМ!$D$10+'СЕТ СН'!$G$6-'СЕТ СН'!$G$19</f>
        <v>1400.2341455000001</v>
      </c>
      <c r="L62" s="37">
        <f>SUMIFS(СВЦЭМ!$C$34:$C$777,СВЦЭМ!$A$34:$A$777,$A62,СВЦЭМ!$B$34:$B$777,L$47)+'СЕТ СН'!$G$9+СВЦЭМ!$D$10+'СЕТ СН'!$G$6-'СЕТ СН'!$G$19</f>
        <v>1395.66449061</v>
      </c>
      <c r="M62" s="37">
        <f>SUMIFS(СВЦЭМ!$C$34:$C$777,СВЦЭМ!$A$34:$A$777,$A62,СВЦЭМ!$B$34:$B$777,M$47)+'СЕТ СН'!$G$9+СВЦЭМ!$D$10+'СЕТ СН'!$G$6-'СЕТ СН'!$G$19</f>
        <v>1417.7198069599999</v>
      </c>
      <c r="N62" s="37">
        <f>SUMIFS(СВЦЭМ!$C$34:$C$777,СВЦЭМ!$A$34:$A$777,$A62,СВЦЭМ!$B$34:$B$777,N$47)+'СЕТ СН'!$G$9+СВЦЭМ!$D$10+'СЕТ СН'!$G$6-'СЕТ СН'!$G$19</f>
        <v>1433.4402268499998</v>
      </c>
      <c r="O62" s="37">
        <f>SUMIFS(СВЦЭМ!$C$34:$C$777,СВЦЭМ!$A$34:$A$777,$A62,СВЦЭМ!$B$34:$B$777,O$47)+'СЕТ СН'!$G$9+СВЦЭМ!$D$10+'СЕТ СН'!$G$6-'СЕТ СН'!$G$19</f>
        <v>1437.20104066</v>
      </c>
      <c r="P62" s="37">
        <f>SUMIFS(СВЦЭМ!$C$34:$C$777,СВЦЭМ!$A$34:$A$777,$A62,СВЦЭМ!$B$34:$B$777,P$47)+'СЕТ СН'!$G$9+СВЦЭМ!$D$10+'СЕТ СН'!$G$6-'СЕТ СН'!$G$19</f>
        <v>1460.05161817</v>
      </c>
      <c r="Q62" s="37">
        <f>SUMIFS(СВЦЭМ!$C$34:$C$777,СВЦЭМ!$A$34:$A$777,$A62,СВЦЭМ!$B$34:$B$777,Q$47)+'СЕТ СН'!$G$9+СВЦЭМ!$D$10+'СЕТ СН'!$G$6-'СЕТ СН'!$G$19</f>
        <v>1460.4880432999998</v>
      </c>
      <c r="R62" s="37">
        <f>SUMIFS(СВЦЭМ!$C$34:$C$777,СВЦЭМ!$A$34:$A$777,$A62,СВЦЭМ!$B$34:$B$777,R$47)+'СЕТ СН'!$G$9+СВЦЭМ!$D$10+'СЕТ СН'!$G$6-'СЕТ СН'!$G$19</f>
        <v>1464.07462115</v>
      </c>
      <c r="S62" s="37">
        <f>SUMIFS(СВЦЭМ!$C$34:$C$777,СВЦЭМ!$A$34:$A$777,$A62,СВЦЭМ!$B$34:$B$777,S$47)+'СЕТ СН'!$G$9+СВЦЭМ!$D$10+'СЕТ СН'!$G$6-'СЕТ СН'!$G$19</f>
        <v>1454.94373032</v>
      </c>
      <c r="T62" s="37">
        <f>SUMIFS(СВЦЭМ!$C$34:$C$777,СВЦЭМ!$A$34:$A$777,$A62,СВЦЭМ!$B$34:$B$777,T$47)+'СЕТ СН'!$G$9+СВЦЭМ!$D$10+'СЕТ СН'!$G$6-'СЕТ СН'!$G$19</f>
        <v>1444.2664459</v>
      </c>
      <c r="U62" s="37">
        <f>SUMIFS(СВЦЭМ!$C$34:$C$777,СВЦЭМ!$A$34:$A$777,$A62,СВЦЭМ!$B$34:$B$777,U$47)+'СЕТ СН'!$G$9+СВЦЭМ!$D$10+'СЕТ СН'!$G$6-'СЕТ СН'!$G$19</f>
        <v>1434.36853864</v>
      </c>
      <c r="V62" s="37">
        <f>SUMIFS(СВЦЭМ!$C$34:$C$777,СВЦЭМ!$A$34:$A$777,$A62,СВЦЭМ!$B$34:$B$777,V$47)+'СЕТ СН'!$G$9+СВЦЭМ!$D$10+'СЕТ СН'!$G$6-'СЕТ СН'!$G$19</f>
        <v>1403.8603682200001</v>
      </c>
      <c r="W62" s="37">
        <f>SUMIFS(СВЦЭМ!$C$34:$C$777,СВЦЭМ!$A$34:$A$777,$A62,СВЦЭМ!$B$34:$B$777,W$47)+'СЕТ СН'!$G$9+СВЦЭМ!$D$10+'СЕТ СН'!$G$6-'СЕТ СН'!$G$19</f>
        <v>1366.9660529299999</v>
      </c>
      <c r="X62" s="37">
        <f>SUMIFS(СВЦЭМ!$C$34:$C$777,СВЦЭМ!$A$34:$A$777,$A62,СВЦЭМ!$B$34:$B$777,X$47)+'СЕТ СН'!$G$9+СВЦЭМ!$D$10+'СЕТ СН'!$G$6-'СЕТ СН'!$G$19</f>
        <v>1389.2075378499999</v>
      </c>
      <c r="Y62" s="37">
        <f>SUMIFS(СВЦЭМ!$C$34:$C$777,СВЦЭМ!$A$34:$A$777,$A62,СВЦЭМ!$B$34:$B$777,Y$47)+'СЕТ СН'!$G$9+СВЦЭМ!$D$10+'СЕТ СН'!$G$6-'СЕТ СН'!$G$19</f>
        <v>1450.95081856</v>
      </c>
    </row>
    <row r="63" spans="1:25" ht="15.75" x14ac:dyDescent="0.2">
      <c r="A63" s="36">
        <f t="shared" si="1"/>
        <v>43236</v>
      </c>
      <c r="B63" s="37">
        <f>SUMIFS(СВЦЭМ!$C$34:$C$777,СВЦЭМ!$A$34:$A$777,$A63,СВЦЭМ!$B$34:$B$777,B$47)+'СЕТ СН'!$G$9+СВЦЭМ!$D$10+'СЕТ СН'!$G$6-'СЕТ СН'!$G$19</f>
        <v>1523.2179052500001</v>
      </c>
      <c r="C63" s="37">
        <f>SUMIFS(СВЦЭМ!$C$34:$C$777,СВЦЭМ!$A$34:$A$777,$A63,СВЦЭМ!$B$34:$B$777,C$47)+'СЕТ СН'!$G$9+СВЦЭМ!$D$10+'СЕТ СН'!$G$6-'СЕТ СН'!$G$19</f>
        <v>1560.75112934</v>
      </c>
      <c r="D63" s="37">
        <f>SUMIFS(СВЦЭМ!$C$34:$C$777,СВЦЭМ!$A$34:$A$777,$A63,СВЦЭМ!$B$34:$B$777,D$47)+'СЕТ СН'!$G$9+СВЦЭМ!$D$10+'СЕТ СН'!$G$6-'СЕТ СН'!$G$19</f>
        <v>1610.29637858</v>
      </c>
      <c r="E63" s="37">
        <f>SUMIFS(СВЦЭМ!$C$34:$C$777,СВЦЭМ!$A$34:$A$777,$A63,СВЦЭМ!$B$34:$B$777,E$47)+'СЕТ СН'!$G$9+СВЦЭМ!$D$10+'СЕТ СН'!$G$6-'СЕТ СН'!$G$19</f>
        <v>1617.5650649699999</v>
      </c>
      <c r="F63" s="37">
        <f>SUMIFS(СВЦЭМ!$C$34:$C$777,СВЦЭМ!$A$34:$A$777,$A63,СВЦЭМ!$B$34:$B$777,F$47)+'СЕТ СН'!$G$9+СВЦЭМ!$D$10+'СЕТ СН'!$G$6-'СЕТ СН'!$G$19</f>
        <v>1614.80952611</v>
      </c>
      <c r="G63" s="37">
        <f>SUMIFS(СВЦЭМ!$C$34:$C$777,СВЦЭМ!$A$34:$A$777,$A63,СВЦЭМ!$B$34:$B$777,G$47)+'СЕТ СН'!$G$9+СВЦЭМ!$D$10+'СЕТ СН'!$G$6-'СЕТ СН'!$G$19</f>
        <v>1594.04470969</v>
      </c>
      <c r="H63" s="37">
        <f>SUMIFS(СВЦЭМ!$C$34:$C$777,СВЦЭМ!$A$34:$A$777,$A63,СВЦЭМ!$B$34:$B$777,H$47)+'СЕТ СН'!$G$9+СВЦЭМ!$D$10+'СЕТ СН'!$G$6-'СЕТ СН'!$G$19</f>
        <v>1531.4259578199999</v>
      </c>
      <c r="I63" s="37">
        <f>SUMIFS(СВЦЭМ!$C$34:$C$777,СВЦЭМ!$A$34:$A$777,$A63,СВЦЭМ!$B$34:$B$777,I$47)+'СЕТ СН'!$G$9+СВЦЭМ!$D$10+'СЕТ СН'!$G$6-'СЕТ СН'!$G$19</f>
        <v>1456.82491839</v>
      </c>
      <c r="J63" s="37">
        <f>SUMIFS(СВЦЭМ!$C$34:$C$777,СВЦЭМ!$A$34:$A$777,$A63,СВЦЭМ!$B$34:$B$777,J$47)+'СЕТ СН'!$G$9+СВЦЭМ!$D$10+'СЕТ СН'!$G$6-'СЕТ СН'!$G$19</f>
        <v>1426.95547248</v>
      </c>
      <c r="K63" s="37">
        <f>SUMIFS(СВЦЭМ!$C$34:$C$777,СВЦЭМ!$A$34:$A$777,$A63,СВЦЭМ!$B$34:$B$777,K$47)+'СЕТ СН'!$G$9+СВЦЭМ!$D$10+'СЕТ СН'!$G$6-'СЕТ СН'!$G$19</f>
        <v>1408.3627372199999</v>
      </c>
      <c r="L63" s="37">
        <f>SUMIFS(СВЦЭМ!$C$34:$C$777,СВЦЭМ!$A$34:$A$777,$A63,СВЦЭМ!$B$34:$B$777,L$47)+'СЕТ СН'!$G$9+СВЦЭМ!$D$10+'СЕТ СН'!$G$6-'СЕТ СН'!$G$19</f>
        <v>1393.7334576200001</v>
      </c>
      <c r="M63" s="37">
        <f>SUMIFS(СВЦЭМ!$C$34:$C$777,СВЦЭМ!$A$34:$A$777,$A63,СВЦЭМ!$B$34:$B$777,M$47)+'СЕТ СН'!$G$9+СВЦЭМ!$D$10+'СЕТ СН'!$G$6-'СЕТ СН'!$G$19</f>
        <v>1419.4487977399999</v>
      </c>
      <c r="N63" s="37">
        <f>SUMIFS(СВЦЭМ!$C$34:$C$777,СВЦЭМ!$A$34:$A$777,$A63,СВЦЭМ!$B$34:$B$777,N$47)+'СЕТ СН'!$G$9+СВЦЭМ!$D$10+'СЕТ СН'!$G$6-'СЕТ СН'!$G$19</f>
        <v>1438.9165365199999</v>
      </c>
      <c r="O63" s="37">
        <f>SUMIFS(СВЦЭМ!$C$34:$C$777,СВЦЭМ!$A$34:$A$777,$A63,СВЦЭМ!$B$34:$B$777,O$47)+'СЕТ СН'!$G$9+СВЦЭМ!$D$10+'СЕТ СН'!$G$6-'СЕТ СН'!$G$19</f>
        <v>1436.20551527</v>
      </c>
      <c r="P63" s="37">
        <f>SUMIFS(СВЦЭМ!$C$34:$C$777,СВЦЭМ!$A$34:$A$777,$A63,СВЦЭМ!$B$34:$B$777,P$47)+'СЕТ СН'!$G$9+СВЦЭМ!$D$10+'СЕТ СН'!$G$6-'СЕТ СН'!$G$19</f>
        <v>1442.8731410099999</v>
      </c>
      <c r="Q63" s="37">
        <f>SUMIFS(СВЦЭМ!$C$34:$C$777,СВЦЭМ!$A$34:$A$777,$A63,СВЦЭМ!$B$34:$B$777,Q$47)+'СЕТ СН'!$G$9+СВЦЭМ!$D$10+'СЕТ СН'!$G$6-'СЕТ СН'!$G$19</f>
        <v>1440.6275265499999</v>
      </c>
      <c r="R63" s="37">
        <f>SUMIFS(СВЦЭМ!$C$34:$C$777,СВЦЭМ!$A$34:$A$777,$A63,СВЦЭМ!$B$34:$B$777,R$47)+'СЕТ СН'!$G$9+СВЦЭМ!$D$10+'СЕТ СН'!$G$6-'СЕТ СН'!$G$19</f>
        <v>1448.18011086</v>
      </c>
      <c r="S63" s="37">
        <f>SUMIFS(СВЦЭМ!$C$34:$C$777,СВЦЭМ!$A$34:$A$777,$A63,СВЦЭМ!$B$34:$B$777,S$47)+'СЕТ СН'!$G$9+СВЦЭМ!$D$10+'СЕТ СН'!$G$6-'СЕТ СН'!$G$19</f>
        <v>1446.6751746</v>
      </c>
      <c r="T63" s="37">
        <f>SUMIFS(СВЦЭМ!$C$34:$C$777,СВЦЭМ!$A$34:$A$777,$A63,СВЦЭМ!$B$34:$B$777,T$47)+'СЕТ СН'!$G$9+СВЦЭМ!$D$10+'СЕТ СН'!$G$6-'СЕТ СН'!$G$19</f>
        <v>1438.95367678</v>
      </c>
      <c r="U63" s="37">
        <f>SUMIFS(СВЦЭМ!$C$34:$C$777,СВЦЭМ!$A$34:$A$777,$A63,СВЦЭМ!$B$34:$B$777,U$47)+'СЕТ СН'!$G$9+СВЦЭМ!$D$10+'СЕТ СН'!$G$6-'СЕТ СН'!$G$19</f>
        <v>1438.45789743</v>
      </c>
      <c r="V63" s="37">
        <f>SUMIFS(СВЦЭМ!$C$34:$C$777,СВЦЭМ!$A$34:$A$777,$A63,СВЦЭМ!$B$34:$B$777,V$47)+'СЕТ СН'!$G$9+СВЦЭМ!$D$10+'СЕТ СН'!$G$6-'СЕТ СН'!$G$19</f>
        <v>1395.0853458699999</v>
      </c>
      <c r="W63" s="37">
        <f>SUMIFS(СВЦЭМ!$C$34:$C$777,СВЦЭМ!$A$34:$A$777,$A63,СВЦЭМ!$B$34:$B$777,W$47)+'СЕТ СН'!$G$9+СВЦЭМ!$D$10+'СЕТ СН'!$G$6-'СЕТ СН'!$G$19</f>
        <v>1388.2823833</v>
      </c>
      <c r="X63" s="37">
        <f>SUMIFS(СВЦЭМ!$C$34:$C$777,СВЦЭМ!$A$34:$A$777,$A63,СВЦЭМ!$B$34:$B$777,X$47)+'СЕТ СН'!$G$9+СВЦЭМ!$D$10+'СЕТ СН'!$G$6-'СЕТ СН'!$G$19</f>
        <v>1389.4418652499999</v>
      </c>
      <c r="Y63" s="37">
        <f>SUMIFS(СВЦЭМ!$C$34:$C$777,СВЦЭМ!$A$34:$A$777,$A63,СВЦЭМ!$B$34:$B$777,Y$47)+'СЕТ СН'!$G$9+СВЦЭМ!$D$10+'СЕТ СН'!$G$6-'СЕТ СН'!$G$19</f>
        <v>1462.5261177899999</v>
      </c>
    </row>
    <row r="64" spans="1:25" ht="15.75" x14ac:dyDescent="0.2">
      <c r="A64" s="36">
        <f t="shared" si="1"/>
        <v>43237</v>
      </c>
      <c r="B64" s="37">
        <f>SUMIFS(СВЦЭМ!$C$34:$C$777,СВЦЭМ!$A$34:$A$777,$A64,СВЦЭМ!$B$34:$B$777,B$47)+'СЕТ СН'!$G$9+СВЦЭМ!$D$10+'СЕТ СН'!$G$6-'СЕТ СН'!$G$19</f>
        <v>1523.3486356399999</v>
      </c>
      <c r="C64" s="37">
        <f>SUMIFS(СВЦЭМ!$C$34:$C$777,СВЦЭМ!$A$34:$A$777,$A64,СВЦЭМ!$B$34:$B$777,C$47)+'СЕТ СН'!$G$9+СВЦЭМ!$D$10+'СЕТ СН'!$G$6-'СЕТ СН'!$G$19</f>
        <v>1567.06364345</v>
      </c>
      <c r="D64" s="37">
        <f>SUMIFS(СВЦЭМ!$C$34:$C$777,СВЦЭМ!$A$34:$A$777,$A64,СВЦЭМ!$B$34:$B$777,D$47)+'СЕТ СН'!$G$9+СВЦЭМ!$D$10+'СЕТ СН'!$G$6-'СЕТ СН'!$G$19</f>
        <v>1601.8555926199999</v>
      </c>
      <c r="E64" s="37">
        <f>SUMIFS(СВЦЭМ!$C$34:$C$777,СВЦЭМ!$A$34:$A$777,$A64,СВЦЭМ!$B$34:$B$777,E$47)+'СЕТ СН'!$G$9+СВЦЭМ!$D$10+'СЕТ СН'!$G$6-'СЕТ СН'!$G$19</f>
        <v>1613.5130854299998</v>
      </c>
      <c r="F64" s="37">
        <f>SUMIFS(СВЦЭМ!$C$34:$C$777,СВЦЭМ!$A$34:$A$777,$A64,СВЦЭМ!$B$34:$B$777,F$47)+'СЕТ СН'!$G$9+СВЦЭМ!$D$10+'СЕТ СН'!$G$6-'СЕТ СН'!$G$19</f>
        <v>1617.358528</v>
      </c>
      <c r="G64" s="37">
        <f>SUMIFS(СВЦЭМ!$C$34:$C$777,СВЦЭМ!$A$34:$A$777,$A64,СВЦЭМ!$B$34:$B$777,G$47)+'СЕТ СН'!$G$9+СВЦЭМ!$D$10+'СЕТ СН'!$G$6-'СЕТ СН'!$G$19</f>
        <v>1603.26988192</v>
      </c>
      <c r="H64" s="37">
        <f>SUMIFS(СВЦЭМ!$C$34:$C$777,СВЦЭМ!$A$34:$A$777,$A64,СВЦЭМ!$B$34:$B$777,H$47)+'СЕТ СН'!$G$9+СВЦЭМ!$D$10+'СЕТ СН'!$G$6-'СЕТ СН'!$G$19</f>
        <v>1545.9661350599999</v>
      </c>
      <c r="I64" s="37">
        <f>SUMIFS(СВЦЭМ!$C$34:$C$777,СВЦЭМ!$A$34:$A$777,$A64,СВЦЭМ!$B$34:$B$777,I$47)+'СЕТ СН'!$G$9+СВЦЭМ!$D$10+'СЕТ СН'!$G$6-'СЕТ СН'!$G$19</f>
        <v>1460.90869804</v>
      </c>
      <c r="J64" s="37">
        <f>SUMIFS(СВЦЭМ!$C$34:$C$777,СВЦЭМ!$A$34:$A$777,$A64,СВЦЭМ!$B$34:$B$777,J$47)+'СЕТ СН'!$G$9+СВЦЭМ!$D$10+'СЕТ СН'!$G$6-'СЕТ СН'!$G$19</f>
        <v>1411.8123826199999</v>
      </c>
      <c r="K64" s="37">
        <f>SUMIFS(СВЦЭМ!$C$34:$C$777,СВЦЭМ!$A$34:$A$777,$A64,СВЦЭМ!$B$34:$B$777,K$47)+'СЕТ СН'!$G$9+СВЦЭМ!$D$10+'СЕТ СН'!$G$6-'СЕТ СН'!$G$19</f>
        <v>1392.5515027599999</v>
      </c>
      <c r="L64" s="37">
        <f>SUMIFS(СВЦЭМ!$C$34:$C$777,СВЦЭМ!$A$34:$A$777,$A64,СВЦЭМ!$B$34:$B$777,L$47)+'СЕТ СН'!$G$9+СВЦЭМ!$D$10+'СЕТ СН'!$G$6-'СЕТ СН'!$G$19</f>
        <v>1383.44905223</v>
      </c>
      <c r="M64" s="37">
        <f>SUMIFS(СВЦЭМ!$C$34:$C$777,СВЦЭМ!$A$34:$A$777,$A64,СВЦЭМ!$B$34:$B$777,M$47)+'СЕТ СН'!$G$9+СВЦЭМ!$D$10+'СЕТ СН'!$G$6-'СЕТ СН'!$G$19</f>
        <v>1384.30545665</v>
      </c>
      <c r="N64" s="37">
        <f>SUMIFS(СВЦЭМ!$C$34:$C$777,СВЦЭМ!$A$34:$A$777,$A64,СВЦЭМ!$B$34:$B$777,N$47)+'СЕТ СН'!$G$9+СВЦЭМ!$D$10+'СЕТ СН'!$G$6-'СЕТ СН'!$G$19</f>
        <v>1425.1179208499998</v>
      </c>
      <c r="O64" s="37">
        <f>SUMIFS(СВЦЭМ!$C$34:$C$777,СВЦЭМ!$A$34:$A$777,$A64,СВЦЭМ!$B$34:$B$777,O$47)+'СЕТ СН'!$G$9+СВЦЭМ!$D$10+'СЕТ СН'!$G$6-'СЕТ СН'!$G$19</f>
        <v>1433.4002132099999</v>
      </c>
      <c r="P64" s="37">
        <f>SUMIFS(СВЦЭМ!$C$34:$C$777,СВЦЭМ!$A$34:$A$777,$A64,СВЦЭМ!$B$34:$B$777,P$47)+'СЕТ СН'!$G$9+СВЦЭМ!$D$10+'СЕТ СН'!$G$6-'СЕТ СН'!$G$19</f>
        <v>1452.1198055</v>
      </c>
      <c r="Q64" s="37">
        <f>SUMIFS(СВЦЭМ!$C$34:$C$777,СВЦЭМ!$A$34:$A$777,$A64,СВЦЭМ!$B$34:$B$777,Q$47)+'СЕТ СН'!$G$9+СВЦЭМ!$D$10+'СЕТ СН'!$G$6-'СЕТ СН'!$G$19</f>
        <v>1457.3186547</v>
      </c>
      <c r="R64" s="37">
        <f>SUMIFS(СВЦЭМ!$C$34:$C$777,СВЦЭМ!$A$34:$A$777,$A64,СВЦЭМ!$B$34:$B$777,R$47)+'СЕТ СН'!$G$9+СВЦЭМ!$D$10+'СЕТ СН'!$G$6-'СЕТ СН'!$G$19</f>
        <v>1457.3190651999998</v>
      </c>
      <c r="S64" s="37">
        <f>SUMIFS(СВЦЭМ!$C$34:$C$777,СВЦЭМ!$A$34:$A$777,$A64,СВЦЭМ!$B$34:$B$777,S$47)+'СЕТ СН'!$G$9+СВЦЭМ!$D$10+'СЕТ СН'!$G$6-'СЕТ СН'!$G$19</f>
        <v>1457.3494424999999</v>
      </c>
      <c r="T64" s="37">
        <f>SUMIFS(СВЦЭМ!$C$34:$C$777,СВЦЭМ!$A$34:$A$777,$A64,СВЦЭМ!$B$34:$B$777,T$47)+'СЕТ СН'!$G$9+СВЦЭМ!$D$10+'СЕТ СН'!$G$6-'СЕТ СН'!$G$19</f>
        <v>1439.5370707299999</v>
      </c>
      <c r="U64" s="37">
        <f>SUMIFS(СВЦЭМ!$C$34:$C$777,СВЦЭМ!$A$34:$A$777,$A64,СВЦЭМ!$B$34:$B$777,U$47)+'СЕТ СН'!$G$9+СВЦЭМ!$D$10+'СЕТ СН'!$G$6-'СЕТ СН'!$G$19</f>
        <v>1421.0893854199999</v>
      </c>
      <c r="V64" s="37">
        <f>SUMIFS(СВЦЭМ!$C$34:$C$777,СВЦЭМ!$A$34:$A$777,$A64,СВЦЭМ!$B$34:$B$777,V$47)+'СЕТ СН'!$G$9+СВЦЭМ!$D$10+'СЕТ СН'!$G$6-'СЕТ СН'!$G$19</f>
        <v>1403.2147013700001</v>
      </c>
      <c r="W64" s="37">
        <f>SUMIFS(СВЦЭМ!$C$34:$C$777,СВЦЭМ!$A$34:$A$777,$A64,СВЦЭМ!$B$34:$B$777,W$47)+'СЕТ СН'!$G$9+СВЦЭМ!$D$10+'СЕТ СН'!$G$6-'СЕТ СН'!$G$19</f>
        <v>1371.7456586200001</v>
      </c>
      <c r="X64" s="37">
        <f>SUMIFS(СВЦЭМ!$C$34:$C$777,СВЦЭМ!$A$34:$A$777,$A64,СВЦЭМ!$B$34:$B$777,X$47)+'СЕТ СН'!$G$9+СВЦЭМ!$D$10+'СЕТ СН'!$G$6-'СЕТ СН'!$G$19</f>
        <v>1398.5759239700001</v>
      </c>
      <c r="Y64" s="37">
        <f>SUMIFS(СВЦЭМ!$C$34:$C$777,СВЦЭМ!$A$34:$A$777,$A64,СВЦЭМ!$B$34:$B$777,Y$47)+'СЕТ СН'!$G$9+СВЦЭМ!$D$10+'СЕТ СН'!$G$6-'СЕТ СН'!$G$19</f>
        <v>1458.75494518</v>
      </c>
    </row>
    <row r="65" spans="1:27" ht="15.75" x14ac:dyDescent="0.2">
      <c r="A65" s="36">
        <f t="shared" si="1"/>
        <v>43238</v>
      </c>
      <c r="B65" s="37">
        <f>SUMIFS(СВЦЭМ!$C$34:$C$777,СВЦЭМ!$A$34:$A$777,$A65,СВЦЭМ!$B$34:$B$777,B$47)+'СЕТ СН'!$G$9+СВЦЭМ!$D$10+'СЕТ СН'!$G$6-'СЕТ СН'!$G$19</f>
        <v>1554.7896579999999</v>
      </c>
      <c r="C65" s="37">
        <f>SUMIFS(СВЦЭМ!$C$34:$C$777,СВЦЭМ!$A$34:$A$777,$A65,СВЦЭМ!$B$34:$B$777,C$47)+'СЕТ СН'!$G$9+СВЦЭМ!$D$10+'СЕТ СН'!$G$6-'СЕТ СН'!$G$19</f>
        <v>1597.7841852099998</v>
      </c>
      <c r="D65" s="37">
        <f>SUMIFS(СВЦЭМ!$C$34:$C$777,СВЦЭМ!$A$34:$A$777,$A65,СВЦЭМ!$B$34:$B$777,D$47)+'СЕТ СН'!$G$9+СВЦЭМ!$D$10+'СЕТ СН'!$G$6-'СЕТ СН'!$G$19</f>
        <v>1609.48156561</v>
      </c>
      <c r="E65" s="37">
        <f>SUMIFS(СВЦЭМ!$C$34:$C$777,СВЦЭМ!$A$34:$A$777,$A65,СВЦЭМ!$B$34:$B$777,E$47)+'СЕТ СН'!$G$9+СВЦЭМ!$D$10+'СЕТ СН'!$G$6-'СЕТ СН'!$G$19</f>
        <v>1609.0136620800001</v>
      </c>
      <c r="F65" s="37">
        <f>SUMIFS(СВЦЭМ!$C$34:$C$777,СВЦЭМ!$A$34:$A$777,$A65,СВЦЭМ!$B$34:$B$777,F$47)+'СЕТ СН'!$G$9+СВЦЭМ!$D$10+'СЕТ СН'!$G$6-'СЕТ СН'!$G$19</f>
        <v>1609.2731871599999</v>
      </c>
      <c r="G65" s="37">
        <f>SUMIFS(СВЦЭМ!$C$34:$C$777,СВЦЭМ!$A$34:$A$777,$A65,СВЦЭМ!$B$34:$B$777,G$47)+'СЕТ СН'!$G$9+СВЦЭМ!$D$10+'СЕТ СН'!$G$6-'СЕТ СН'!$G$19</f>
        <v>1616.3515375099998</v>
      </c>
      <c r="H65" s="37">
        <f>SUMIFS(СВЦЭМ!$C$34:$C$777,СВЦЭМ!$A$34:$A$777,$A65,СВЦЭМ!$B$34:$B$777,H$47)+'СЕТ СН'!$G$9+СВЦЭМ!$D$10+'СЕТ СН'!$G$6-'СЕТ СН'!$G$19</f>
        <v>1573.8461262399999</v>
      </c>
      <c r="I65" s="37">
        <f>SUMIFS(СВЦЭМ!$C$34:$C$777,СВЦЭМ!$A$34:$A$777,$A65,СВЦЭМ!$B$34:$B$777,I$47)+'СЕТ СН'!$G$9+СВЦЭМ!$D$10+'СЕТ СН'!$G$6-'СЕТ СН'!$G$19</f>
        <v>1496.80882219</v>
      </c>
      <c r="J65" s="37">
        <f>SUMIFS(СВЦЭМ!$C$34:$C$777,СВЦЭМ!$A$34:$A$777,$A65,СВЦЭМ!$B$34:$B$777,J$47)+'СЕТ СН'!$G$9+СВЦЭМ!$D$10+'СЕТ СН'!$G$6-'СЕТ СН'!$G$19</f>
        <v>1460.71082901</v>
      </c>
      <c r="K65" s="37">
        <f>SUMIFS(СВЦЭМ!$C$34:$C$777,СВЦЭМ!$A$34:$A$777,$A65,СВЦЭМ!$B$34:$B$777,K$47)+'СЕТ СН'!$G$9+СВЦЭМ!$D$10+'СЕТ СН'!$G$6-'СЕТ СН'!$G$19</f>
        <v>1444.7895055199999</v>
      </c>
      <c r="L65" s="37">
        <f>SUMIFS(СВЦЭМ!$C$34:$C$777,СВЦЭМ!$A$34:$A$777,$A65,СВЦЭМ!$B$34:$B$777,L$47)+'СЕТ СН'!$G$9+СВЦЭМ!$D$10+'СЕТ СН'!$G$6-'СЕТ СН'!$G$19</f>
        <v>1435.2309405699998</v>
      </c>
      <c r="M65" s="37">
        <f>SUMIFS(СВЦЭМ!$C$34:$C$777,СВЦЭМ!$A$34:$A$777,$A65,СВЦЭМ!$B$34:$B$777,M$47)+'СЕТ СН'!$G$9+СВЦЭМ!$D$10+'СЕТ СН'!$G$6-'СЕТ СН'!$G$19</f>
        <v>1443.04719591</v>
      </c>
      <c r="N65" s="37">
        <f>SUMIFS(СВЦЭМ!$C$34:$C$777,СВЦЭМ!$A$34:$A$777,$A65,СВЦЭМ!$B$34:$B$777,N$47)+'СЕТ СН'!$G$9+СВЦЭМ!$D$10+'СЕТ СН'!$G$6-'СЕТ СН'!$G$19</f>
        <v>1469.02639813</v>
      </c>
      <c r="O65" s="37">
        <f>SUMIFS(СВЦЭМ!$C$34:$C$777,СВЦЭМ!$A$34:$A$777,$A65,СВЦЭМ!$B$34:$B$777,O$47)+'СЕТ СН'!$G$9+СВЦЭМ!$D$10+'СЕТ СН'!$G$6-'СЕТ СН'!$G$19</f>
        <v>1459.8610302699999</v>
      </c>
      <c r="P65" s="37">
        <f>SUMIFS(СВЦЭМ!$C$34:$C$777,СВЦЭМ!$A$34:$A$777,$A65,СВЦЭМ!$B$34:$B$777,P$47)+'СЕТ СН'!$G$9+СВЦЭМ!$D$10+'СЕТ СН'!$G$6-'СЕТ СН'!$G$19</f>
        <v>1470.1336969399999</v>
      </c>
      <c r="Q65" s="37">
        <f>SUMIFS(СВЦЭМ!$C$34:$C$777,СВЦЭМ!$A$34:$A$777,$A65,СВЦЭМ!$B$34:$B$777,Q$47)+'СЕТ СН'!$G$9+СВЦЭМ!$D$10+'СЕТ СН'!$G$6-'СЕТ СН'!$G$19</f>
        <v>1477.9214251399999</v>
      </c>
      <c r="R65" s="37">
        <f>SUMIFS(СВЦЭМ!$C$34:$C$777,СВЦЭМ!$A$34:$A$777,$A65,СВЦЭМ!$B$34:$B$777,R$47)+'СЕТ СН'!$G$9+СВЦЭМ!$D$10+'СЕТ СН'!$G$6-'СЕТ СН'!$G$19</f>
        <v>1488.85345809</v>
      </c>
      <c r="S65" s="37">
        <f>SUMIFS(СВЦЭМ!$C$34:$C$777,СВЦЭМ!$A$34:$A$777,$A65,СВЦЭМ!$B$34:$B$777,S$47)+'СЕТ СН'!$G$9+СВЦЭМ!$D$10+'СЕТ СН'!$G$6-'СЕТ СН'!$G$19</f>
        <v>1475.99311545</v>
      </c>
      <c r="T65" s="37">
        <f>SUMIFS(СВЦЭМ!$C$34:$C$777,СВЦЭМ!$A$34:$A$777,$A65,СВЦЭМ!$B$34:$B$777,T$47)+'СЕТ СН'!$G$9+СВЦЭМ!$D$10+'СЕТ СН'!$G$6-'СЕТ СН'!$G$19</f>
        <v>1459.32218124</v>
      </c>
      <c r="U65" s="37">
        <f>SUMIFS(СВЦЭМ!$C$34:$C$777,СВЦЭМ!$A$34:$A$777,$A65,СВЦЭМ!$B$34:$B$777,U$47)+'СЕТ СН'!$G$9+СВЦЭМ!$D$10+'СЕТ СН'!$G$6-'СЕТ СН'!$G$19</f>
        <v>1501.0070177600001</v>
      </c>
      <c r="V65" s="37">
        <f>SUMIFS(СВЦЭМ!$C$34:$C$777,СВЦЭМ!$A$34:$A$777,$A65,СВЦЭМ!$B$34:$B$777,V$47)+'СЕТ СН'!$G$9+СВЦЭМ!$D$10+'СЕТ СН'!$G$6-'СЕТ СН'!$G$19</f>
        <v>1467.5275833800001</v>
      </c>
      <c r="W65" s="37">
        <f>SUMIFS(СВЦЭМ!$C$34:$C$777,СВЦЭМ!$A$34:$A$777,$A65,СВЦЭМ!$B$34:$B$777,W$47)+'СЕТ СН'!$G$9+СВЦЭМ!$D$10+'СЕТ СН'!$G$6-'СЕТ СН'!$G$19</f>
        <v>1448.3703338299999</v>
      </c>
      <c r="X65" s="37">
        <f>SUMIFS(СВЦЭМ!$C$34:$C$777,СВЦЭМ!$A$34:$A$777,$A65,СВЦЭМ!$B$34:$B$777,X$47)+'СЕТ СН'!$G$9+СВЦЭМ!$D$10+'СЕТ СН'!$G$6-'СЕТ СН'!$G$19</f>
        <v>1480.4948521900001</v>
      </c>
      <c r="Y65" s="37">
        <f>SUMIFS(СВЦЭМ!$C$34:$C$777,СВЦЭМ!$A$34:$A$777,$A65,СВЦЭМ!$B$34:$B$777,Y$47)+'СЕТ СН'!$G$9+СВЦЭМ!$D$10+'СЕТ СН'!$G$6-'СЕТ СН'!$G$19</f>
        <v>1544.07955526</v>
      </c>
    </row>
    <row r="66" spans="1:27" ht="15.75" x14ac:dyDescent="0.2">
      <c r="A66" s="36">
        <f t="shared" si="1"/>
        <v>43239</v>
      </c>
      <c r="B66" s="37">
        <f>SUMIFS(СВЦЭМ!$C$34:$C$777,СВЦЭМ!$A$34:$A$777,$A66,СВЦЭМ!$B$34:$B$777,B$47)+'СЕТ СН'!$G$9+СВЦЭМ!$D$10+'СЕТ СН'!$G$6-'СЕТ СН'!$G$19</f>
        <v>1504.4117834200001</v>
      </c>
      <c r="C66" s="37">
        <f>SUMIFS(СВЦЭМ!$C$34:$C$777,СВЦЭМ!$A$34:$A$777,$A66,СВЦЭМ!$B$34:$B$777,C$47)+'СЕТ СН'!$G$9+СВЦЭМ!$D$10+'СЕТ СН'!$G$6-'СЕТ СН'!$G$19</f>
        <v>1516.0674870799999</v>
      </c>
      <c r="D66" s="37">
        <f>SUMIFS(СВЦЭМ!$C$34:$C$777,СВЦЭМ!$A$34:$A$777,$A66,СВЦЭМ!$B$34:$B$777,D$47)+'СЕТ СН'!$G$9+СВЦЭМ!$D$10+'СЕТ СН'!$G$6-'СЕТ СН'!$G$19</f>
        <v>1503.5927019000001</v>
      </c>
      <c r="E66" s="37">
        <f>SUMIFS(СВЦЭМ!$C$34:$C$777,СВЦЭМ!$A$34:$A$777,$A66,СВЦЭМ!$B$34:$B$777,E$47)+'СЕТ СН'!$G$9+СВЦЭМ!$D$10+'СЕТ СН'!$G$6-'СЕТ СН'!$G$19</f>
        <v>1520.55412026</v>
      </c>
      <c r="F66" s="37">
        <f>SUMIFS(СВЦЭМ!$C$34:$C$777,СВЦЭМ!$A$34:$A$777,$A66,СВЦЭМ!$B$34:$B$777,F$47)+'СЕТ СН'!$G$9+СВЦЭМ!$D$10+'СЕТ СН'!$G$6-'СЕТ СН'!$G$19</f>
        <v>1547.03646942</v>
      </c>
      <c r="G66" s="37">
        <f>SUMIFS(СВЦЭМ!$C$34:$C$777,СВЦЭМ!$A$34:$A$777,$A66,СВЦЭМ!$B$34:$B$777,G$47)+'СЕТ СН'!$G$9+СВЦЭМ!$D$10+'СЕТ СН'!$G$6-'СЕТ СН'!$G$19</f>
        <v>1561.09214249</v>
      </c>
      <c r="H66" s="37">
        <f>SUMIFS(СВЦЭМ!$C$34:$C$777,СВЦЭМ!$A$34:$A$777,$A66,СВЦЭМ!$B$34:$B$777,H$47)+'СЕТ СН'!$G$9+СВЦЭМ!$D$10+'СЕТ СН'!$G$6-'СЕТ СН'!$G$19</f>
        <v>1551.3738610199998</v>
      </c>
      <c r="I66" s="37">
        <f>SUMIFS(СВЦЭМ!$C$34:$C$777,СВЦЭМ!$A$34:$A$777,$A66,СВЦЭМ!$B$34:$B$777,I$47)+'СЕТ СН'!$G$9+СВЦЭМ!$D$10+'СЕТ СН'!$G$6-'СЕТ СН'!$G$19</f>
        <v>1495.7300200999998</v>
      </c>
      <c r="J66" s="37">
        <f>SUMIFS(СВЦЭМ!$C$34:$C$777,СВЦЭМ!$A$34:$A$777,$A66,СВЦЭМ!$B$34:$B$777,J$47)+'СЕТ СН'!$G$9+СВЦЭМ!$D$10+'СЕТ СН'!$G$6-'СЕТ СН'!$G$19</f>
        <v>1423.4687511100001</v>
      </c>
      <c r="K66" s="37">
        <f>SUMIFS(СВЦЭМ!$C$34:$C$777,СВЦЭМ!$A$34:$A$777,$A66,СВЦЭМ!$B$34:$B$777,K$47)+'СЕТ СН'!$G$9+СВЦЭМ!$D$10+'СЕТ СН'!$G$6-'СЕТ СН'!$G$19</f>
        <v>1396.48903638</v>
      </c>
      <c r="L66" s="37">
        <f>SUMIFS(СВЦЭМ!$C$34:$C$777,СВЦЭМ!$A$34:$A$777,$A66,СВЦЭМ!$B$34:$B$777,L$47)+'СЕТ СН'!$G$9+СВЦЭМ!$D$10+'СЕТ СН'!$G$6-'СЕТ СН'!$G$19</f>
        <v>1386.88738349</v>
      </c>
      <c r="M66" s="37">
        <f>SUMIFS(СВЦЭМ!$C$34:$C$777,СВЦЭМ!$A$34:$A$777,$A66,СВЦЭМ!$B$34:$B$777,M$47)+'СЕТ СН'!$G$9+СВЦЭМ!$D$10+'СЕТ СН'!$G$6-'СЕТ СН'!$G$19</f>
        <v>1383.91766826</v>
      </c>
      <c r="N66" s="37">
        <f>SUMIFS(СВЦЭМ!$C$34:$C$777,СВЦЭМ!$A$34:$A$777,$A66,СВЦЭМ!$B$34:$B$777,N$47)+'СЕТ СН'!$G$9+СВЦЭМ!$D$10+'СЕТ СН'!$G$6-'СЕТ СН'!$G$19</f>
        <v>1390.3410370199999</v>
      </c>
      <c r="O66" s="37">
        <f>SUMIFS(СВЦЭМ!$C$34:$C$777,СВЦЭМ!$A$34:$A$777,$A66,СВЦЭМ!$B$34:$B$777,O$47)+'СЕТ СН'!$G$9+СВЦЭМ!$D$10+'СЕТ СН'!$G$6-'СЕТ СН'!$G$19</f>
        <v>1415.1752580100001</v>
      </c>
      <c r="P66" s="37">
        <f>SUMIFS(СВЦЭМ!$C$34:$C$777,СВЦЭМ!$A$34:$A$777,$A66,СВЦЭМ!$B$34:$B$777,P$47)+'СЕТ СН'!$G$9+СВЦЭМ!$D$10+'СЕТ СН'!$G$6-'СЕТ СН'!$G$19</f>
        <v>1431.6752890399998</v>
      </c>
      <c r="Q66" s="37">
        <f>SUMIFS(СВЦЭМ!$C$34:$C$777,СВЦЭМ!$A$34:$A$777,$A66,СВЦЭМ!$B$34:$B$777,Q$47)+'СЕТ СН'!$G$9+СВЦЭМ!$D$10+'СЕТ СН'!$G$6-'СЕТ СН'!$G$19</f>
        <v>1431.5459528599999</v>
      </c>
      <c r="R66" s="37">
        <f>SUMIFS(СВЦЭМ!$C$34:$C$777,СВЦЭМ!$A$34:$A$777,$A66,СВЦЭМ!$B$34:$B$777,R$47)+'СЕТ СН'!$G$9+СВЦЭМ!$D$10+'СЕТ СН'!$G$6-'СЕТ СН'!$G$19</f>
        <v>1439.01152998</v>
      </c>
      <c r="S66" s="37">
        <f>SUMIFS(СВЦЭМ!$C$34:$C$777,СВЦЭМ!$A$34:$A$777,$A66,СВЦЭМ!$B$34:$B$777,S$47)+'СЕТ СН'!$G$9+СВЦЭМ!$D$10+'СЕТ СН'!$G$6-'СЕТ СН'!$G$19</f>
        <v>1421.8418598600001</v>
      </c>
      <c r="T66" s="37">
        <f>SUMIFS(СВЦЭМ!$C$34:$C$777,СВЦЭМ!$A$34:$A$777,$A66,СВЦЭМ!$B$34:$B$777,T$47)+'СЕТ СН'!$G$9+СВЦЭМ!$D$10+'СЕТ СН'!$G$6-'СЕТ СН'!$G$19</f>
        <v>1422.94622478</v>
      </c>
      <c r="U66" s="37">
        <f>SUMIFS(СВЦЭМ!$C$34:$C$777,СВЦЭМ!$A$34:$A$777,$A66,СВЦЭМ!$B$34:$B$777,U$47)+'СЕТ СН'!$G$9+СВЦЭМ!$D$10+'СЕТ СН'!$G$6-'СЕТ СН'!$G$19</f>
        <v>1402.7636433499999</v>
      </c>
      <c r="V66" s="37">
        <f>SUMIFS(СВЦЭМ!$C$34:$C$777,СВЦЭМ!$A$34:$A$777,$A66,СВЦЭМ!$B$34:$B$777,V$47)+'СЕТ СН'!$G$9+СВЦЭМ!$D$10+'СЕТ СН'!$G$6-'СЕТ СН'!$G$19</f>
        <v>1389.81889643</v>
      </c>
      <c r="W66" s="37">
        <f>SUMIFS(СВЦЭМ!$C$34:$C$777,СВЦЭМ!$A$34:$A$777,$A66,СВЦЭМ!$B$34:$B$777,W$47)+'СЕТ СН'!$G$9+СВЦЭМ!$D$10+'СЕТ СН'!$G$6-'СЕТ СН'!$G$19</f>
        <v>1355.03665323</v>
      </c>
      <c r="X66" s="37">
        <f>SUMIFS(СВЦЭМ!$C$34:$C$777,СВЦЭМ!$A$34:$A$777,$A66,СВЦЭМ!$B$34:$B$777,X$47)+'СЕТ СН'!$G$9+СВЦЭМ!$D$10+'СЕТ СН'!$G$6-'СЕТ СН'!$G$19</f>
        <v>1359.9074842299999</v>
      </c>
      <c r="Y66" s="37">
        <f>SUMIFS(СВЦЭМ!$C$34:$C$777,СВЦЭМ!$A$34:$A$777,$A66,СВЦЭМ!$B$34:$B$777,Y$47)+'СЕТ СН'!$G$9+СВЦЭМ!$D$10+'СЕТ СН'!$G$6-'СЕТ СН'!$G$19</f>
        <v>1434.6565443999998</v>
      </c>
    </row>
    <row r="67" spans="1:27" ht="15.75" x14ac:dyDescent="0.2">
      <c r="A67" s="36">
        <f t="shared" si="1"/>
        <v>43240</v>
      </c>
      <c r="B67" s="37">
        <f>SUMIFS(СВЦЭМ!$C$34:$C$777,СВЦЭМ!$A$34:$A$777,$A67,СВЦЭМ!$B$34:$B$777,B$47)+'СЕТ СН'!$G$9+СВЦЭМ!$D$10+'СЕТ СН'!$G$6-'СЕТ СН'!$G$19</f>
        <v>1490.0999002799999</v>
      </c>
      <c r="C67" s="37">
        <f>SUMIFS(СВЦЭМ!$C$34:$C$777,СВЦЭМ!$A$34:$A$777,$A67,СВЦЭМ!$B$34:$B$777,C$47)+'СЕТ СН'!$G$9+СВЦЭМ!$D$10+'СЕТ СН'!$G$6-'СЕТ СН'!$G$19</f>
        <v>1527.36507798</v>
      </c>
      <c r="D67" s="37">
        <f>SUMIFS(СВЦЭМ!$C$34:$C$777,СВЦЭМ!$A$34:$A$777,$A67,СВЦЭМ!$B$34:$B$777,D$47)+'СЕТ СН'!$G$9+СВЦЭМ!$D$10+'СЕТ СН'!$G$6-'СЕТ СН'!$G$19</f>
        <v>1562.23169708</v>
      </c>
      <c r="E67" s="37">
        <f>SUMIFS(СВЦЭМ!$C$34:$C$777,СВЦЭМ!$A$34:$A$777,$A67,СВЦЭМ!$B$34:$B$777,E$47)+'СЕТ СН'!$G$9+СВЦЭМ!$D$10+'СЕТ СН'!$G$6-'СЕТ СН'!$G$19</f>
        <v>1580.4879002499999</v>
      </c>
      <c r="F67" s="37">
        <f>SUMIFS(СВЦЭМ!$C$34:$C$777,СВЦЭМ!$A$34:$A$777,$A67,СВЦЭМ!$B$34:$B$777,F$47)+'СЕТ СН'!$G$9+СВЦЭМ!$D$10+'СЕТ СН'!$G$6-'СЕТ СН'!$G$19</f>
        <v>1602.93205861</v>
      </c>
      <c r="G67" s="37">
        <f>SUMIFS(СВЦЭМ!$C$34:$C$777,СВЦЭМ!$A$34:$A$777,$A67,СВЦЭМ!$B$34:$B$777,G$47)+'СЕТ СН'!$G$9+СВЦЭМ!$D$10+'СЕТ СН'!$G$6-'СЕТ СН'!$G$19</f>
        <v>1603.89690157</v>
      </c>
      <c r="H67" s="37">
        <f>SUMIFS(СВЦЭМ!$C$34:$C$777,СВЦЭМ!$A$34:$A$777,$A67,СВЦЭМ!$B$34:$B$777,H$47)+'СЕТ СН'!$G$9+СВЦЭМ!$D$10+'СЕТ СН'!$G$6-'СЕТ СН'!$G$19</f>
        <v>1584.30205735</v>
      </c>
      <c r="I67" s="37">
        <f>SUMIFS(СВЦЭМ!$C$34:$C$777,СВЦЭМ!$A$34:$A$777,$A67,СВЦЭМ!$B$34:$B$777,I$47)+'СЕТ СН'!$G$9+СВЦЭМ!$D$10+'СЕТ СН'!$G$6-'СЕТ СН'!$G$19</f>
        <v>1502.7700642</v>
      </c>
      <c r="J67" s="37">
        <f>SUMIFS(СВЦЭМ!$C$34:$C$777,СВЦЭМ!$A$34:$A$777,$A67,СВЦЭМ!$B$34:$B$777,J$47)+'СЕТ СН'!$G$9+СВЦЭМ!$D$10+'СЕТ СН'!$G$6-'СЕТ СН'!$G$19</f>
        <v>1435.00388746</v>
      </c>
      <c r="K67" s="37">
        <f>SUMIFS(СВЦЭМ!$C$34:$C$777,СВЦЭМ!$A$34:$A$777,$A67,СВЦЭМ!$B$34:$B$777,K$47)+'СЕТ СН'!$G$9+СВЦЭМ!$D$10+'СЕТ СН'!$G$6-'СЕТ СН'!$G$19</f>
        <v>1388.21096855</v>
      </c>
      <c r="L67" s="37">
        <f>SUMIFS(СВЦЭМ!$C$34:$C$777,СВЦЭМ!$A$34:$A$777,$A67,СВЦЭМ!$B$34:$B$777,L$47)+'СЕТ СН'!$G$9+СВЦЭМ!$D$10+'СЕТ СН'!$G$6-'СЕТ СН'!$G$19</f>
        <v>1404.18391099</v>
      </c>
      <c r="M67" s="37">
        <f>SUMIFS(СВЦЭМ!$C$34:$C$777,СВЦЭМ!$A$34:$A$777,$A67,СВЦЭМ!$B$34:$B$777,M$47)+'СЕТ СН'!$G$9+СВЦЭМ!$D$10+'СЕТ СН'!$G$6-'СЕТ СН'!$G$19</f>
        <v>1385.6432229899999</v>
      </c>
      <c r="N67" s="37">
        <f>SUMIFS(СВЦЭМ!$C$34:$C$777,СВЦЭМ!$A$34:$A$777,$A67,СВЦЭМ!$B$34:$B$777,N$47)+'СЕТ СН'!$G$9+СВЦЭМ!$D$10+'СЕТ СН'!$G$6-'СЕТ СН'!$G$19</f>
        <v>1390.7275692899998</v>
      </c>
      <c r="O67" s="37">
        <f>SUMIFS(СВЦЭМ!$C$34:$C$777,СВЦЭМ!$A$34:$A$777,$A67,СВЦЭМ!$B$34:$B$777,O$47)+'СЕТ СН'!$G$9+СВЦЭМ!$D$10+'СЕТ СН'!$G$6-'СЕТ СН'!$G$19</f>
        <v>1391.1748517999999</v>
      </c>
      <c r="P67" s="37">
        <f>SUMIFS(СВЦЭМ!$C$34:$C$777,СВЦЭМ!$A$34:$A$777,$A67,СВЦЭМ!$B$34:$B$777,P$47)+'СЕТ СН'!$G$9+СВЦЭМ!$D$10+'СЕТ СН'!$G$6-'СЕТ СН'!$G$19</f>
        <v>1419.7382200799998</v>
      </c>
      <c r="Q67" s="37">
        <f>SUMIFS(СВЦЭМ!$C$34:$C$777,СВЦЭМ!$A$34:$A$777,$A67,СВЦЭМ!$B$34:$B$777,Q$47)+'СЕТ СН'!$G$9+СВЦЭМ!$D$10+'СЕТ СН'!$G$6-'СЕТ СН'!$G$19</f>
        <v>1425.5186555</v>
      </c>
      <c r="R67" s="37">
        <f>SUMIFS(СВЦЭМ!$C$34:$C$777,СВЦЭМ!$A$34:$A$777,$A67,СВЦЭМ!$B$34:$B$777,R$47)+'СЕТ СН'!$G$9+СВЦЭМ!$D$10+'СЕТ СН'!$G$6-'СЕТ СН'!$G$19</f>
        <v>1423.0568852500001</v>
      </c>
      <c r="S67" s="37">
        <f>SUMIFS(СВЦЭМ!$C$34:$C$777,СВЦЭМ!$A$34:$A$777,$A67,СВЦЭМ!$B$34:$B$777,S$47)+'СЕТ СН'!$G$9+СВЦЭМ!$D$10+'СЕТ СН'!$G$6-'СЕТ СН'!$G$19</f>
        <v>1402.15836184</v>
      </c>
      <c r="T67" s="37">
        <f>SUMIFS(СВЦЭМ!$C$34:$C$777,СВЦЭМ!$A$34:$A$777,$A67,СВЦЭМ!$B$34:$B$777,T$47)+'СЕТ СН'!$G$9+СВЦЭМ!$D$10+'СЕТ СН'!$G$6-'СЕТ СН'!$G$19</f>
        <v>1388.0867005999999</v>
      </c>
      <c r="U67" s="37">
        <f>SUMIFS(СВЦЭМ!$C$34:$C$777,СВЦЭМ!$A$34:$A$777,$A67,СВЦЭМ!$B$34:$B$777,U$47)+'СЕТ СН'!$G$9+СВЦЭМ!$D$10+'СЕТ СН'!$G$6-'СЕТ СН'!$G$19</f>
        <v>1398.3721004700001</v>
      </c>
      <c r="V67" s="37">
        <f>SUMIFS(СВЦЭМ!$C$34:$C$777,СВЦЭМ!$A$34:$A$777,$A67,СВЦЭМ!$B$34:$B$777,V$47)+'СЕТ СН'!$G$9+СВЦЭМ!$D$10+'СЕТ СН'!$G$6-'СЕТ СН'!$G$19</f>
        <v>1353.39498645</v>
      </c>
      <c r="W67" s="37">
        <f>SUMIFS(СВЦЭМ!$C$34:$C$777,СВЦЭМ!$A$34:$A$777,$A67,СВЦЭМ!$B$34:$B$777,W$47)+'СЕТ СН'!$G$9+СВЦЭМ!$D$10+'СЕТ СН'!$G$6-'СЕТ СН'!$G$19</f>
        <v>1327.13809773</v>
      </c>
      <c r="X67" s="37">
        <f>SUMIFS(СВЦЭМ!$C$34:$C$777,СВЦЭМ!$A$34:$A$777,$A67,СВЦЭМ!$B$34:$B$777,X$47)+'СЕТ СН'!$G$9+СВЦЭМ!$D$10+'СЕТ СН'!$G$6-'СЕТ СН'!$G$19</f>
        <v>1343.4013865699999</v>
      </c>
      <c r="Y67" s="37">
        <f>SUMIFS(СВЦЭМ!$C$34:$C$777,СВЦЭМ!$A$34:$A$777,$A67,СВЦЭМ!$B$34:$B$777,Y$47)+'СЕТ СН'!$G$9+СВЦЭМ!$D$10+'СЕТ СН'!$G$6-'СЕТ СН'!$G$19</f>
        <v>1405.18778387</v>
      </c>
    </row>
    <row r="68" spans="1:27" ht="15.75" x14ac:dyDescent="0.2">
      <c r="A68" s="36">
        <f t="shared" si="1"/>
        <v>43241</v>
      </c>
      <c r="B68" s="37">
        <f>SUMIFS(СВЦЭМ!$C$34:$C$777,СВЦЭМ!$A$34:$A$777,$A68,СВЦЭМ!$B$34:$B$777,B$47)+'СЕТ СН'!$G$9+СВЦЭМ!$D$10+'СЕТ СН'!$G$6-'СЕТ СН'!$G$19</f>
        <v>1521.1942961</v>
      </c>
      <c r="C68" s="37">
        <f>SUMIFS(СВЦЭМ!$C$34:$C$777,СВЦЭМ!$A$34:$A$777,$A68,СВЦЭМ!$B$34:$B$777,C$47)+'СЕТ СН'!$G$9+СВЦЭМ!$D$10+'СЕТ СН'!$G$6-'СЕТ СН'!$G$19</f>
        <v>1595.8662162999999</v>
      </c>
      <c r="D68" s="37">
        <f>SUMIFS(СВЦЭМ!$C$34:$C$777,СВЦЭМ!$A$34:$A$777,$A68,СВЦЭМ!$B$34:$B$777,D$47)+'СЕТ СН'!$G$9+СВЦЭМ!$D$10+'СЕТ СН'!$G$6-'СЕТ СН'!$G$19</f>
        <v>1629.93353966</v>
      </c>
      <c r="E68" s="37">
        <f>SUMIFS(СВЦЭМ!$C$34:$C$777,СВЦЭМ!$A$34:$A$777,$A68,СВЦЭМ!$B$34:$B$777,E$47)+'СЕТ СН'!$G$9+СВЦЭМ!$D$10+'СЕТ СН'!$G$6-'СЕТ СН'!$G$19</f>
        <v>1639.6237664600001</v>
      </c>
      <c r="F68" s="37">
        <f>SUMIFS(СВЦЭМ!$C$34:$C$777,СВЦЭМ!$A$34:$A$777,$A68,СВЦЭМ!$B$34:$B$777,F$47)+'СЕТ СН'!$G$9+СВЦЭМ!$D$10+'СЕТ СН'!$G$6-'СЕТ СН'!$G$19</f>
        <v>1647.5409230600001</v>
      </c>
      <c r="G68" s="37">
        <f>SUMIFS(СВЦЭМ!$C$34:$C$777,СВЦЭМ!$A$34:$A$777,$A68,СВЦЭМ!$B$34:$B$777,G$47)+'СЕТ СН'!$G$9+СВЦЭМ!$D$10+'СЕТ СН'!$G$6-'СЕТ СН'!$G$19</f>
        <v>1634.1576418299999</v>
      </c>
      <c r="H68" s="37">
        <f>SUMIFS(СВЦЭМ!$C$34:$C$777,СВЦЭМ!$A$34:$A$777,$A68,СВЦЭМ!$B$34:$B$777,H$47)+'СЕТ СН'!$G$9+СВЦЭМ!$D$10+'СЕТ СН'!$G$6-'СЕТ СН'!$G$19</f>
        <v>1565.1285678199999</v>
      </c>
      <c r="I68" s="37">
        <f>SUMIFS(СВЦЭМ!$C$34:$C$777,СВЦЭМ!$A$34:$A$777,$A68,СВЦЭМ!$B$34:$B$777,I$47)+'СЕТ СН'!$G$9+СВЦЭМ!$D$10+'СЕТ СН'!$G$6-'СЕТ СН'!$G$19</f>
        <v>1474.94734156</v>
      </c>
      <c r="J68" s="37">
        <f>SUMIFS(СВЦЭМ!$C$34:$C$777,СВЦЭМ!$A$34:$A$777,$A68,СВЦЭМ!$B$34:$B$777,J$47)+'СЕТ СН'!$G$9+СВЦЭМ!$D$10+'СЕТ СН'!$G$6-'СЕТ СН'!$G$19</f>
        <v>1436.6196712400001</v>
      </c>
      <c r="K68" s="37">
        <f>SUMIFS(СВЦЭМ!$C$34:$C$777,СВЦЭМ!$A$34:$A$777,$A68,СВЦЭМ!$B$34:$B$777,K$47)+'СЕТ СН'!$G$9+СВЦЭМ!$D$10+'СЕТ СН'!$G$6-'СЕТ СН'!$G$19</f>
        <v>1408.6140675500001</v>
      </c>
      <c r="L68" s="37">
        <f>SUMIFS(СВЦЭМ!$C$34:$C$777,СВЦЭМ!$A$34:$A$777,$A68,СВЦЭМ!$B$34:$B$777,L$47)+'СЕТ СН'!$G$9+СВЦЭМ!$D$10+'СЕТ СН'!$G$6-'СЕТ СН'!$G$19</f>
        <v>1397.50960136</v>
      </c>
      <c r="M68" s="37">
        <f>SUMIFS(СВЦЭМ!$C$34:$C$777,СВЦЭМ!$A$34:$A$777,$A68,СВЦЭМ!$B$34:$B$777,M$47)+'СЕТ СН'!$G$9+СВЦЭМ!$D$10+'СЕТ СН'!$G$6-'СЕТ СН'!$G$19</f>
        <v>1410.13770024</v>
      </c>
      <c r="N68" s="37">
        <f>SUMIFS(СВЦЭМ!$C$34:$C$777,СВЦЭМ!$A$34:$A$777,$A68,СВЦЭМ!$B$34:$B$777,N$47)+'СЕТ СН'!$G$9+СВЦЭМ!$D$10+'СЕТ СН'!$G$6-'СЕТ СН'!$G$19</f>
        <v>1436.5007209199998</v>
      </c>
      <c r="O68" s="37">
        <f>SUMIFS(СВЦЭМ!$C$34:$C$777,СВЦЭМ!$A$34:$A$777,$A68,СВЦЭМ!$B$34:$B$777,O$47)+'СЕТ СН'!$G$9+СВЦЭМ!$D$10+'СЕТ СН'!$G$6-'СЕТ СН'!$G$19</f>
        <v>1413.8949513</v>
      </c>
      <c r="P68" s="37">
        <f>SUMIFS(СВЦЭМ!$C$34:$C$777,СВЦЭМ!$A$34:$A$777,$A68,СВЦЭМ!$B$34:$B$777,P$47)+'СЕТ СН'!$G$9+СВЦЭМ!$D$10+'СЕТ СН'!$G$6-'СЕТ СН'!$G$19</f>
        <v>1419.0965200199998</v>
      </c>
      <c r="Q68" s="37">
        <f>SUMIFS(СВЦЭМ!$C$34:$C$777,СВЦЭМ!$A$34:$A$777,$A68,СВЦЭМ!$B$34:$B$777,Q$47)+'СЕТ СН'!$G$9+СВЦЭМ!$D$10+'СЕТ СН'!$G$6-'СЕТ СН'!$G$19</f>
        <v>1433.4495898800001</v>
      </c>
      <c r="R68" s="37">
        <f>SUMIFS(СВЦЭМ!$C$34:$C$777,СВЦЭМ!$A$34:$A$777,$A68,СВЦЭМ!$B$34:$B$777,R$47)+'СЕТ СН'!$G$9+СВЦЭМ!$D$10+'СЕТ СН'!$G$6-'СЕТ СН'!$G$19</f>
        <v>1441.8639954499999</v>
      </c>
      <c r="S68" s="37">
        <f>SUMIFS(СВЦЭМ!$C$34:$C$777,СВЦЭМ!$A$34:$A$777,$A68,СВЦЭМ!$B$34:$B$777,S$47)+'СЕТ СН'!$G$9+СВЦЭМ!$D$10+'СЕТ СН'!$G$6-'СЕТ СН'!$G$19</f>
        <v>1429.6025336299999</v>
      </c>
      <c r="T68" s="37">
        <f>SUMIFS(СВЦЭМ!$C$34:$C$777,СВЦЭМ!$A$34:$A$777,$A68,СВЦЭМ!$B$34:$B$777,T$47)+'СЕТ СН'!$G$9+СВЦЭМ!$D$10+'СЕТ СН'!$G$6-'СЕТ СН'!$G$19</f>
        <v>1416.7685186799999</v>
      </c>
      <c r="U68" s="37">
        <f>SUMIFS(СВЦЭМ!$C$34:$C$777,СВЦЭМ!$A$34:$A$777,$A68,СВЦЭМ!$B$34:$B$777,U$47)+'СЕТ СН'!$G$9+СВЦЭМ!$D$10+'СЕТ СН'!$G$6-'СЕТ СН'!$G$19</f>
        <v>1456.8769395700001</v>
      </c>
      <c r="V68" s="37">
        <f>SUMIFS(СВЦЭМ!$C$34:$C$777,СВЦЭМ!$A$34:$A$777,$A68,СВЦЭМ!$B$34:$B$777,V$47)+'СЕТ СН'!$G$9+СВЦЭМ!$D$10+'СЕТ СН'!$G$6-'СЕТ СН'!$G$19</f>
        <v>1425.1815848900001</v>
      </c>
      <c r="W68" s="37">
        <f>SUMIFS(СВЦЭМ!$C$34:$C$777,СВЦЭМ!$A$34:$A$777,$A68,СВЦЭМ!$B$34:$B$777,W$47)+'СЕТ СН'!$G$9+СВЦЭМ!$D$10+'СЕТ СН'!$G$6-'СЕТ СН'!$G$19</f>
        <v>1395.2374390499999</v>
      </c>
      <c r="X68" s="37">
        <f>SUMIFS(СВЦЭМ!$C$34:$C$777,СВЦЭМ!$A$34:$A$777,$A68,СВЦЭМ!$B$34:$B$777,X$47)+'СЕТ СН'!$G$9+СВЦЭМ!$D$10+'СЕТ СН'!$G$6-'СЕТ СН'!$G$19</f>
        <v>1431.1298096400001</v>
      </c>
      <c r="Y68" s="37">
        <f>SUMIFS(СВЦЭМ!$C$34:$C$777,СВЦЭМ!$A$34:$A$777,$A68,СВЦЭМ!$B$34:$B$777,Y$47)+'СЕТ СН'!$G$9+СВЦЭМ!$D$10+'СЕТ СН'!$G$6-'СЕТ СН'!$G$19</f>
        <v>1514.5489411799999</v>
      </c>
    </row>
    <row r="69" spans="1:27" ht="15.75" x14ac:dyDescent="0.2">
      <c r="A69" s="36">
        <f t="shared" si="1"/>
        <v>43242</v>
      </c>
      <c r="B69" s="37">
        <f>SUMIFS(СВЦЭМ!$C$34:$C$777,СВЦЭМ!$A$34:$A$777,$A69,СВЦЭМ!$B$34:$B$777,B$47)+'СЕТ СН'!$G$9+СВЦЭМ!$D$10+'СЕТ СН'!$G$6-'СЕТ СН'!$G$19</f>
        <v>1480.6556735499998</v>
      </c>
      <c r="C69" s="37">
        <f>SUMIFS(СВЦЭМ!$C$34:$C$777,СВЦЭМ!$A$34:$A$777,$A69,СВЦЭМ!$B$34:$B$777,C$47)+'СЕТ СН'!$G$9+СВЦЭМ!$D$10+'СЕТ СН'!$G$6-'СЕТ СН'!$G$19</f>
        <v>1541.78837301</v>
      </c>
      <c r="D69" s="37">
        <f>SUMIFS(СВЦЭМ!$C$34:$C$777,СВЦЭМ!$A$34:$A$777,$A69,СВЦЭМ!$B$34:$B$777,D$47)+'СЕТ СН'!$G$9+СВЦЭМ!$D$10+'СЕТ СН'!$G$6-'СЕТ СН'!$G$19</f>
        <v>1570.5444360399999</v>
      </c>
      <c r="E69" s="37">
        <f>SUMIFS(СВЦЭМ!$C$34:$C$777,СВЦЭМ!$A$34:$A$777,$A69,СВЦЭМ!$B$34:$B$777,E$47)+'СЕТ СН'!$G$9+СВЦЭМ!$D$10+'СЕТ СН'!$G$6-'СЕТ СН'!$G$19</f>
        <v>1586.4854778000001</v>
      </c>
      <c r="F69" s="37">
        <f>SUMIFS(СВЦЭМ!$C$34:$C$777,СВЦЭМ!$A$34:$A$777,$A69,СВЦЭМ!$B$34:$B$777,F$47)+'СЕТ СН'!$G$9+СВЦЭМ!$D$10+'СЕТ СН'!$G$6-'СЕТ СН'!$G$19</f>
        <v>1596.7458504899998</v>
      </c>
      <c r="G69" s="37">
        <f>SUMIFS(СВЦЭМ!$C$34:$C$777,СВЦЭМ!$A$34:$A$777,$A69,СВЦЭМ!$B$34:$B$777,G$47)+'СЕТ СН'!$G$9+СВЦЭМ!$D$10+'СЕТ СН'!$G$6-'СЕТ СН'!$G$19</f>
        <v>1572.5074585599998</v>
      </c>
      <c r="H69" s="37">
        <f>SUMIFS(СВЦЭМ!$C$34:$C$777,СВЦЭМ!$A$34:$A$777,$A69,СВЦЭМ!$B$34:$B$777,H$47)+'СЕТ СН'!$G$9+СВЦЭМ!$D$10+'СЕТ СН'!$G$6-'СЕТ СН'!$G$19</f>
        <v>1491.9706907499999</v>
      </c>
      <c r="I69" s="37">
        <f>SUMIFS(СВЦЭМ!$C$34:$C$777,СВЦЭМ!$A$34:$A$777,$A69,СВЦЭМ!$B$34:$B$777,I$47)+'СЕТ СН'!$G$9+СВЦЭМ!$D$10+'СЕТ СН'!$G$6-'СЕТ СН'!$G$19</f>
        <v>1438.4843525199999</v>
      </c>
      <c r="J69" s="37">
        <f>SUMIFS(СВЦЭМ!$C$34:$C$777,СВЦЭМ!$A$34:$A$777,$A69,СВЦЭМ!$B$34:$B$777,J$47)+'СЕТ СН'!$G$9+СВЦЭМ!$D$10+'СЕТ СН'!$G$6-'СЕТ СН'!$G$19</f>
        <v>1420.6118723300001</v>
      </c>
      <c r="K69" s="37">
        <f>SUMIFS(СВЦЭМ!$C$34:$C$777,СВЦЭМ!$A$34:$A$777,$A69,СВЦЭМ!$B$34:$B$777,K$47)+'СЕТ СН'!$G$9+СВЦЭМ!$D$10+'СЕТ СН'!$G$6-'СЕТ СН'!$G$19</f>
        <v>1429.54762379</v>
      </c>
      <c r="L69" s="37">
        <f>SUMIFS(СВЦЭМ!$C$34:$C$777,СВЦЭМ!$A$34:$A$777,$A69,СВЦЭМ!$B$34:$B$777,L$47)+'СЕТ СН'!$G$9+СВЦЭМ!$D$10+'СЕТ СН'!$G$6-'СЕТ СН'!$G$19</f>
        <v>1430.83732568</v>
      </c>
      <c r="M69" s="37">
        <f>SUMIFS(СВЦЭМ!$C$34:$C$777,СВЦЭМ!$A$34:$A$777,$A69,СВЦЭМ!$B$34:$B$777,M$47)+'СЕТ СН'!$G$9+СВЦЭМ!$D$10+'СЕТ СН'!$G$6-'СЕТ СН'!$G$19</f>
        <v>1422.7092908099999</v>
      </c>
      <c r="N69" s="37">
        <f>SUMIFS(СВЦЭМ!$C$34:$C$777,СВЦЭМ!$A$34:$A$777,$A69,СВЦЭМ!$B$34:$B$777,N$47)+'СЕТ СН'!$G$9+СВЦЭМ!$D$10+'СЕТ СН'!$G$6-'СЕТ СН'!$G$19</f>
        <v>1419.77628598</v>
      </c>
      <c r="O69" s="37">
        <f>SUMIFS(СВЦЭМ!$C$34:$C$777,СВЦЭМ!$A$34:$A$777,$A69,СВЦЭМ!$B$34:$B$777,O$47)+'СЕТ СН'!$G$9+СВЦЭМ!$D$10+'СЕТ СН'!$G$6-'СЕТ СН'!$G$19</f>
        <v>1421.72453679</v>
      </c>
      <c r="P69" s="37">
        <f>SUMIFS(СВЦЭМ!$C$34:$C$777,СВЦЭМ!$A$34:$A$777,$A69,СВЦЭМ!$B$34:$B$777,P$47)+'СЕТ СН'!$G$9+СВЦЭМ!$D$10+'СЕТ СН'!$G$6-'СЕТ СН'!$G$19</f>
        <v>1421.6600496900001</v>
      </c>
      <c r="Q69" s="37">
        <f>SUMIFS(СВЦЭМ!$C$34:$C$777,СВЦЭМ!$A$34:$A$777,$A69,СВЦЭМ!$B$34:$B$777,Q$47)+'СЕТ СН'!$G$9+СВЦЭМ!$D$10+'СЕТ СН'!$G$6-'СЕТ СН'!$G$19</f>
        <v>1419.2878920999999</v>
      </c>
      <c r="R69" s="37">
        <f>SUMIFS(СВЦЭМ!$C$34:$C$777,СВЦЭМ!$A$34:$A$777,$A69,СВЦЭМ!$B$34:$B$777,R$47)+'СЕТ СН'!$G$9+СВЦЭМ!$D$10+'СЕТ СН'!$G$6-'СЕТ СН'!$G$19</f>
        <v>1422.1023907700001</v>
      </c>
      <c r="S69" s="37">
        <f>SUMIFS(СВЦЭМ!$C$34:$C$777,СВЦЭМ!$A$34:$A$777,$A69,СВЦЭМ!$B$34:$B$777,S$47)+'СЕТ СН'!$G$9+СВЦЭМ!$D$10+'СЕТ СН'!$G$6-'СЕТ СН'!$G$19</f>
        <v>1420.1199917599999</v>
      </c>
      <c r="T69" s="37">
        <f>SUMIFS(СВЦЭМ!$C$34:$C$777,СВЦЭМ!$A$34:$A$777,$A69,СВЦЭМ!$B$34:$B$777,T$47)+'СЕТ СН'!$G$9+СВЦЭМ!$D$10+'СЕТ СН'!$G$6-'СЕТ СН'!$G$19</f>
        <v>1427.6852847299999</v>
      </c>
      <c r="U69" s="37">
        <f>SUMIFS(СВЦЭМ!$C$34:$C$777,СВЦЭМ!$A$34:$A$777,$A69,СВЦЭМ!$B$34:$B$777,U$47)+'СЕТ СН'!$G$9+СВЦЭМ!$D$10+'СЕТ СН'!$G$6-'СЕТ СН'!$G$19</f>
        <v>1424.3550195399998</v>
      </c>
      <c r="V69" s="37">
        <f>SUMIFS(СВЦЭМ!$C$34:$C$777,СВЦЭМ!$A$34:$A$777,$A69,СВЦЭМ!$B$34:$B$777,V$47)+'СЕТ СН'!$G$9+СВЦЭМ!$D$10+'СЕТ СН'!$G$6-'СЕТ СН'!$G$19</f>
        <v>1391.1313392500001</v>
      </c>
      <c r="W69" s="37">
        <f>SUMIFS(СВЦЭМ!$C$34:$C$777,СВЦЭМ!$A$34:$A$777,$A69,СВЦЭМ!$B$34:$B$777,W$47)+'СЕТ СН'!$G$9+СВЦЭМ!$D$10+'СЕТ СН'!$G$6-'СЕТ СН'!$G$19</f>
        <v>1350.30021605</v>
      </c>
      <c r="X69" s="37">
        <f>SUMIFS(СВЦЭМ!$C$34:$C$777,СВЦЭМ!$A$34:$A$777,$A69,СВЦЭМ!$B$34:$B$777,X$47)+'СЕТ СН'!$G$9+СВЦЭМ!$D$10+'СЕТ СН'!$G$6-'СЕТ СН'!$G$19</f>
        <v>1380.07339714</v>
      </c>
      <c r="Y69" s="37">
        <f>SUMIFS(СВЦЭМ!$C$34:$C$777,СВЦЭМ!$A$34:$A$777,$A69,СВЦЭМ!$B$34:$B$777,Y$47)+'СЕТ СН'!$G$9+СВЦЭМ!$D$10+'СЕТ СН'!$G$6-'СЕТ СН'!$G$19</f>
        <v>1426.19710033</v>
      </c>
    </row>
    <row r="70" spans="1:27" ht="15.75" x14ac:dyDescent="0.2">
      <c r="A70" s="36">
        <f t="shared" si="1"/>
        <v>43243</v>
      </c>
      <c r="B70" s="37">
        <f>SUMIFS(СВЦЭМ!$C$34:$C$777,СВЦЭМ!$A$34:$A$777,$A70,СВЦЭМ!$B$34:$B$777,B$47)+'СЕТ СН'!$G$9+СВЦЭМ!$D$10+'СЕТ СН'!$G$6-'СЕТ СН'!$G$19</f>
        <v>1458.0653538299998</v>
      </c>
      <c r="C70" s="37">
        <f>SUMIFS(СВЦЭМ!$C$34:$C$777,СВЦЭМ!$A$34:$A$777,$A70,СВЦЭМ!$B$34:$B$777,C$47)+'СЕТ СН'!$G$9+СВЦЭМ!$D$10+'СЕТ СН'!$G$6-'СЕТ СН'!$G$19</f>
        <v>1525.9550165800001</v>
      </c>
      <c r="D70" s="37">
        <f>SUMIFS(СВЦЭМ!$C$34:$C$777,СВЦЭМ!$A$34:$A$777,$A70,СВЦЭМ!$B$34:$B$777,D$47)+'СЕТ СН'!$G$9+СВЦЭМ!$D$10+'СЕТ СН'!$G$6-'СЕТ СН'!$G$19</f>
        <v>1536.8824466000001</v>
      </c>
      <c r="E70" s="37">
        <f>SUMIFS(СВЦЭМ!$C$34:$C$777,СВЦЭМ!$A$34:$A$777,$A70,СВЦЭМ!$B$34:$B$777,E$47)+'СЕТ СН'!$G$9+СВЦЭМ!$D$10+'СЕТ СН'!$G$6-'СЕТ СН'!$G$19</f>
        <v>1541.09047392</v>
      </c>
      <c r="F70" s="37">
        <f>SUMIFS(СВЦЭМ!$C$34:$C$777,СВЦЭМ!$A$34:$A$777,$A70,СВЦЭМ!$B$34:$B$777,F$47)+'СЕТ СН'!$G$9+СВЦЭМ!$D$10+'СЕТ СН'!$G$6-'СЕТ СН'!$G$19</f>
        <v>1548.34660472</v>
      </c>
      <c r="G70" s="37">
        <f>SUMIFS(СВЦЭМ!$C$34:$C$777,СВЦЭМ!$A$34:$A$777,$A70,СВЦЭМ!$B$34:$B$777,G$47)+'СЕТ СН'!$G$9+СВЦЭМ!$D$10+'СЕТ СН'!$G$6-'СЕТ СН'!$G$19</f>
        <v>1543.5490227499999</v>
      </c>
      <c r="H70" s="37">
        <f>SUMIFS(СВЦЭМ!$C$34:$C$777,СВЦЭМ!$A$34:$A$777,$A70,СВЦЭМ!$B$34:$B$777,H$47)+'СЕТ СН'!$G$9+СВЦЭМ!$D$10+'СЕТ СН'!$G$6-'СЕТ СН'!$G$19</f>
        <v>1496.5579284</v>
      </c>
      <c r="I70" s="37">
        <f>SUMIFS(СВЦЭМ!$C$34:$C$777,СВЦЭМ!$A$34:$A$777,$A70,СВЦЭМ!$B$34:$B$777,I$47)+'СЕТ СН'!$G$9+СВЦЭМ!$D$10+'СЕТ СН'!$G$6-'СЕТ СН'!$G$19</f>
        <v>1441.5642549199999</v>
      </c>
      <c r="J70" s="37">
        <f>SUMIFS(СВЦЭМ!$C$34:$C$777,СВЦЭМ!$A$34:$A$777,$A70,СВЦЭМ!$B$34:$B$777,J$47)+'СЕТ СН'!$G$9+СВЦЭМ!$D$10+'СЕТ СН'!$G$6-'СЕТ СН'!$G$19</f>
        <v>1450.5218371199999</v>
      </c>
      <c r="K70" s="37">
        <f>SUMIFS(СВЦЭМ!$C$34:$C$777,СВЦЭМ!$A$34:$A$777,$A70,СВЦЭМ!$B$34:$B$777,K$47)+'СЕТ СН'!$G$9+СВЦЭМ!$D$10+'СЕТ СН'!$G$6-'СЕТ СН'!$G$19</f>
        <v>1462.9141175499999</v>
      </c>
      <c r="L70" s="37">
        <f>SUMIFS(СВЦЭМ!$C$34:$C$777,СВЦЭМ!$A$34:$A$777,$A70,СВЦЭМ!$B$34:$B$777,L$47)+'СЕТ СН'!$G$9+СВЦЭМ!$D$10+'СЕТ СН'!$G$6-'СЕТ СН'!$G$19</f>
        <v>1402.7886010699999</v>
      </c>
      <c r="M70" s="37">
        <f>SUMIFS(СВЦЭМ!$C$34:$C$777,СВЦЭМ!$A$34:$A$777,$A70,СВЦЭМ!$B$34:$B$777,M$47)+'СЕТ СН'!$G$9+СВЦЭМ!$D$10+'СЕТ СН'!$G$6-'СЕТ СН'!$G$19</f>
        <v>1395.1832263299998</v>
      </c>
      <c r="N70" s="37">
        <f>SUMIFS(СВЦЭМ!$C$34:$C$777,СВЦЭМ!$A$34:$A$777,$A70,СВЦЭМ!$B$34:$B$777,N$47)+'СЕТ СН'!$G$9+СВЦЭМ!$D$10+'СЕТ СН'!$G$6-'СЕТ СН'!$G$19</f>
        <v>1403.14848183</v>
      </c>
      <c r="O70" s="37">
        <f>SUMIFS(СВЦЭМ!$C$34:$C$777,СВЦЭМ!$A$34:$A$777,$A70,СВЦЭМ!$B$34:$B$777,O$47)+'СЕТ СН'!$G$9+СВЦЭМ!$D$10+'СЕТ СН'!$G$6-'СЕТ СН'!$G$19</f>
        <v>1391.3000855800001</v>
      </c>
      <c r="P70" s="37">
        <f>SUMIFS(СВЦЭМ!$C$34:$C$777,СВЦЭМ!$A$34:$A$777,$A70,СВЦЭМ!$B$34:$B$777,P$47)+'СЕТ СН'!$G$9+СВЦЭМ!$D$10+'СЕТ СН'!$G$6-'СЕТ СН'!$G$19</f>
        <v>1394.6410517499999</v>
      </c>
      <c r="Q70" s="37">
        <f>SUMIFS(СВЦЭМ!$C$34:$C$777,СВЦЭМ!$A$34:$A$777,$A70,СВЦЭМ!$B$34:$B$777,Q$47)+'СЕТ СН'!$G$9+СВЦЭМ!$D$10+'СЕТ СН'!$G$6-'СЕТ СН'!$G$19</f>
        <v>1391.5240343800001</v>
      </c>
      <c r="R70" s="37">
        <f>SUMIFS(СВЦЭМ!$C$34:$C$777,СВЦЭМ!$A$34:$A$777,$A70,СВЦЭМ!$B$34:$B$777,R$47)+'СЕТ СН'!$G$9+СВЦЭМ!$D$10+'СЕТ СН'!$G$6-'СЕТ СН'!$G$19</f>
        <v>1452.1687304799998</v>
      </c>
      <c r="S70" s="37">
        <f>SUMIFS(СВЦЭМ!$C$34:$C$777,СВЦЭМ!$A$34:$A$777,$A70,СВЦЭМ!$B$34:$B$777,S$47)+'СЕТ СН'!$G$9+СВЦЭМ!$D$10+'СЕТ СН'!$G$6-'СЕТ СН'!$G$19</f>
        <v>1457.8662099399999</v>
      </c>
      <c r="T70" s="37">
        <f>SUMIFS(СВЦЭМ!$C$34:$C$777,СВЦЭМ!$A$34:$A$777,$A70,СВЦЭМ!$B$34:$B$777,T$47)+'СЕТ СН'!$G$9+СВЦЭМ!$D$10+'СЕТ СН'!$G$6-'СЕТ СН'!$G$19</f>
        <v>1462.20854476</v>
      </c>
      <c r="U70" s="37">
        <f>SUMIFS(СВЦЭМ!$C$34:$C$777,СВЦЭМ!$A$34:$A$777,$A70,СВЦЭМ!$B$34:$B$777,U$47)+'СЕТ СН'!$G$9+СВЦЭМ!$D$10+'СЕТ СН'!$G$6-'СЕТ СН'!$G$19</f>
        <v>1462.02326135</v>
      </c>
      <c r="V70" s="37">
        <f>SUMIFS(СВЦЭМ!$C$34:$C$777,СВЦЭМ!$A$34:$A$777,$A70,СВЦЭМ!$B$34:$B$777,V$47)+'СЕТ СН'!$G$9+СВЦЭМ!$D$10+'СЕТ СН'!$G$6-'СЕТ СН'!$G$19</f>
        <v>1471.15434609</v>
      </c>
      <c r="W70" s="37">
        <f>SUMIFS(СВЦЭМ!$C$34:$C$777,СВЦЭМ!$A$34:$A$777,$A70,СВЦЭМ!$B$34:$B$777,W$47)+'СЕТ СН'!$G$9+СВЦЭМ!$D$10+'СЕТ СН'!$G$6-'СЕТ СН'!$G$19</f>
        <v>1430.02259551</v>
      </c>
      <c r="X70" s="37">
        <f>SUMIFS(СВЦЭМ!$C$34:$C$777,СВЦЭМ!$A$34:$A$777,$A70,СВЦЭМ!$B$34:$B$777,X$47)+'СЕТ СН'!$G$9+СВЦЭМ!$D$10+'СЕТ СН'!$G$6-'СЕТ СН'!$G$19</f>
        <v>1408.7378268699999</v>
      </c>
      <c r="Y70" s="37">
        <f>SUMIFS(СВЦЭМ!$C$34:$C$777,СВЦЭМ!$A$34:$A$777,$A70,СВЦЭМ!$B$34:$B$777,Y$47)+'СЕТ СН'!$G$9+СВЦЭМ!$D$10+'СЕТ СН'!$G$6-'СЕТ СН'!$G$19</f>
        <v>1385.3193870299999</v>
      </c>
    </row>
    <row r="71" spans="1:27" ht="15.75" x14ac:dyDescent="0.2">
      <c r="A71" s="36">
        <f t="shared" si="1"/>
        <v>43244</v>
      </c>
      <c r="B71" s="37">
        <f>SUMIFS(СВЦЭМ!$C$34:$C$777,СВЦЭМ!$A$34:$A$777,$A71,СВЦЭМ!$B$34:$B$777,B$47)+'СЕТ СН'!$G$9+СВЦЭМ!$D$10+'СЕТ СН'!$G$6-'СЕТ СН'!$G$19</f>
        <v>1557.5943986</v>
      </c>
      <c r="C71" s="37">
        <f>SUMIFS(СВЦЭМ!$C$34:$C$777,СВЦЭМ!$A$34:$A$777,$A71,СВЦЭМ!$B$34:$B$777,C$47)+'СЕТ СН'!$G$9+СВЦЭМ!$D$10+'СЕТ СН'!$G$6-'СЕТ СН'!$G$19</f>
        <v>1564.0693898500001</v>
      </c>
      <c r="D71" s="37">
        <f>SUMIFS(СВЦЭМ!$C$34:$C$777,СВЦЭМ!$A$34:$A$777,$A71,СВЦЭМ!$B$34:$B$777,D$47)+'СЕТ СН'!$G$9+СВЦЭМ!$D$10+'СЕТ СН'!$G$6-'СЕТ СН'!$G$19</f>
        <v>1593.4516771199999</v>
      </c>
      <c r="E71" s="37">
        <f>SUMIFS(СВЦЭМ!$C$34:$C$777,СВЦЭМ!$A$34:$A$777,$A71,СВЦЭМ!$B$34:$B$777,E$47)+'СЕТ СН'!$G$9+СВЦЭМ!$D$10+'СЕТ СН'!$G$6-'СЕТ СН'!$G$19</f>
        <v>1607.8083847299999</v>
      </c>
      <c r="F71" s="37">
        <f>SUMIFS(СВЦЭМ!$C$34:$C$777,СВЦЭМ!$A$34:$A$777,$A71,СВЦЭМ!$B$34:$B$777,F$47)+'СЕТ СН'!$G$9+СВЦЭМ!$D$10+'СЕТ СН'!$G$6-'СЕТ СН'!$G$19</f>
        <v>1611.55917591</v>
      </c>
      <c r="G71" s="37">
        <f>SUMIFS(СВЦЭМ!$C$34:$C$777,СВЦЭМ!$A$34:$A$777,$A71,СВЦЭМ!$B$34:$B$777,G$47)+'СЕТ СН'!$G$9+СВЦЭМ!$D$10+'СЕТ СН'!$G$6-'СЕТ СН'!$G$19</f>
        <v>1587.3651311599999</v>
      </c>
      <c r="H71" s="37">
        <f>SUMIFS(СВЦЭМ!$C$34:$C$777,СВЦЭМ!$A$34:$A$777,$A71,СВЦЭМ!$B$34:$B$777,H$47)+'СЕТ СН'!$G$9+СВЦЭМ!$D$10+'СЕТ СН'!$G$6-'СЕТ СН'!$G$19</f>
        <v>1504.2406627099999</v>
      </c>
      <c r="I71" s="37">
        <f>SUMIFS(СВЦЭМ!$C$34:$C$777,СВЦЭМ!$A$34:$A$777,$A71,СВЦЭМ!$B$34:$B$777,I$47)+'СЕТ СН'!$G$9+СВЦЭМ!$D$10+'СЕТ СН'!$G$6-'СЕТ СН'!$G$19</f>
        <v>1496.6916148599998</v>
      </c>
      <c r="J71" s="37">
        <f>SUMIFS(СВЦЭМ!$C$34:$C$777,СВЦЭМ!$A$34:$A$777,$A71,СВЦЭМ!$B$34:$B$777,J$47)+'СЕТ СН'!$G$9+СВЦЭМ!$D$10+'СЕТ СН'!$G$6-'СЕТ СН'!$G$19</f>
        <v>1527.3440981799999</v>
      </c>
      <c r="K71" s="37">
        <f>SUMIFS(СВЦЭМ!$C$34:$C$777,СВЦЭМ!$A$34:$A$777,$A71,СВЦЭМ!$B$34:$B$777,K$47)+'СЕТ СН'!$G$9+СВЦЭМ!$D$10+'СЕТ СН'!$G$6-'СЕТ СН'!$G$19</f>
        <v>1463.43239606</v>
      </c>
      <c r="L71" s="37">
        <f>SUMIFS(СВЦЭМ!$C$34:$C$777,СВЦЭМ!$A$34:$A$777,$A71,СВЦЭМ!$B$34:$B$777,L$47)+'СЕТ СН'!$G$9+СВЦЭМ!$D$10+'СЕТ СН'!$G$6-'СЕТ СН'!$G$19</f>
        <v>1460.3323657699998</v>
      </c>
      <c r="M71" s="37">
        <f>SUMIFS(СВЦЭМ!$C$34:$C$777,СВЦЭМ!$A$34:$A$777,$A71,СВЦЭМ!$B$34:$B$777,M$47)+'СЕТ СН'!$G$9+СВЦЭМ!$D$10+'СЕТ СН'!$G$6-'СЕТ СН'!$G$19</f>
        <v>1453.6177891499999</v>
      </c>
      <c r="N71" s="37">
        <f>SUMIFS(СВЦЭМ!$C$34:$C$777,СВЦЭМ!$A$34:$A$777,$A71,СВЦЭМ!$B$34:$B$777,N$47)+'СЕТ СН'!$G$9+СВЦЭМ!$D$10+'СЕТ СН'!$G$6-'СЕТ СН'!$G$19</f>
        <v>1479.1598477100001</v>
      </c>
      <c r="O71" s="37">
        <f>SUMIFS(СВЦЭМ!$C$34:$C$777,СВЦЭМ!$A$34:$A$777,$A71,СВЦЭМ!$B$34:$B$777,O$47)+'СЕТ СН'!$G$9+СВЦЭМ!$D$10+'СЕТ СН'!$G$6-'СЕТ СН'!$G$19</f>
        <v>1451.49625995</v>
      </c>
      <c r="P71" s="37">
        <f>SUMIFS(СВЦЭМ!$C$34:$C$777,СВЦЭМ!$A$34:$A$777,$A71,СВЦЭМ!$B$34:$B$777,P$47)+'СЕТ СН'!$G$9+СВЦЭМ!$D$10+'СЕТ СН'!$G$6-'СЕТ СН'!$G$19</f>
        <v>1458.3259085999998</v>
      </c>
      <c r="Q71" s="37">
        <f>SUMIFS(СВЦЭМ!$C$34:$C$777,СВЦЭМ!$A$34:$A$777,$A71,СВЦЭМ!$B$34:$B$777,Q$47)+'СЕТ СН'!$G$9+СВЦЭМ!$D$10+'СЕТ СН'!$G$6-'СЕТ СН'!$G$19</f>
        <v>1460.53151832</v>
      </c>
      <c r="R71" s="37">
        <f>SUMIFS(СВЦЭМ!$C$34:$C$777,СВЦЭМ!$A$34:$A$777,$A71,СВЦЭМ!$B$34:$B$777,R$47)+'СЕТ СН'!$G$9+СВЦЭМ!$D$10+'СЕТ СН'!$G$6-'СЕТ СН'!$G$19</f>
        <v>1462.9583346700001</v>
      </c>
      <c r="S71" s="37">
        <f>SUMIFS(СВЦЭМ!$C$34:$C$777,СВЦЭМ!$A$34:$A$777,$A71,СВЦЭМ!$B$34:$B$777,S$47)+'СЕТ СН'!$G$9+СВЦЭМ!$D$10+'СЕТ СН'!$G$6-'СЕТ СН'!$G$19</f>
        <v>1454.93943653</v>
      </c>
      <c r="T71" s="37">
        <f>SUMIFS(СВЦЭМ!$C$34:$C$777,СВЦЭМ!$A$34:$A$777,$A71,СВЦЭМ!$B$34:$B$777,T$47)+'СЕТ СН'!$G$9+СВЦЭМ!$D$10+'СЕТ СН'!$G$6-'СЕТ СН'!$G$19</f>
        <v>1453.95708141</v>
      </c>
      <c r="U71" s="37">
        <f>SUMIFS(СВЦЭМ!$C$34:$C$777,СВЦЭМ!$A$34:$A$777,$A71,СВЦЭМ!$B$34:$B$777,U$47)+'СЕТ СН'!$G$9+СВЦЭМ!$D$10+'СЕТ СН'!$G$6-'СЕТ СН'!$G$19</f>
        <v>1445.3112157599999</v>
      </c>
      <c r="V71" s="37">
        <f>SUMIFS(СВЦЭМ!$C$34:$C$777,СВЦЭМ!$A$34:$A$777,$A71,СВЦЭМ!$B$34:$B$777,V$47)+'СЕТ СН'!$G$9+СВЦЭМ!$D$10+'СЕТ СН'!$G$6-'СЕТ СН'!$G$19</f>
        <v>1466.8239112000001</v>
      </c>
      <c r="W71" s="37">
        <f>SUMIFS(СВЦЭМ!$C$34:$C$777,СВЦЭМ!$A$34:$A$777,$A71,СВЦЭМ!$B$34:$B$777,W$47)+'СЕТ СН'!$G$9+СВЦЭМ!$D$10+'СЕТ СН'!$G$6-'СЕТ СН'!$G$19</f>
        <v>1411.58848386</v>
      </c>
      <c r="X71" s="37">
        <f>SUMIFS(СВЦЭМ!$C$34:$C$777,СВЦЭМ!$A$34:$A$777,$A71,СВЦЭМ!$B$34:$B$777,X$47)+'СЕТ СН'!$G$9+СВЦЭМ!$D$10+'СЕТ СН'!$G$6-'СЕТ СН'!$G$19</f>
        <v>1483.7753063499999</v>
      </c>
      <c r="Y71" s="37">
        <f>SUMIFS(СВЦЭМ!$C$34:$C$777,СВЦЭМ!$A$34:$A$777,$A71,СВЦЭМ!$B$34:$B$777,Y$47)+'СЕТ СН'!$G$9+СВЦЭМ!$D$10+'СЕТ СН'!$G$6-'СЕТ СН'!$G$19</f>
        <v>1519.7139841399999</v>
      </c>
    </row>
    <row r="72" spans="1:27" ht="15.75" x14ac:dyDescent="0.2">
      <c r="A72" s="36">
        <f t="shared" si="1"/>
        <v>43245</v>
      </c>
      <c r="B72" s="37">
        <f>SUMIFS(СВЦЭМ!$C$34:$C$777,СВЦЭМ!$A$34:$A$777,$A72,СВЦЭМ!$B$34:$B$777,B$47)+'СЕТ СН'!$G$9+СВЦЭМ!$D$10+'СЕТ СН'!$G$6-'СЕТ СН'!$G$19</f>
        <v>1510.3141452599998</v>
      </c>
      <c r="C72" s="37">
        <f>SUMIFS(СВЦЭМ!$C$34:$C$777,СВЦЭМ!$A$34:$A$777,$A72,СВЦЭМ!$B$34:$B$777,C$47)+'СЕТ СН'!$G$9+СВЦЭМ!$D$10+'СЕТ СН'!$G$6-'СЕТ СН'!$G$19</f>
        <v>1609.3370874699999</v>
      </c>
      <c r="D72" s="37">
        <f>SUMIFS(СВЦЭМ!$C$34:$C$777,СВЦЭМ!$A$34:$A$777,$A72,СВЦЭМ!$B$34:$B$777,D$47)+'СЕТ СН'!$G$9+СВЦЭМ!$D$10+'СЕТ СН'!$G$6-'СЕТ СН'!$G$19</f>
        <v>1673.54301272</v>
      </c>
      <c r="E72" s="37">
        <f>SUMIFS(СВЦЭМ!$C$34:$C$777,СВЦЭМ!$A$34:$A$777,$A72,СВЦЭМ!$B$34:$B$777,E$47)+'СЕТ СН'!$G$9+СВЦЭМ!$D$10+'СЕТ СН'!$G$6-'СЕТ СН'!$G$19</f>
        <v>1686.4083079199997</v>
      </c>
      <c r="F72" s="37">
        <f>SUMIFS(СВЦЭМ!$C$34:$C$777,СВЦЭМ!$A$34:$A$777,$A72,СВЦЭМ!$B$34:$B$777,F$47)+'СЕТ СН'!$G$9+СВЦЭМ!$D$10+'СЕТ СН'!$G$6-'СЕТ СН'!$G$19</f>
        <v>1682.6636931</v>
      </c>
      <c r="G72" s="37">
        <f>SUMIFS(СВЦЭМ!$C$34:$C$777,СВЦЭМ!$A$34:$A$777,$A72,СВЦЭМ!$B$34:$B$777,G$47)+'СЕТ СН'!$G$9+СВЦЭМ!$D$10+'СЕТ СН'!$G$6-'СЕТ СН'!$G$19</f>
        <v>1666.2329607300001</v>
      </c>
      <c r="H72" s="37">
        <f>SUMIFS(СВЦЭМ!$C$34:$C$777,СВЦЭМ!$A$34:$A$777,$A72,СВЦЭМ!$B$34:$B$777,H$47)+'СЕТ СН'!$G$9+СВЦЭМ!$D$10+'СЕТ СН'!$G$6-'СЕТ СН'!$G$19</f>
        <v>1545.37394292</v>
      </c>
      <c r="I72" s="37">
        <f>SUMIFS(СВЦЭМ!$C$34:$C$777,СВЦЭМ!$A$34:$A$777,$A72,СВЦЭМ!$B$34:$B$777,I$47)+'СЕТ СН'!$G$9+СВЦЭМ!$D$10+'СЕТ СН'!$G$6-'СЕТ СН'!$G$19</f>
        <v>1472.2233610799999</v>
      </c>
      <c r="J72" s="37">
        <f>SUMIFS(СВЦЭМ!$C$34:$C$777,СВЦЭМ!$A$34:$A$777,$A72,СВЦЭМ!$B$34:$B$777,J$47)+'СЕТ СН'!$G$9+СВЦЭМ!$D$10+'СЕТ СН'!$G$6-'СЕТ СН'!$G$19</f>
        <v>1457.31299416</v>
      </c>
      <c r="K72" s="37">
        <f>SUMIFS(СВЦЭМ!$C$34:$C$777,СВЦЭМ!$A$34:$A$777,$A72,СВЦЭМ!$B$34:$B$777,K$47)+'СЕТ СН'!$G$9+СВЦЭМ!$D$10+'СЕТ СН'!$G$6-'СЕТ СН'!$G$19</f>
        <v>1456.1829599399998</v>
      </c>
      <c r="L72" s="37">
        <f>SUMIFS(СВЦЭМ!$C$34:$C$777,СВЦЭМ!$A$34:$A$777,$A72,СВЦЭМ!$B$34:$B$777,L$47)+'СЕТ СН'!$G$9+СВЦЭМ!$D$10+'СЕТ СН'!$G$6-'СЕТ СН'!$G$19</f>
        <v>1449.87131589</v>
      </c>
      <c r="M72" s="37">
        <f>SUMIFS(СВЦЭМ!$C$34:$C$777,СВЦЭМ!$A$34:$A$777,$A72,СВЦЭМ!$B$34:$B$777,M$47)+'СЕТ СН'!$G$9+СВЦЭМ!$D$10+'СЕТ СН'!$G$6-'СЕТ СН'!$G$19</f>
        <v>1450.96220829</v>
      </c>
      <c r="N72" s="37">
        <f>SUMIFS(СВЦЭМ!$C$34:$C$777,СВЦЭМ!$A$34:$A$777,$A72,СВЦЭМ!$B$34:$B$777,N$47)+'СЕТ СН'!$G$9+СВЦЭМ!$D$10+'СЕТ СН'!$G$6-'СЕТ СН'!$G$19</f>
        <v>1452.8406159699998</v>
      </c>
      <c r="O72" s="37">
        <f>SUMIFS(СВЦЭМ!$C$34:$C$777,СВЦЭМ!$A$34:$A$777,$A72,СВЦЭМ!$B$34:$B$777,O$47)+'СЕТ СН'!$G$9+СВЦЭМ!$D$10+'СЕТ СН'!$G$6-'СЕТ СН'!$G$19</f>
        <v>1461.6663560699999</v>
      </c>
      <c r="P72" s="37">
        <f>SUMIFS(СВЦЭМ!$C$34:$C$777,СВЦЭМ!$A$34:$A$777,$A72,СВЦЭМ!$B$34:$B$777,P$47)+'СЕТ СН'!$G$9+СВЦЭМ!$D$10+'СЕТ СН'!$G$6-'СЕТ СН'!$G$19</f>
        <v>1463.8957282299998</v>
      </c>
      <c r="Q72" s="37">
        <f>SUMIFS(СВЦЭМ!$C$34:$C$777,СВЦЭМ!$A$34:$A$777,$A72,СВЦЭМ!$B$34:$B$777,Q$47)+'СЕТ СН'!$G$9+СВЦЭМ!$D$10+'СЕТ СН'!$G$6-'СЕТ СН'!$G$19</f>
        <v>1458.5583936799999</v>
      </c>
      <c r="R72" s="37">
        <f>SUMIFS(СВЦЭМ!$C$34:$C$777,СВЦЭМ!$A$34:$A$777,$A72,СВЦЭМ!$B$34:$B$777,R$47)+'СЕТ СН'!$G$9+СВЦЭМ!$D$10+'СЕТ СН'!$G$6-'СЕТ СН'!$G$19</f>
        <v>1459.3146790400001</v>
      </c>
      <c r="S72" s="37">
        <f>SUMIFS(СВЦЭМ!$C$34:$C$777,СВЦЭМ!$A$34:$A$777,$A72,СВЦЭМ!$B$34:$B$777,S$47)+'СЕТ СН'!$G$9+СВЦЭМ!$D$10+'СЕТ СН'!$G$6-'СЕТ СН'!$G$19</f>
        <v>1460.4618993399999</v>
      </c>
      <c r="T72" s="37">
        <f>SUMIFS(СВЦЭМ!$C$34:$C$777,СВЦЭМ!$A$34:$A$777,$A72,СВЦЭМ!$B$34:$B$777,T$47)+'СЕТ СН'!$G$9+СВЦЭМ!$D$10+'СЕТ СН'!$G$6-'СЕТ СН'!$G$19</f>
        <v>1447.0446952500001</v>
      </c>
      <c r="U72" s="37">
        <f>SUMIFS(СВЦЭМ!$C$34:$C$777,СВЦЭМ!$A$34:$A$777,$A72,СВЦЭМ!$B$34:$B$777,U$47)+'СЕТ СН'!$G$9+СВЦЭМ!$D$10+'СЕТ СН'!$G$6-'СЕТ СН'!$G$19</f>
        <v>1445.89798666</v>
      </c>
      <c r="V72" s="37">
        <f>SUMIFS(СВЦЭМ!$C$34:$C$777,СВЦЭМ!$A$34:$A$777,$A72,СВЦЭМ!$B$34:$B$777,V$47)+'СЕТ СН'!$G$9+СВЦЭМ!$D$10+'СЕТ СН'!$G$6-'СЕТ СН'!$G$19</f>
        <v>1457.7787958899999</v>
      </c>
      <c r="W72" s="37">
        <f>SUMIFS(СВЦЭМ!$C$34:$C$777,СВЦЭМ!$A$34:$A$777,$A72,СВЦЭМ!$B$34:$B$777,W$47)+'СЕТ СН'!$G$9+СВЦЭМ!$D$10+'СЕТ СН'!$G$6-'СЕТ СН'!$G$19</f>
        <v>1460.78068895</v>
      </c>
      <c r="X72" s="37">
        <f>SUMIFS(СВЦЭМ!$C$34:$C$777,СВЦЭМ!$A$34:$A$777,$A72,СВЦЭМ!$B$34:$B$777,X$47)+'СЕТ СН'!$G$9+СВЦЭМ!$D$10+'СЕТ СН'!$G$6-'СЕТ СН'!$G$19</f>
        <v>1449.34502651</v>
      </c>
      <c r="Y72" s="37">
        <f>SUMIFS(СВЦЭМ!$C$34:$C$777,СВЦЭМ!$A$34:$A$777,$A72,СВЦЭМ!$B$34:$B$777,Y$47)+'СЕТ СН'!$G$9+СВЦЭМ!$D$10+'СЕТ СН'!$G$6-'СЕТ СН'!$G$19</f>
        <v>1476.6175766199999</v>
      </c>
    </row>
    <row r="73" spans="1:27" ht="15.75" x14ac:dyDescent="0.2">
      <c r="A73" s="36">
        <f t="shared" si="1"/>
        <v>43246</v>
      </c>
      <c r="B73" s="37">
        <f>SUMIFS(СВЦЭМ!$C$34:$C$777,СВЦЭМ!$A$34:$A$777,$A73,СВЦЭМ!$B$34:$B$777,B$47)+'СЕТ СН'!$G$9+СВЦЭМ!$D$10+'СЕТ СН'!$G$6-'СЕТ СН'!$G$19</f>
        <v>1498.8258631899998</v>
      </c>
      <c r="C73" s="37">
        <f>SUMIFS(СВЦЭМ!$C$34:$C$777,СВЦЭМ!$A$34:$A$777,$A73,СВЦЭМ!$B$34:$B$777,C$47)+'СЕТ СН'!$G$9+СВЦЭМ!$D$10+'СЕТ СН'!$G$6-'СЕТ СН'!$G$19</f>
        <v>1580.18317959</v>
      </c>
      <c r="D73" s="37">
        <f>SUMIFS(СВЦЭМ!$C$34:$C$777,СВЦЭМ!$A$34:$A$777,$A73,СВЦЭМ!$B$34:$B$777,D$47)+'СЕТ СН'!$G$9+СВЦЭМ!$D$10+'СЕТ СН'!$G$6-'СЕТ СН'!$G$19</f>
        <v>1608.7791167399998</v>
      </c>
      <c r="E73" s="37">
        <f>SUMIFS(СВЦЭМ!$C$34:$C$777,СВЦЭМ!$A$34:$A$777,$A73,СВЦЭМ!$B$34:$B$777,E$47)+'СЕТ СН'!$G$9+СВЦЭМ!$D$10+'СЕТ СН'!$G$6-'СЕТ СН'!$G$19</f>
        <v>1623.1559417599999</v>
      </c>
      <c r="F73" s="37">
        <f>SUMIFS(СВЦЭМ!$C$34:$C$777,СВЦЭМ!$A$34:$A$777,$A73,СВЦЭМ!$B$34:$B$777,F$47)+'СЕТ СН'!$G$9+СВЦЭМ!$D$10+'СЕТ СН'!$G$6-'СЕТ СН'!$G$19</f>
        <v>1643.0448391100001</v>
      </c>
      <c r="G73" s="37">
        <f>SUMIFS(СВЦЭМ!$C$34:$C$777,СВЦЭМ!$A$34:$A$777,$A73,СВЦЭМ!$B$34:$B$777,G$47)+'СЕТ СН'!$G$9+СВЦЭМ!$D$10+'СЕТ СН'!$G$6-'СЕТ СН'!$G$19</f>
        <v>1623.7110378599998</v>
      </c>
      <c r="H73" s="37">
        <f>SUMIFS(СВЦЭМ!$C$34:$C$777,СВЦЭМ!$A$34:$A$777,$A73,СВЦЭМ!$B$34:$B$777,H$47)+'СЕТ СН'!$G$9+СВЦЭМ!$D$10+'СЕТ СН'!$G$6-'СЕТ СН'!$G$19</f>
        <v>1584.67579374</v>
      </c>
      <c r="I73" s="37">
        <f>SUMIFS(СВЦЭМ!$C$34:$C$777,СВЦЭМ!$A$34:$A$777,$A73,СВЦЭМ!$B$34:$B$777,I$47)+'СЕТ СН'!$G$9+СВЦЭМ!$D$10+'СЕТ СН'!$G$6-'СЕТ СН'!$G$19</f>
        <v>1513.16716722</v>
      </c>
      <c r="J73" s="37">
        <f>SUMIFS(СВЦЭМ!$C$34:$C$777,СВЦЭМ!$A$34:$A$777,$A73,СВЦЭМ!$B$34:$B$777,J$47)+'СЕТ СН'!$G$9+СВЦЭМ!$D$10+'СЕТ СН'!$G$6-'СЕТ СН'!$G$19</f>
        <v>1448.3804334000001</v>
      </c>
      <c r="K73" s="37">
        <f>SUMIFS(СВЦЭМ!$C$34:$C$777,СВЦЭМ!$A$34:$A$777,$A73,СВЦЭМ!$B$34:$B$777,K$47)+'СЕТ СН'!$G$9+СВЦЭМ!$D$10+'СЕТ СН'!$G$6-'СЕТ СН'!$G$19</f>
        <v>1428.9534433399999</v>
      </c>
      <c r="L73" s="37">
        <f>SUMIFS(СВЦЭМ!$C$34:$C$777,СВЦЭМ!$A$34:$A$777,$A73,СВЦЭМ!$B$34:$B$777,L$47)+'СЕТ СН'!$G$9+СВЦЭМ!$D$10+'СЕТ СН'!$G$6-'СЕТ СН'!$G$19</f>
        <v>1411.9252992299998</v>
      </c>
      <c r="M73" s="37">
        <f>SUMIFS(СВЦЭМ!$C$34:$C$777,СВЦЭМ!$A$34:$A$777,$A73,СВЦЭМ!$B$34:$B$777,M$47)+'СЕТ СН'!$G$9+СВЦЭМ!$D$10+'СЕТ СН'!$G$6-'СЕТ СН'!$G$19</f>
        <v>1411.0571279000001</v>
      </c>
      <c r="N73" s="37">
        <f>SUMIFS(СВЦЭМ!$C$34:$C$777,СВЦЭМ!$A$34:$A$777,$A73,СВЦЭМ!$B$34:$B$777,N$47)+'СЕТ СН'!$G$9+СВЦЭМ!$D$10+'СЕТ СН'!$G$6-'СЕТ СН'!$G$19</f>
        <v>1427.2263774200001</v>
      </c>
      <c r="O73" s="37">
        <f>SUMIFS(СВЦЭМ!$C$34:$C$777,СВЦЭМ!$A$34:$A$777,$A73,СВЦЭМ!$B$34:$B$777,O$47)+'СЕТ СН'!$G$9+СВЦЭМ!$D$10+'СЕТ СН'!$G$6-'СЕТ СН'!$G$19</f>
        <v>1442.6592344199998</v>
      </c>
      <c r="P73" s="37">
        <f>SUMIFS(СВЦЭМ!$C$34:$C$777,СВЦЭМ!$A$34:$A$777,$A73,СВЦЭМ!$B$34:$B$777,P$47)+'СЕТ СН'!$G$9+СВЦЭМ!$D$10+'СЕТ СН'!$G$6-'СЕТ СН'!$G$19</f>
        <v>1434.6471045600001</v>
      </c>
      <c r="Q73" s="37">
        <f>SUMIFS(СВЦЭМ!$C$34:$C$777,СВЦЭМ!$A$34:$A$777,$A73,СВЦЭМ!$B$34:$B$777,Q$47)+'СЕТ СН'!$G$9+СВЦЭМ!$D$10+'СЕТ СН'!$G$6-'СЕТ СН'!$G$19</f>
        <v>1432.43363716</v>
      </c>
      <c r="R73" s="37">
        <f>SUMIFS(СВЦЭМ!$C$34:$C$777,СВЦЭМ!$A$34:$A$777,$A73,СВЦЭМ!$B$34:$B$777,R$47)+'СЕТ СН'!$G$9+СВЦЭМ!$D$10+'СЕТ СН'!$G$6-'СЕТ СН'!$G$19</f>
        <v>1435.7585622500001</v>
      </c>
      <c r="S73" s="37">
        <f>SUMIFS(СВЦЭМ!$C$34:$C$777,СВЦЭМ!$A$34:$A$777,$A73,СВЦЭМ!$B$34:$B$777,S$47)+'СЕТ СН'!$G$9+СВЦЭМ!$D$10+'СЕТ СН'!$G$6-'СЕТ СН'!$G$19</f>
        <v>1432.1988517499999</v>
      </c>
      <c r="T73" s="37">
        <f>SUMIFS(СВЦЭМ!$C$34:$C$777,СВЦЭМ!$A$34:$A$777,$A73,СВЦЭМ!$B$34:$B$777,T$47)+'СЕТ СН'!$G$9+СВЦЭМ!$D$10+'СЕТ СН'!$G$6-'СЕТ СН'!$G$19</f>
        <v>1434.47624905</v>
      </c>
      <c r="U73" s="37">
        <f>SUMIFS(СВЦЭМ!$C$34:$C$777,СВЦЭМ!$A$34:$A$777,$A73,СВЦЭМ!$B$34:$B$777,U$47)+'СЕТ СН'!$G$9+СВЦЭМ!$D$10+'СЕТ СН'!$G$6-'СЕТ СН'!$G$19</f>
        <v>1433.7576538399999</v>
      </c>
      <c r="V73" s="37">
        <f>SUMIFS(СВЦЭМ!$C$34:$C$777,СВЦЭМ!$A$34:$A$777,$A73,СВЦЭМ!$B$34:$B$777,V$47)+'СЕТ СН'!$G$9+СВЦЭМ!$D$10+'СЕТ СН'!$G$6-'СЕТ СН'!$G$19</f>
        <v>1446.8200512399999</v>
      </c>
      <c r="W73" s="37">
        <f>SUMIFS(СВЦЭМ!$C$34:$C$777,СВЦЭМ!$A$34:$A$777,$A73,СВЦЭМ!$B$34:$B$777,W$47)+'СЕТ СН'!$G$9+СВЦЭМ!$D$10+'СЕТ СН'!$G$6-'СЕТ СН'!$G$19</f>
        <v>1434.42886159</v>
      </c>
      <c r="X73" s="37">
        <f>SUMIFS(СВЦЭМ!$C$34:$C$777,СВЦЭМ!$A$34:$A$777,$A73,СВЦЭМ!$B$34:$B$777,X$47)+'СЕТ СН'!$G$9+СВЦЭМ!$D$10+'СЕТ СН'!$G$6-'СЕТ СН'!$G$19</f>
        <v>1397.3446210899999</v>
      </c>
      <c r="Y73" s="37">
        <f>SUMIFS(СВЦЭМ!$C$34:$C$777,СВЦЭМ!$A$34:$A$777,$A73,СВЦЭМ!$B$34:$B$777,Y$47)+'СЕТ СН'!$G$9+СВЦЭМ!$D$10+'СЕТ СН'!$G$6-'СЕТ СН'!$G$19</f>
        <v>1437.8625689099999</v>
      </c>
    </row>
    <row r="74" spans="1:27" ht="15.75" x14ac:dyDescent="0.2">
      <c r="A74" s="36">
        <f t="shared" si="1"/>
        <v>43247</v>
      </c>
      <c r="B74" s="37">
        <f>SUMIFS(СВЦЭМ!$C$34:$C$777,СВЦЭМ!$A$34:$A$777,$A74,СВЦЭМ!$B$34:$B$777,B$47)+'СЕТ СН'!$G$9+СВЦЭМ!$D$10+'СЕТ СН'!$G$6-'СЕТ СН'!$G$19</f>
        <v>1481.8508466799999</v>
      </c>
      <c r="C74" s="37">
        <f>SUMIFS(СВЦЭМ!$C$34:$C$777,СВЦЭМ!$A$34:$A$777,$A74,СВЦЭМ!$B$34:$B$777,C$47)+'СЕТ СН'!$G$9+СВЦЭМ!$D$10+'СЕТ СН'!$G$6-'СЕТ СН'!$G$19</f>
        <v>1533.47118912</v>
      </c>
      <c r="D74" s="37">
        <f>SUMIFS(СВЦЭМ!$C$34:$C$777,СВЦЭМ!$A$34:$A$777,$A74,СВЦЭМ!$B$34:$B$777,D$47)+'СЕТ СН'!$G$9+СВЦЭМ!$D$10+'СЕТ СН'!$G$6-'СЕТ СН'!$G$19</f>
        <v>1572.4860266200001</v>
      </c>
      <c r="E74" s="37">
        <f>SUMIFS(СВЦЭМ!$C$34:$C$777,СВЦЭМ!$A$34:$A$777,$A74,СВЦЭМ!$B$34:$B$777,E$47)+'СЕТ СН'!$G$9+СВЦЭМ!$D$10+'СЕТ СН'!$G$6-'СЕТ СН'!$G$19</f>
        <v>1587.0062014499999</v>
      </c>
      <c r="F74" s="37">
        <f>SUMIFS(СВЦЭМ!$C$34:$C$777,СВЦЭМ!$A$34:$A$777,$A74,СВЦЭМ!$B$34:$B$777,F$47)+'СЕТ СН'!$G$9+СВЦЭМ!$D$10+'СЕТ СН'!$G$6-'СЕТ СН'!$G$19</f>
        <v>1625.26761573</v>
      </c>
      <c r="G74" s="37">
        <f>SUMIFS(СВЦЭМ!$C$34:$C$777,СВЦЭМ!$A$34:$A$777,$A74,СВЦЭМ!$B$34:$B$777,G$47)+'СЕТ СН'!$G$9+СВЦЭМ!$D$10+'СЕТ СН'!$G$6-'СЕТ СН'!$G$19</f>
        <v>1614.2173791799999</v>
      </c>
      <c r="H74" s="37">
        <f>SUMIFS(СВЦЭМ!$C$34:$C$777,СВЦЭМ!$A$34:$A$777,$A74,СВЦЭМ!$B$34:$B$777,H$47)+'СЕТ СН'!$G$9+СВЦЭМ!$D$10+'СЕТ СН'!$G$6-'СЕТ СН'!$G$19</f>
        <v>1578.1916280099999</v>
      </c>
      <c r="I74" s="37">
        <f>SUMIFS(СВЦЭМ!$C$34:$C$777,СВЦЭМ!$A$34:$A$777,$A74,СВЦЭМ!$B$34:$B$777,I$47)+'СЕТ СН'!$G$9+СВЦЭМ!$D$10+'СЕТ СН'!$G$6-'СЕТ СН'!$G$19</f>
        <v>1505.2273725</v>
      </c>
      <c r="J74" s="37">
        <f>SUMIFS(СВЦЭМ!$C$34:$C$777,СВЦЭМ!$A$34:$A$777,$A74,СВЦЭМ!$B$34:$B$777,J$47)+'СЕТ СН'!$G$9+СВЦЭМ!$D$10+'СЕТ СН'!$G$6-'СЕТ СН'!$G$19</f>
        <v>1449.51576112</v>
      </c>
      <c r="K74" s="37">
        <f>SUMIFS(СВЦЭМ!$C$34:$C$777,СВЦЭМ!$A$34:$A$777,$A74,СВЦЭМ!$B$34:$B$777,K$47)+'СЕТ СН'!$G$9+СВЦЭМ!$D$10+'СЕТ СН'!$G$6-'СЕТ СН'!$G$19</f>
        <v>1432.15041593</v>
      </c>
      <c r="L74" s="37">
        <f>SUMIFS(СВЦЭМ!$C$34:$C$777,СВЦЭМ!$A$34:$A$777,$A74,СВЦЭМ!$B$34:$B$777,L$47)+'СЕТ СН'!$G$9+СВЦЭМ!$D$10+'СЕТ СН'!$G$6-'СЕТ СН'!$G$19</f>
        <v>1433.2285892999998</v>
      </c>
      <c r="M74" s="37">
        <f>SUMIFS(СВЦЭМ!$C$34:$C$777,СВЦЭМ!$A$34:$A$777,$A74,СВЦЭМ!$B$34:$B$777,M$47)+'СЕТ СН'!$G$9+СВЦЭМ!$D$10+'СЕТ СН'!$G$6-'СЕТ СН'!$G$19</f>
        <v>1431.8522813</v>
      </c>
      <c r="N74" s="37">
        <f>SUMIFS(СВЦЭМ!$C$34:$C$777,СВЦЭМ!$A$34:$A$777,$A74,СВЦЭМ!$B$34:$B$777,N$47)+'СЕТ СН'!$G$9+СВЦЭМ!$D$10+'СЕТ СН'!$G$6-'СЕТ СН'!$G$19</f>
        <v>1426.1296715799999</v>
      </c>
      <c r="O74" s="37">
        <f>SUMIFS(СВЦЭМ!$C$34:$C$777,СВЦЭМ!$A$34:$A$777,$A74,СВЦЭМ!$B$34:$B$777,O$47)+'СЕТ СН'!$G$9+СВЦЭМ!$D$10+'СЕТ СН'!$G$6-'СЕТ СН'!$G$19</f>
        <v>1419.2664346199999</v>
      </c>
      <c r="P74" s="37">
        <f>SUMIFS(СВЦЭМ!$C$34:$C$777,СВЦЭМ!$A$34:$A$777,$A74,СВЦЭМ!$B$34:$B$777,P$47)+'СЕТ СН'!$G$9+СВЦЭМ!$D$10+'СЕТ СН'!$G$6-'СЕТ СН'!$G$19</f>
        <v>1434.83222129</v>
      </c>
      <c r="Q74" s="37">
        <f>SUMIFS(СВЦЭМ!$C$34:$C$777,СВЦЭМ!$A$34:$A$777,$A74,СВЦЭМ!$B$34:$B$777,Q$47)+'СЕТ СН'!$G$9+СВЦЭМ!$D$10+'СЕТ СН'!$G$6-'СЕТ СН'!$G$19</f>
        <v>1439.36522894</v>
      </c>
      <c r="R74" s="37">
        <f>SUMIFS(СВЦЭМ!$C$34:$C$777,СВЦЭМ!$A$34:$A$777,$A74,СВЦЭМ!$B$34:$B$777,R$47)+'СЕТ СН'!$G$9+СВЦЭМ!$D$10+'СЕТ СН'!$G$6-'СЕТ СН'!$G$19</f>
        <v>1448.15683764</v>
      </c>
      <c r="S74" s="37">
        <f>SUMIFS(СВЦЭМ!$C$34:$C$777,СВЦЭМ!$A$34:$A$777,$A74,СВЦЭМ!$B$34:$B$777,S$47)+'СЕТ СН'!$G$9+СВЦЭМ!$D$10+'СЕТ СН'!$G$6-'СЕТ СН'!$G$19</f>
        <v>1443.8892117099999</v>
      </c>
      <c r="T74" s="37">
        <f>SUMIFS(СВЦЭМ!$C$34:$C$777,СВЦЭМ!$A$34:$A$777,$A74,СВЦЭМ!$B$34:$B$777,T$47)+'СЕТ СН'!$G$9+СВЦЭМ!$D$10+'СЕТ СН'!$G$6-'СЕТ СН'!$G$19</f>
        <v>1430.8690639399999</v>
      </c>
      <c r="U74" s="37">
        <f>SUMIFS(СВЦЭМ!$C$34:$C$777,СВЦЭМ!$A$34:$A$777,$A74,СВЦЭМ!$B$34:$B$777,U$47)+'СЕТ СН'!$G$9+СВЦЭМ!$D$10+'СЕТ СН'!$G$6-'СЕТ СН'!$G$19</f>
        <v>1433.1082425899999</v>
      </c>
      <c r="V74" s="37">
        <f>SUMIFS(СВЦЭМ!$C$34:$C$777,СВЦЭМ!$A$34:$A$777,$A74,СВЦЭМ!$B$34:$B$777,V$47)+'СЕТ СН'!$G$9+СВЦЭМ!$D$10+'СЕТ СН'!$G$6-'СЕТ СН'!$G$19</f>
        <v>1467.5062340899999</v>
      </c>
      <c r="W74" s="37">
        <f>SUMIFS(СВЦЭМ!$C$34:$C$777,СВЦЭМ!$A$34:$A$777,$A74,СВЦЭМ!$B$34:$B$777,W$47)+'СЕТ СН'!$G$9+СВЦЭМ!$D$10+'СЕТ СН'!$G$6-'СЕТ СН'!$G$19</f>
        <v>1397.03678986</v>
      </c>
      <c r="X74" s="37">
        <f>SUMIFS(СВЦЭМ!$C$34:$C$777,СВЦЭМ!$A$34:$A$777,$A74,СВЦЭМ!$B$34:$B$777,X$47)+'СЕТ СН'!$G$9+СВЦЭМ!$D$10+'СЕТ СН'!$G$6-'СЕТ СН'!$G$19</f>
        <v>1368.37448217</v>
      </c>
      <c r="Y74" s="37">
        <f>SUMIFS(СВЦЭМ!$C$34:$C$777,СВЦЭМ!$A$34:$A$777,$A74,СВЦЭМ!$B$34:$B$777,Y$47)+'СЕТ СН'!$G$9+СВЦЭМ!$D$10+'СЕТ СН'!$G$6-'СЕТ СН'!$G$19</f>
        <v>1426.2064556</v>
      </c>
    </row>
    <row r="75" spans="1:27" ht="15.75" x14ac:dyDescent="0.2">
      <c r="A75" s="36">
        <f t="shared" si="1"/>
        <v>43248</v>
      </c>
      <c r="B75" s="37">
        <f>SUMIFS(СВЦЭМ!$C$34:$C$777,СВЦЭМ!$A$34:$A$777,$A75,СВЦЭМ!$B$34:$B$777,B$47)+'СЕТ СН'!$G$9+СВЦЭМ!$D$10+'СЕТ СН'!$G$6-'СЕТ СН'!$G$19</f>
        <v>1377.14166811</v>
      </c>
      <c r="C75" s="37">
        <f>SUMIFS(СВЦЭМ!$C$34:$C$777,СВЦЭМ!$A$34:$A$777,$A75,СВЦЭМ!$B$34:$B$777,C$47)+'СЕТ СН'!$G$9+СВЦЭМ!$D$10+'СЕТ СН'!$G$6-'СЕТ СН'!$G$19</f>
        <v>1407.9556570099999</v>
      </c>
      <c r="D75" s="37">
        <f>SUMIFS(СВЦЭМ!$C$34:$C$777,СВЦЭМ!$A$34:$A$777,$A75,СВЦЭМ!$B$34:$B$777,D$47)+'СЕТ СН'!$G$9+СВЦЭМ!$D$10+'СЕТ СН'!$G$6-'СЕТ СН'!$G$19</f>
        <v>1439.6042048199999</v>
      </c>
      <c r="E75" s="37">
        <f>SUMIFS(СВЦЭМ!$C$34:$C$777,СВЦЭМ!$A$34:$A$777,$A75,СВЦЭМ!$B$34:$B$777,E$47)+'СЕТ СН'!$G$9+СВЦЭМ!$D$10+'СЕТ СН'!$G$6-'СЕТ СН'!$G$19</f>
        <v>1451.80744484</v>
      </c>
      <c r="F75" s="37">
        <f>SUMIFS(СВЦЭМ!$C$34:$C$777,СВЦЭМ!$A$34:$A$777,$A75,СВЦЭМ!$B$34:$B$777,F$47)+'СЕТ СН'!$G$9+СВЦЭМ!$D$10+'СЕТ СН'!$G$6-'СЕТ СН'!$G$19</f>
        <v>1461.6810937099999</v>
      </c>
      <c r="G75" s="37">
        <f>SUMIFS(СВЦЭМ!$C$34:$C$777,СВЦЭМ!$A$34:$A$777,$A75,СВЦЭМ!$B$34:$B$777,G$47)+'СЕТ СН'!$G$9+СВЦЭМ!$D$10+'СЕТ СН'!$G$6-'СЕТ СН'!$G$19</f>
        <v>1436.2713067899999</v>
      </c>
      <c r="H75" s="37">
        <f>SUMIFS(СВЦЭМ!$C$34:$C$777,СВЦЭМ!$A$34:$A$777,$A75,СВЦЭМ!$B$34:$B$777,H$47)+'СЕТ СН'!$G$9+СВЦЭМ!$D$10+'СЕТ СН'!$G$6-'СЕТ СН'!$G$19</f>
        <v>1369.1305926599998</v>
      </c>
      <c r="I75" s="37">
        <f>SUMIFS(СВЦЭМ!$C$34:$C$777,СВЦЭМ!$A$34:$A$777,$A75,СВЦЭМ!$B$34:$B$777,I$47)+'СЕТ СН'!$G$9+СВЦЭМ!$D$10+'СЕТ СН'!$G$6-'СЕТ СН'!$G$19</f>
        <v>1412.5286113699999</v>
      </c>
      <c r="J75" s="37">
        <f>SUMIFS(СВЦЭМ!$C$34:$C$777,СВЦЭМ!$A$34:$A$777,$A75,СВЦЭМ!$B$34:$B$777,J$47)+'СЕТ СН'!$G$9+СВЦЭМ!$D$10+'СЕТ СН'!$G$6-'СЕТ СН'!$G$19</f>
        <v>1511.6387503699998</v>
      </c>
      <c r="K75" s="37">
        <f>SUMIFS(СВЦЭМ!$C$34:$C$777,СВЦЭМ!$A$34:$A$777,$A75,СВЦЭМ!$B$34:$B$777,K$47)+'СЕТ СН'!$G$9+СВЦЭМ!$D$10+'СЕТ СН'!$G$6-'СЕТ СН'!$G$19</f>
        <v>1511.9017004100001</v>
      </c>
      <c r="L75" s="37">
        <f>SUMIFS(СВЦЭМ!$C$34:$C$777,СВЦЭМ!$A$34:$A$777,$A75,СВЦЭМ!$B$34:$B$777,L$47)+'СЕТ СН'!$G$9+СВЦЭМ!$D$10+'СЕТ СН'!$G$6-'СЕТ СН'!$G$19</f>
        <v>1497.3440797999999</v>
      </c>
      <c r="M75" s="37">
        <f>SUMIFS(СВЦЭМ!$C$34:$C$777,СВЦЭМ!$A$34:$A$777,$A75,СВЦЭМ!$B$34:$B$777,M$47)+'СЕТ СН'!$G$9+СВЦЭМ!$D$10+'СЕТ СН'!$G$6-'СЕТ СН'!$G$19</f>
        <v>1493.0751963399998</v>
      </c>
      <c r="N75" s="37">
        <f>SUMIFS(СВЦЭМ!$C$34:$C$777,СВЦЭМ!$A$34:$A$777,$A75,СВЦЭМ!$B$34:$B$777,N$47)+'СЕТ СН'!$G$9+СВЦЭМ!$D$10+'СЕТ СН'!$G$6-'СЕТ СН'!$G$19</f>
        <v>1496.49469873</v>
      </c>
      <c r="O75" s="37">
        <f>SUMIFS(СВЦЭМ!$C$34:$C$777,СВЦЭМ!$A$34:$A$777,$A75,СВЦЭМ!$B$34:$B$777,O$47)+'СЕТ СН'!$G$9+СВЦЭМ!$D$10+'СЕТ СН'!$G$6-'СЕТ СН'!$G$19</f>
        <v>1481.4339458999998</v>
      </c>
      <c r="P75" s="37">
        <f>SUMIFS(СВЦЭМ!$C$34:$C$777,СВЦЭМ!$A$34:$A$777,$A75,СВЦЭМ!$B$34:$B$777,P$47)+'СЕТ СН'!$G$9+СВЦЭМ!$D$10+'СЕТ СН'!$G$6-'СЕТ СН'!$G$19</f>
        <v>1483.3029405799998</v>
      </c>
      <c r="Q75" s="37">
        <f>SUMIFS(СВЦЭМ!$C$34:$C$777,СВЦЭМ!$A$34:$A$777,$A75,СВЦЭМ!$B$34:$B$777,Q$47)+'СЕТ СН'!$G$9+СВЦЭМ!$D$10+'СЕТ СН'!$G$6-'СЕТ СН'!$G$19</f>
        <v>1489.41675687</v>
      </c>
      <c r="R75" s="37">
        <f>SUMIFS(СВЦЭМ!$C$34:$C$777,СВЦЭМ!$A$34:$A$777,$A75,СВЦЭМ!$B$34:$B$777,R$47)+'СЕТ СН'!$G$9+СВЦЭМ!$D$10+'СЕТ СН'!$G$6-'СЕТ СН'!$G$19</f>
        <v>1490.56019401</v>
      </c>
      <c r="S75" s="37">
        <f>SUMIFS(СВЦЭМ!$C$34:$C$777,СВЦЭМ!$A$34:$A$777,$A75,СВЦЭМ!$B$34:$B$777,S$47)+'СЕТ СН'!$G$9+СВЦЭМ!$D$10+'СЕТ СН'!$G$6-'СЕТ СН'!$G$19</f>
        <v>1495.16176769</v>
      </c>
      <c r="T75" s="37">
        <f>SUMIFS(СВЦЭМ!$C$34:$C$777,СВЦЭМ!$A$34:$A$777,$A75,СВЦЭМ!$B$34:$B$777,T$47)+'СЕТ СН'!$G$9+СВЦЭМ!$D$10+'СЕТ СН'!$G$6-'СЕТ СН'!$G$19</f>
        <v>1482.5260360299999</v>
      </c>
      <c r="U75" s="37">
        <f>SUMIFS(СВЦЭМ!$C$34:$C$777,СВЦЭМ!$A$34:$A$777,$A75,СВЦЭМ!$B$34:$B$777,U$47)+'СЕТ СН'!$G$9+СВЦЭМ!$D$10+'СЕТ СН'!$G$6-'СЕТ СН'!$G$19</f>
        <v>1499.8554475400001</v>
      </c>
      <c r="V75" s="37">
        <f>SUMIFS(СВЦЭМ!$C$34:$C$777,СВЦЭМ!$A$34:$A$777,$A75,СВЦЭМ!$B$34:$B$777,V$47)+'СЕТ СН'!$G$9+СВЦЭМ!$D$10+'СЕТ СН'!$G$6-'СЕТ СН'!$G$19</f>
        <v>1503.4611224400001</v>
      </c>
      <c r="W75" s="37">
        <f>SUMIFS(СВЦЭМ!$C$34:$C$777,СВЦЭМ!$A$34:$A$777,$A75,СВЦЭМ!$B$34:$B$777,W$47)+'СЕТ СН'!$G$9+СВЦЭМ!$D$10+'СЕТ СН'!$G$6-'СЕТ СН'!$G$19</f>
        <v>1498.8711132899998</v>
      </c>
      <c r="X75" s="37">
        <f>SUMIFS(СВЦЭМ!$C$34:$C$777,СВЦЭМ!$A$34:$A$777,$A75,СВЦЭМ!$B$34:$B$777,X$47)+'СЕТ СН'!$G$9+СВЦЭМ!$D$10+'СЕТ СН'!$G$6-'СЕТ СН'!$G$19</f>
        <v>1466.8931013699998</v>
      </c>
      <c r="Y75" s="37">
        <f>SUMIFS(СВЦЭМ!$C$34:$C$777,СВЦЭМ!$A$34:$A$777,$A75,СВЦЭМ!$B$34:$B$777,Y$47)+'СЕТ СН'!$G$9+СВЦЭМ!$D$10+'СЕТ СН'!$G$6-'СЕТ СН'!$G$19</f>
        <v>1465.60547855</v>
      </c>
    </row>
    <row r="76" spans="1:27" ht="15.75" x14ac:dyDescent="0.2">
      <c r="A76" s="36">
        <f t="shared" si="1"/>
        <v>43249</v>
      </c>
      <c r="B76" s="37">
        <f>SUMIFS(СВЦЭМ!$C$34:$C$777,СВЦЭМ!$A$34:$A$777,$A76,СВЦЭМ!$B$34:$B$777,B$47)+'СЕТ СН'!$G$9+СВЦЭМ!$D$10+'СЕТ СН'!$G$6-'СЕТ СН'!$G$19</f>
        <v>1471.72096418</v>
      </c>
      <c r="C76" s="37">
        <f>SUMIFS(СВЦЭМ!$C$34:$C$777,СВЦЭМ!$A$34:$A$777,$A76,СВЦЭМ!$B$34:$B$777,C$47)+'СЕТ СН'!$G$9+СВЦЭМ!$D$10+'СЕТ СН'!$G$6-'СЕТ СН'!$G$19</f>
        <v>1534.24301997</v>
      </c>
      <c r="D76" s="37">
        <f>SUMIFS(СВЦЭМ!$C$34:$C$777,СВЦЭМ!$A$34:$A$777,$A76,СВЦЭМ!$B$34:$B$777,D$47)+'СЕТ СН'!$G$9+СВЦЭМ!$D$10+'СЕТ СН'!$G$6-'СЕТ СН'!$G$19</f>
        <v>1567.3674913299999</v>
      </c>
      <c r="E76" s="37">
        <f>SUMIFS(СВЦЭМ!$C$34:$C$777,СВЦЭМ!$A$34:$A$777,$A76,СВЦЭМ!$B$34:$B$777,E$47)+'СЕТ СН'!$G$9+СВЦЭМ!$D$10+'СЕТ СН'!$G$6-'СЕТ СН'!$G$19</f>
        <v>1572.6404689799999</v>
      </c>
      <c r="F76" s="37">
        <f>SUMIFS(СВЦЭМ!$C$34:$C$777,СВЦЭМ!$A$34:$A$777,$A76,СВЦЭМ!$B$34:$B$777,F$47)+'СЕТ СН'!$G$9+СВЦЭМ!$D$10+'СЕТ СН'!$G$6-'СЕТ СН'!$G$19</f>
        <v>1576.63914011</v>
      </c>
      <c r="G76" s="37">
        <f>SUMIFS(СВЦЭМ!$C$34:$C$777,СВЦЭМ!$A$34:$A$777,$A76,СВЦЭМ!$B$34:$B$777,G$47)+'СЕТ СН'!$G$9+СВЦЭМ!$D$10+'СЕТ СН'!$G$6-'СЕТ СН'!$G$19</f>
        <v>1574.2524680499998</v>
      </c>
      <c r="H76" s="37">
        <f>SUMIFS(СВЦЭМ!$C$34:$C$777,СВЦЭМ!$A$34:$A$777,$A76,СВЦЭМ!$B$34:$B$777,H$47)+'СЕТ СН'!$G$9+СВЦЭМ!$D$10+'СЕТ СН'!$G$6-'СЕТ СН'!$G$19</f>
        <v>1506.5678825699999</v>
      </c>
      <c r="I76" s="37">
        <f>SUMIFS(СВЦЭМ!$C$34:$C$777,СВЦЭМ!$A$34:$A$777,$A76,СВЦЭМ!$B$34:$B$777,I$47)+'СЕТ СН'!$G$9+СВЦЭМ!$D$10+'СЕТ СН'!$G$6-'СЕТ СН'!$G$19</f>
        <v>1497.99804795</v>
      </c>
      <c r="J76" s="37">
        <f>SUMIFS(СВЦЭМ!$C$34:$C$777,СВЦЭМ!$A$34:$A$777,$A76,СВЦЭМ!$B$34:$B$777,J$47)+'СЕТ СН'!$G$9+СВЦЭМ!$D$10+'СЕТ СН'!$G$6-'СЕТ СН'!$G$19</f>
        <v>1511.2602105699998</v>
      </c>
      <c r="K76" s="37">
        <f>SUMIFS(СВЦЭМ!$C$34:$C$777,СВЦЭМ!$A$34:$A$777,$A76,СВЦЭМ!$B$34:$B$777,K$47)+'СЕТ СН'!$G$9+СВЦЭМ!$D$10+'СЕТ СН'!$G$6-'СЕТ СН'!$G$19</f>
        <v>1522.7464203899999</v>
      </c>
      <c r="L76" s="37">
        <f>SUMIFS(СВЦЭМ!$C$34:$C$777,СВЦЭМ!$A$34:$A$777,$A76,СВЦЭМ!$B$34:$B$777,L$47)+'СЕТ СН'!$G$9+СВЦЭМ!$D$10+'СЕТ СН'!$G$6-'СЕТ СН'!$G$19</f>
        <v>1483.15818831</v>
      </c>
      <c r="M76" s="37">
        <f>SUMIFS(СВЦЭМ!$C$34:$C$777,СВЦЭМ!$A$34:$A$777,$A76,СВЦЭМ!$B$34:$B$777,M$47)+'СЕТ СН'!$G$9+СВЦЭМ!$D$10+'СЕТ СН'!$G$6-'СЕТ СН'!$G$19</f>
        <v>1490.9834593800001</v>
      </c>
      <c r="N76" s="37">
        <f>SUMIFS(СВЦЭМ!$C$34:$C$777,СВЦЭМ!$A$34:$A$777,$A76,СВЦЭМ!$B$34:$B$777,N$47)+'СЕТ СН'!$G$9+СВЦЭМ!$D$10+'СЕТ СН'!$G$6-'СЕТ СН'!$G$19</f>
        <v>1492.3621640000001</v>
      </c>
      <c r="O76" s="37">
        <f>SUMIFS(СВЦЭМ!$C$34:$C$777,СВЦЭМ!$A$34:$A$777,$A76,СВЦЭМ!$B$34:$B$777,O$47)+'СЕТ СН'!$G$9+СВЦЭМ!$D$10+'СЕТ СН'!$G$6-'СЕТ СН'!$G$19</f>
        <v>1479.6519192000001</v>
      </c>
      <c r="P76" s="37">
        <f>SUMIFS(СВЦЭМ!$C$34:$C$777,СВЦЭМ!$A$34:$A$777,$A76,СВЦЭМ!$B$34:$B$777,P$47)+'СЕТ СН'!$G$9+СВЦЭМ!$D$10+'СЕТ СН'!$G$6-'СЕТ СН'!$G$19</f>
        <v>1477.2258727600001</v>
      </c>
      <c r="Q76" s="37">
        <f>SUMIFS(СВЦЭМ!$C$34:$C$777,СВЦЭМ!$A$34:$A$777,$A76,СВЦЭМ!$B$34:$B$777,Q$47)+'СЕТ СН'!$G$9+СВЦЭМ!$D$10+'СЕТ СН'!$G$6-'СЕТ СН'!$G$19</f>
        <v>1485.0822753899999</v>
      </c>
      <c r="R76" s="37">
        <f>SUMIFS(СВЦЭМ!$C$34:$C$777,СВЦЭМ!$A$34:$A$777,$A76,СВЦЭМ!$B$34:$B$777,R$47)+'СЕТ СН'!$G$9+СВЦЭМ!$D$10+'СЕТ СН'!$G$6-'СЕТ СН'!$G$19</f>
        <v>1492.7885162699999</v>
      </c>
      <c r="S76" s="37">
        <f>SUMIFS(СВЦЭМ!$C$34:$C$777,СВЦЭМ!$A$34:$A$777,$A76,СВЦЭМ!$B$34:$B$777,S$47)+'СЕТ СН'!$G$9+СВЦЭМ!$D$10+'СЕТ СН'!$G$6-'СЕТ СН'!$G$19</f>
        <v>1489.5693261900001</v>
      </c>
      <c r="T76" s="37">
        <f>SUMIFS(СВЦЭМ!$C$34:$C$777,СВЦЭМ!$A$34:$A$777,$A76,СВЦЭМ!$B$34:$B$777,T$47)+'СЕТ СН'!$G$9+СВЦЭМ!$D$10+'СЕТ СН'!$G$6-'СЕТ СН'!$G$19</f>
        <v>1488.16780434</v>
      </c>
      <c r="U76" s="37">
        <f>SUMIFS(СВЦЭМ!$C$34:$C$777,СВЦЭМ!$A$34:$A$777,$A76,СВЦЭМ!$B$34:$B$777,U$47)+'СЕТ СН'!$G$9+СВЦЭМ!$D$10+'СЕТ СН'!$G$6-'СЕТ СН'!$G$19</f>
        <v>1502.90691868</v>
      </c>
      <c r="V76" s="37">
        <f>SUMIFS(СВЦЭМ!$C$34:$C$777,СВЦЭМ!$A$34:$A$777,$A76,СВЦЭМ!$B$34:$B$777,V$47)+'СЕТ СН'!$G$9+СВЦЭМ!$D$10+'СЕТ СН'!$G$6-'СЕТ СН'!$G$19</f>
        <v>1357.69778965</v>
      </c>
      <c r="W76" s="37">
        <f>SUMIFS(СВЦЭМ!$C$34:$C$777,СВЦЭМ!$A$34:$A$777,$A76,СВЦЭМ!$B$34:$B$777,W$47)+'СЕТ СН'!$G$9+СВЦЭМ!$D$10+'СЕТ СН'!$G$6-'СЕТ СН'!$G$19</f>
        <v>1333.4624296299999</v>
      </c>
      <c r="X76" s="37">
        <f>SUMIFS(СВЦЭМ!$C$34:$C$777,СВЦЭМ!$A$34:$A$777,$A76,СВЦЭМ!$B$34:$B$777,X$47)+'СЕТ СН'!$G$9+СВЦЭМ!$D$10+'СЕТ СН'!$G$6-'СЕТ СН'!$G$19</f>
        <v>1352.5889018600001</v>
      </c>
      <c r="Y76" s="37">
        <f>SUMIFS(СВЦЭМ!$C$34:$C$777,СВЦЭМ!$A$34:$A$777,$A76,СВЦЭМ!$B$34:$B$777,Y$47)+'СЕТ СН'!$G$9+СВЦЭМ!$D$10+'СЕТ СН'!$G$6-'СЕТ СН'!$G$19</f>
        <v>1412.23971151</v>
      </c>
    </row>
    <row r="77" spans="1:27" ht="15.75" x14ac:dyDescent="0.2">
      <c r="A77" s="36">
        <f t="shared" si="1"/>
        <v>43250</v>
      </c>
      <c r="B77" s="37">
        <f>SUMIFS(СВЦЭМ!$C$34:$C$777,СВЦЭМ!$A$34:$A$777,$A77,СВЦЭМ!$B$34:$B$777,B$47)+'СЕТ СН'!$G$9+СВЦЭМ!$D$10+'СЕТ СН'!$G$6-'СЕТ СН'!$G$19</f>
        <v>1527.2460593400001</v>
      </c>
      <c r="C77" s="37">
        <f>SUMIFS(СВЦЭМ!$C$34:$C$777,СВЦЭМ!$A$34:$A$777,$A77,СВЦЭМ!$B$34:$B$777,C$47)+'СЕТ СН'!$G$9+СВЦЭМ!$D$10+'СЕТ СН'!$G$6-'СЕТ СН'!$G$19</f>
        <v>1585.9287693700001</v>
      </c>
      <c r="D77" s="37">
        <f>SUMIFS(СВЦЭМ!$C$34:$C$777,СВЦЭМ!$A$34:$A$777,$A77,СВЦЭМ!$B$34:$B$777,D$47)+'СЕТ СН'!$G$9+СВЦЭМ!$D$10+'СЕТ СН'!$G$6-'СЕТ СН'!$G$19</f>
        <v>1629.6392991999999</v>
      </c>
      <c r="E77" s="37">
        <f>SUMIFS(СВЦЭМ!$C$34:$C$777,СВЦЭМ!$A$34:$A$777,$A77,СВЦЭМ!$B$34:$B$777,E$47)+'СЕТ СН'!$G$9+СВЦЭМ!$D$10+'СЕТ СН'!$G$6-'СЕТ СН'!$G$19</f>
        <v>1638.2399617399999</v>
      </c>
      <c r="F77" s="37">
        <f>SUMIFS(СВЦЭМ!$C$34:$C$777,СВЦЭМ!$A$34:$A$777,$A77,СВЦЭМ!$B$34:$B$777,F$47)+'СЕТ СН'!$G$9+СВЦЭМ!$D$10+'СЕТ СН'!$G$6-'СЕТ СН'!$G$19</f>
        <v>1649.9624903399999</v>
      </c>
      <c r="G77" s="37">
        <f>SUMIFS(СВЦЭМ!$C$34:$C$777,СВЦЭМ!$A$34:$A$777,$A77,СВЦЭМ!$B$34:$B$777,G$47)+'СЕТ СН'!$G$9+СВЦЭМ!$D$10+'СЕТ СН'!$G$6-'СЕТ СН'!$G$19</f>
        <v>1637.0720969199999</v>
      </c>
      <c r="H77" s="37">
        <f>SUMIFS(СВЦЭМ!$C$34:$C$777,СВЦЭМ!$A$34:$A$777,$A77,СВЦЭМ!$B$34:$B$777,H$47)+'СЕТ СН'!$G$9+СВЦЭМ!$D$10+'СЕТ СН'!$G$6-'СЕТ СН'!$G$19</f>
        <v>1567.41348662</v>
      </c>
      <c r="I77" s="37">
        <f>SUMIFS(СВЦЭМ!$C$34:$C$777,СВЦЭМ!$A$34:$A$777,$A77,СВЦЭМ!$B$34:$B$777,I$47)+'СЕТ СН'!$G$9+СВЦЭМ!$D$10+'СЕТ СН'!$G$6-'СЕТ СН'!$G$19</f>
        <v>1488.03415006</v>
      </c>
      <c r="J77" s="37">
        <f>SUMIFS(СВЦЭМ!$C$34:$C$777,СВЦЭМ!$A$34:$A$777,$A77,СВЦЭМ!$B$34:$B$777,J$47)+'СЕТ СН'!$G$9+СВЦЭМ!$D$10+'СЕТ СН'!$G$6-'СЕТ СН'!$G$19</f>
        <v>1482.93326428</v>
      </c>
      <c r="K77" s="37">
        <f>SUMIFS(СВЦЭМ!$C$34:$C$777,СВЦЭМ!$A$34:$A$777,$A77,СВЦЭМ!$B$34:$B$777,K$47)+'СЕТ СН'!$G$9+СВЦЭМ!$D$10+'СЕТ СН'!$G$6-'СЕТ СН'!$G$19</f>
        <v>1493.0402325099999</v>
      </c>
      <c r="L77" s="37">
        <f>SUMIFS(СВЦЭМ!$C$34:$C$777,СВЦЭМ!$A$34:$A$777,$A77,СВЦЭМ!$B$34:$B$777,L$47)+'СЕТ СН'!$G$9+СВЦЭМ!$D$10+'СЕТ СН'!$G$6-'СЕТ СН'!$G$19</f>
        <v>1489.69134562</v>
      </c>
      <c r="M77" s="37">
        <f>SUMIFS(СВЦЭМ!$C$34:$C$777,СВЦЭМ!$A$34:$A$777,$A77,СВЦЭМ!$B$34:$B$777,M$47)+'СЕТ СН'!$G$9+СВЦЭМ!$D$10+'СЕТ СН'!$G$6-'СЕТ СН'!$G$19</f>
        <v>1513.4976438200001</v>
      </c>
      <c r="N77" s="37">
        <f>SUMIFS(СВЦЭМ!$C$34:$C$777,СВЦЭМ!$A$34:$A$777,$A77,СВЦЭМ!$B$34:$B$777,N$47)+'СЕТ СН'!$G$9+СВЦЭМ!$D$10+'СЕТ СН'!$G$6-'СЕТ СН'!$G$19</f>
        <v>1514.04440985</v>
      </c>
      <c r="O77" s="37">
        <f>SUMIFS(СВЦЭМ!$C$34:$C$777,СВЦЭМ!$A$34:$A$777,$A77,СВЦЭМ!$B$34:$B$777,O$47)+'СЕТ СН'!$G$9+СВЦЭМ!$D$10+'СЕТ СН'!$G$6-'СЕТ СН'!$G$19</f>
        <v>1501.8209870400001</v>
      </c>
      <c r="P77" s="37">
        <f>SUMIFS(СВЦЭМ!$C$34:$C$777,СВЦЭМ!$A$34:$A$777,$A77,СВЦЭМ!$B$34:$B$777,P$47)+'СЕТ СН'!$G$9+СВЦЭМ!$D$10+'СЕТ СН'!$G$6-'СЕТ СН'!$G$19</f>
        <v>1484.6259656500001</v>
      </c>
      <c r="Q77" s="37">
        <f>SUMIFS(СВЦЭМ!$C$34:$C$777,СВЦЭМ!$A$34:$A$777,$A77,СВЦЭМ!$B$34:$B$777,Q$47)+'СЕТ СН'!$G$9+СВЦЭМ!$D$10+'СЕТ СН'!$G$6-'СЕТ СН'!$G$19</f>
        <v>1461.7774207399998</v>
      </c>
      <c r="R77" s="37">
        <f>SUMIFS(СВЦЭМ!$C$34:$C$777,СВЦЭМ!$A$34:$A$777,$A77,СВЦЭМ!$B$34:$B$777,R$47)+'СЕТ СН'!$G$9+СВЦЭМ!$D$10+'СЕТ СН'!$G$6-'СЕТ СН'!$G$19</f>
        <v>1470.478719</v>
      </c>
      <c r="S77" s="37">
        <f>SUMIFS(СВЦЭМ!$C$34:$C$777,СВЦЭМ!$A$34:$A$777,$A77,СВЦЭМ!$B$34:$B$777,S$47)+'СЕТ СН'!$G$9+СВЦЭМ!$D$10+'СЕТ СН'!$G$6-'СЕТ СН'!$G$19</f>
        <v>1470.8664039400001</v>
      </c>
      <c r="T77" s="37">
        <f>SUMIFS(СВЦЭМ!$C$34:$C$777,СВЦЭМ!$A$34:$A$777,$A77,СВЦЭМ!$B$34:$B$777,T$47)+'СЕТ СН'!$G$9+СВЦЭМ!$D$10+'СЕТ СН'!$G$6-'СЕТ СН'!$G$19</f>
        <v>1465.52441365</v>
      </c>
      <c r="U77" s="37">
        <f>SUMIFS(СВЦЭМ!$C$34:$C$777,СВЦЭМ!$A$34:$A$777,$A77,СВЦЭМ!$B$34:$B$777,U$47)+'СЕТ СН'!$G$9+СВЦЭМ!$D$10+'СЕТ СН'!$G$6-'СЕТ СН'!$G$19</f>
        <v>1458.99122081</v>
      </c>
      <c r="V77" s="37">
        <f>SUMIFS(СВЦЭМ!$C$34:$C$777,СВЦЭМ!$A$34:$A$777,$A77,СВЦЭМ!$B$34:$B$777,V$47)+'СЕТ СН'!$G$9+СВЦЭМ!$D$10+'СЕТ СН'!$G$6-'СЕТ СН'!$G$19</f>
        <v>1439.29047326</v>
      </c>
      <c r="W77" s="37">
        <f>SUMIFS(СВЦЭМ!$C$34:$C$777,СВЦЭМ!$A$34:$A$777,$A77,СВЦЭМ!$B$34:$B$777,W$47)+'СЕТ СН'!$G$9+СВЦЭМ!$D$10+'СЕТ СН'!$G$6-'СЕТ СН'!$G$19</f>
        <v>1428.05901963</v>
      </c>
      <c r="X77" s="37">
        <f>SUMIFS(СВЦЭМ!$C$34:$C$777,СВЦЭМ!$A$34:$A$777,$A77,СВЦЭМ!$B$34:$B$777,X$47)+'СЕТ СН'!$G$9+СВЦЭМ!$D$10+'СЕТ СН'!$G$6-'СЕТ СН'!$G$19</f>
        <v>1442.4215032299999</v>
      </c>
      <c r="Y77" s="37">
        <f>SUMIFS(СВЦЭМ!$C$34:$C$777,СВЦЭМ!$A$34:$A$777,$A77,СВЦЭМ!$B$34:$B$777,Y$47)+'СЕТ СН'!$G$9+СВЦЭМ!$D$10+'СЕТ СН'!$G$6-'СЕТ СН'!$G$19</f>
        <v>1477.08395193</v>
      </c>
      <c r="AA77" s="38"/>
    </row>
    <row r="78" spans="1:27" ht="15.75" x14ac:dyDescent="0.2">
      <c r="A78" s="36">
        <f t="shared" si="1"/>
        <v>43251</v>
      </c>
      <c r="B78" s="37">
        <f>SUMIFS(СВЦЭМ!$C$34:$C$777,СВЦЭМ!$A$34:$A$777,$A78,СВЦЭМ!$B$34:$B$777,B$47)+'СЕТ СН'!$G$9+СВЦЭМ!$D$10+'СЕТ СН'!$G$6-'СЕТ СН'!$G$19</f>
        <v>1527.8048530699998</v>
      </c>
      <c r="C78" s="37">
        <f>SUMIFS(СВЦЭМ!$C$34:$C$777,СВЦЭМ!$A$34:$A$777,$A78,СВЦЭМ!$B$34:$B$777,C$47)+'СЕТ СН'!$G$9+СВЦЭМ!$D$10+'СЕТ СН'!$G$6-'СЕТ СН'!$G$19</f>
        <v>1589.3330247199999</v>
      </c>
      <c r="D78" s="37">
        <f>SUMIFS(СВЦЭМ!$C$34:$C$777,СВЦЭМ!$A$34:$A$777,$A78,СВЦЭМ!$B$34:$B$777,D$47)+'СЕТ СН'!$G$9+СВЦЭМ!$D$10+'СЕТ СН'!$G$6-'СЕТ СН'!$G$19</f>
        <v>1617.13323315</v>
      </c>
      <c r="E78" s="37">
        <f>SUMIFS(СВЦЭМ!$C$34:$C$777,СВЦЭМ!$A$34:$A$777,$A78,СВЦЭМ!$B$34:$B$777,E$47)+'СЕТ СН'!$G$9+СВЦЭМ!$D$10+'СЕТ СН'!$G$6-'СЕТ СН'!$G$19</f>
        <v>1629.0121982999999</v>
      </c>
      <c r="F78" s="37">
        <f>SUMIFS(СВЦЭМ!$C$34:$C$777,СВЦЭМ!$A$34:$A$777,$A78,СВЦЭМ!$B$34:$B$777,F$47)+'СЕТ СН'!$G$9+СВЦЭМ!$D$10+'СЕТ СН'!$G$6-'СЕТ СН'!$G$19</f>
        <v>1638.10289433</v>
      </c>
      <c r="G78" s="37">
        <f>SUMIFS(СВЦЭМ!$C$34:$C$777,СВЦЭМ!$A$34:$A$777,$A78,СВЦЭМ!$B$34:$B$777,G$47)+'СЕТ СН'!$G$9+СВЦЭМ!$D$10+'СЕТ СН'!$G$6-'СЕТ СН'!$G$19</f>
        <v>1619.2073548599999</v>
      </c>
      <c r="H78" s="37">
        <f>SUMIFS(СВЦЭМ!$C$34:$C$777,СВЦЭМ!$A$34:$A$777,$A78,СВЦЭМ!$B$34:$B$777,H$47)+'СЕТ СН'!$G$9+СВЦЭМ!$D$10+'СЕТ СН'!$G$6-'СЕТ СН'!$G$19</f>
        <v>1571.3229112399999</v>
      </c>
      <c r="I78" s="37">
        <f>SUMIFS(СВЦЭМ!$C$34:$C$777,СВЦЭМ!$A$34:$A$777,$A78,СВЦЭМ!$B$34:$B$777,I$47)+'СЕТ СН'!$G$9+СВЦЭМ!$D$10+'СЕТ СН'!$G$6-'СЕТ СН'!$G$19</f>
        <v>1497.3595220299999</v>
      </c>
      <c r="J78" s="37">
        <f>SUMIFS(СВЦЭМ!$C$34:$C$777,СВЦЭМ!$A$34:$A$777,$A78,СВЦЭМ!$B$34:$B$777,J$47)+'СЕТ СН'!$G$9+СВЦЭМ!$D$10+'СЕТ СН'!$G$6-'СЕТ СН'!$G$19</f>
        <v>1472.5742017100001</v>
      </c>
      <c r="K78" s="37">
        <f>SUMIFS(СВЦЭМ!$C$34:$C$777,СВЦЭМ!$A$34:$A$777,$A78,СВЦЭМ!$B$34:$B$777,K$47)+'СЕТ СН'!$G$9+СВЦЭМ!$D$10+'СЕТ СН'!$G$6-'СЕТ СН'!$G$19</f>
        <v>1455.6189831699999</v>
      </c>
      <c r="L78" s="37">
        <f>SUMIFS(СВЦЭМ!$C$34:$C$777,СВЦЭМ!$A$34:$A$777,$A78,СВЦЭМ!$B$34:$B$777,L$47)+'СЕТ СН'!$G$9+СВЦЭМ!$D$10+'СЕТ СН'!$G$6-'СЕТ СН'!$G$19</f>
        <v>1462.7524783199999</v>
      </c>
      <c r="M78" s="37">
        <f>SUMIFS(СВЦЭМ!$C$34:$C$777,СВЦЭМ!$A$34:$A$777,$A78,СВЦЭМ!$B$34:$B$777,M$47)+'СЕТ СН'!$G$9+СВЦЭМ!$D$10+'СЕТ СН'!$G$6-'СЕТ СН'!$G$19</f>
        <v>1472.0411494800001</v>
      </c>
      <c r="N78" s="37">
        <f>SUMIFS(СВЦЭМ!$C$34:$C$777,СВЦЭМ!$A$34:$A$777,$A78,СВЦЭМ!$B$34:$B$777,N$47)+'СЕТ СН'!$G$9+СВЦЭМ!$D$10+'СЕТ СН'!$G$6-'СЕТ СН'!$G$19</f>
        <v>1456.00175756</v>
      </c>
      <c r="O78" s="37">
        <f>SUMIFS(СВЦЭМ!$C$34:$C$777,СВЦЭМ!$A$34:$A$777,$A78,СВЦЭМ!$B$34:$B$777,O$47)+'СЕТ СН'!$G$9+СВЦЭМ!$D$10+'СЕТ СН'!$G$6-'СЕТ СН'!$G$19</f>
        <v>1467.0008984599999</v>
      </c>
      <c r="P78" s="37">
        <f>SUMIFS(СВЦЭМ!$C$34:$C$777,СВЦЭМ!$A$34:$A$777,$A78,СВЦЭМ!$B$34:$B$777,P$47)+'СЕТ СН'!$G$9+СВЦЭМ!$D$10+'СЕТ СН'!$G$6-'СЕТ СН'!$G$19</f>
        <v>1479.12640956</v>
      </c>
      <c r="Q78" s="37">
        <f>SUMIFS(СВЦЭМ!$C$34:$C$777,СВЦЭМ!$A$34:$A$777,$A78,СВЦЭМ!$B$34:$B$777,Q$47)+'СЕТ СН'!$G$9+СВЦЭМ!$D$10+'СЕТ СН'!$G$6-'СЕТ СН'!$G$19</f>
        <v>1489.3345028399999</v>
      </c>
      <c r="R78" s="37">
        <f>SUMIFS(СВЦЭМ!$C$34:$C$777,СВЦЭМ!$A$34:$A$777,$A78,СВЦЭМ!$B$34:$B$777,R$47)+'СЕТ СН'!$G$9+СВЦЭМ!$D$10+'СЕТ СН'!$G$6-'СЕТ СН'!$G$19</f>
        <v>1487.89026526</v>
      </c>
      <c r="S78" s="37">
        <f>SUMIFS(СВЦЭМ!$C$34:$C$777,СВЦЭМ!$A$34:$A$777,$A78,СВЦЭМ!$B$34:$B$777,S$47)+'СЕТ СН'!$G$9+СВЦЭМ!$D$10+'СЕТ СН'!$G$6-'СЕТ СН'!$G$19</f>
        <v>1479.05135673</v>
      </c>
      <c r="T78" s="37">
        <f>SUMIFS(СВЦЭМ!$C$34:$C$777,СВЦЭМ!$A$34:$A$777,$A78,СВЦЭМ!$B$34:$B$777,T$47)+'СЕТ СН'!$G$9+СВЦЭМ!$D$10+'СЕТ СН'!$G$6-'СЕТ СН'!$G$19</f>
        <v>1464.81622666</v>
      </c>
      <c r="U78" s="37">
        <f>SUMIFS(СВЦЭМ!$C$34:$C$777,СВЦЭМ!$A$34:$A$777,$A78,СВЦЭМ!$B$34:$B$777,U$47)+'СЕТ СН'!$G$9+СВЦЭМ!$D$10+'СЕТ СН'!$G$6-'СЕТ СН'!$G$19</f>
        <v>1469.1049786399999</v>
      </c>
      <c r="V78" s="37">
        <f>SUMIFS(СВЦЭМ!$C$34:$C$777,СВЦЭМ!$A$34:$A$777,$A78,СВЦЭМ!$B$34:$B$777,V$47)+'СЕТ СН'!$G$9+СВЦЭМ!$D$10+'СЕТ СН'!$G$6-'СЕТ СН'!$G$19</f>
        <v>1454.9521460799999</v>
      </c>
      <c r="W78" s="37">
        <f>SUMIFS(СВЦЭМ!$C$34:$C$777,СВЦЭМ!$A$34:$A$777,$A78,СВЦЭМ!$B$34:$B$777,W$47)+'СЕТ СН'!$G$9+СВЦЭМ!$D$10+'СЕТ СН'!$G$6-'СЕТ СН'!$G$19</f>
        <v>1458.13464045</v>
      </c>
      <c r="X78" s="37">
        <f>SUMIFS(СВЦЭМ!$C$34:$C$777,СВЦЭМ!$A$34:$A$777,$A78,СВЦЭМ!$B$34:$B$777,X$47)+'СЕТ СН'!$G$9+СВЦЭМ!$D$10+'СЕТ СН'!$G$6-'СЕТ СН'!$G$19</f>
        <v>1462.6128018899999</v>
      </c>
      <c r="Y78" s="37">
        <f>SUMIFS(СВЦЭМ!$C$34:$C$777,СВЦЭМ!$A$34:$A$777,$A78,СВЦЭМ!$B$34:$B$777,Y$47)+'СЕТ СН'!$G$9+СВЦЭМ!$D$10+'СЕТ СН'!$G$6-'СЕТ СН'!$G$19</f>
        <v>1492.85046556</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5"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5"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01.05.2018</v>
      </c>
      <c r="B84" s="37">
        <f>SUMIFS(СВЦЭМ!$C$34:$C$777,СВЦЭМ!$A$34:$A$777,$A84,СВЦЭМ!$B$34:$B$777,B$83)+'СЕТ СН'!$H$9+СВЦЭМ!$D$10+'СЕТ СН'!$H$6-'СЕТ СН'!$H$19</f>
        <v>1632.69555042</v>
      </c>
      <c r="C84" s="37">
        <f>SUMIFS(СВЦЭМ!$C$34:$C$777,СВЦЭМ!$A$34:$A$777,$A84,СВЦЭМ!$B$34:$B$777,C$83)+'СЕТ СН'!$H$9+СВЦЭМ!$D$10+'СЕТ СН'!$H$6-'СЕТ СН'!$H$19</f>
        <v>1649.11442356</v>
      </c>
      <c r="D84" s="37">
        <f>SUMIFS(СВЦЭМ!$C$34:$C$777,СВЦЭМ!$A$34:$A$777,$A84,СВЦЭМ!$B$34:$B$777,D$83)+'СЕТ СН'!$H$9+СВЦЭМ!$D$10+'СЕТ СН'!$H$6-'СЕТ СН'!$H$19</f>
        <v>1678.2724351699999</v>
      </c>
      <c r="E84" s="37">
        <f>SUMIFS(СВЦЭМ!$C$34:$C$777,СВЦЭМ!$A$34:$A$777,$A84,СВЦЭМ!$B$34:$B$777,E$83)+'СЕТ СН'!$H$9+СВЦЭМ!$D$10+'СЕТ СН'!$H$6-'СЕТ СН'!$H$19</f>
        <v>1687.1553728499998</v>
      </c>
      <c r="F84" s="37">
        <f>SUMIFS(СВЦЭМ!$C$34:$C$777,СВЦЭМ!$A$34:$A$777,$A84,СВЦЭМ!$B$34:$B$777,F$83)+'СЕТ СН'!$H$9+СВЦЭМ!$D$10+'СЕТ СН'!$H$6-'СЕТ СН'!$H$19</f>
        <v>1705.63399966</v>
      </c>
      <c r="G84" s="37">
        <f>SUMIFS(СВЦЭМ!$C$34:$C$777,СВЦЭМ!$A$34:$A$777,$A84,СВЦЭМ!$B$34:$B$777,G$83)+'СЕТ СН'!$H$9+СВЦЭМ!$D$10+'СЕТ СН'!$H$6-'СЕТ СН'!$H$19</f>
        <v>1688.38767482</v>
      </c>
      <c r="H84" s="37">
        <f>SUMIFS(СВЦЭМ!$C$34:$C$777,СВЦЭМ!$A$34:$A$777,$A84,СВЦЭМ!$B$34:$B$777,H$83)+'СЕТ СН'!$H$9+СВЦЭМ!$D$10+'СЕТ СН'!$H$6-'СЕТ СН'!$H$19</f>
        <v>1604.2246816299998</v>
      </c>
      <c r="I84" s="37">
        <f>SUMIFS(СВЦЭМ!$C$34:$C$777,СВЦЭМ!$A$34:$A$777,$A84,СВЦЭМ!$B$34:$B$777,I$83)+'СЕТ СН'!$H$9+СВЦЭМ!$D$10+'СЕТ СН'!$H$6-'СЕТ СН'!$H$19</f>
        <v>1489.9715286599999</v>
      </c>
      <c r="J84" s="37">
        <f>SUMIFS(СВЦЭМ!$C$34:$C$777,СВЦЭМ!$A$34:$A$777,$A84,СВЦЭМ!$B$34:$B$777,J$83)+'СЕТ СН'!$H$9+СВЦЭМ!$D$10+'СЕТ СН'!$H$6-'СЕТ СН'!$H$19</f>
        <v>1407.90822841</v>
      </c>
      <c r="K84" s="37">
        <f>SUMIFS(СВЦЭМ!$C$34:$C$777,СВЦЭМ!$A$34:$A$777,$A84,СВЦЭМ!$B$34:$B$777,K$83)+'СЕТ СН'!$H$9+СВЦЭМ!$D$10+'СЕТ СН'!$H$6-'СЕТ СН'!$H$19</f>
        <v>1366.8689424999998</v>
      </c>
      <c r="L84" s="37">
        <f>SUMIFS(СВЦЭМ!$C$34:$C$777,СВЦЭМ!$A$34:$A$777,$A84,СВЦЭМ!$B$34:$B$777,L$83)+'СЕТ СН'!$H$9+СВЦЭМ!$D$10+'СЕТ СН'!$H$6-'СЕТ СН'!$H$19</f>
        <v>1346.95746151</v>
      </c>
      <c r="M84" s="37">
        <f>SUMIFS(СВЦЭМ!$C$34:$C$777,СВЦЭМ!$A$34:$A$777,$A84,СВЦЭМ!$B$34:$B$777,M$83)+'СЕТ СН'!$H$9+СВЦЭМ!$D$10+'СЕТ СН'!$H$6-'СЕТ СН'!$H$19</f>
        <v>1351.8231366099999</v>
      </c>
      <c r="N84" s="37">
        <f>SUMIFS(СВЦЭМ!$C$34:$C$777,СВЦЭМ!$A$34:$A$777,$A84,СВЦЭМ!$B$34:$B$777,N$83)+'СЕТ СН'!$H$9+СВЦЭМ!$D$10+'СЕТ СН'!$H$6-'СЕТ СН'!$H$19</f>
        <v>1374.7851545200001</v>
      </c>
      <c r="O84" s="37">
        <f>SUMIFS(СВЦЭМ!$C$34:$C$777,СВЦЭМ!$A$34:$A$777,$A84,СВЦЭМ!$B$34:$B$777,O$83)+'СЕТ СН'!$H$9+СВЦЭМ!$D$10+'СЕТ СН'!$H$6-'СЕТ СН'!$H$19</f>
        <v>1370.49711587</v>
      </c>
      <c r="P84" s="37">
        <f>SUMIFS(СВЦЭМ!$C$34:$C$777,СВЦЭМ!$A$34:$A$777,$A84,СВЦЭМ!$B$34:$B$777,P$83)+'СЕТ СН'!$H$9+СВЦЭМ!$D$10+'СЕТ СН'!$H$6-'СЕТ СН'!$H$19</f>
        <v>1378.3076480499999</v>
      </c>
      <c r="Q84" s="37">
        <f>SUMIFS(СВЦЭМ!$C$34:$C$777,СВЦЭМ!$A$34:$A$777,$A84,СВЦЭМ!$B$34:$B$777,Q$83)+'СЕТ СН'!$H$9+СВЦЭМ!$D$10+'СЕТ СН'!$H$6-'СЕТ СН'!$H$19</f>
        <v>1381.8106867399999</v>
      </c>
      <c r="R84" s="37">
        <f>SUMIFS(СВЦЭМ!$C$34:$C$777,СВЦЭМ!$A$34:$A$777,$A84,СВЦЭМ!$B$34:$B$777,R$83)+'СЕТ СН'!$H$9+СВЦЭМ!$D$10+'СЕТ СН'!$H$6-'СЕТ СН'!$H$19</f>
        <v>1378.0432568699998</v>
      </c>
      <c r="S84" s="37">
        <f>SUMIFS(СВЦЭМ!$C$34:$C$777,СВЦЭМ!$A$34:$A$777,$A84,СВЦЭМ!$B$34:$B$777,S$83)+'СЕТ СН'!$H$9+СВЦЭМ!$D$10+'СЕТ СН'!$H$6-'СЕТ СН'!$H$19</f>
        <v>1378.5010555099998</v>
      </c>
      <c r="T84" s="37">
        <f>SUMIFS(СВЦЭМ!$C$34:$C$777,СВЦЭМ!$A$34:$A$777,$A84,СВЦЭМ!$B$34:$B$777,T$83)+'СЕТ СН'!$H$9+СВЦЭМ!$D$10+'СЕТ СН'!$H$6-'СЕТ СН'!$H$19</f>
        <v>1368.8369450199998</v>
      </c>
      <c r="U84" s="37">
        <f>SUMIFS(СВЦЭМ!$C$34:$C$777,СВЦЭМ!$A$34:$A$777,$A84,СВЦЭМ!$B$34:$B$777,U$83)+'СЕТ СН'!$H$9+СВЦЭМ!$D$10+'СЕТ СН'!$H$6-'СЕТ СН'!$H$19</f>
        <v>1361.5203629399998</v>
      </c>
      <c r="V84" s="37">
        <f>SUMIFS(СВЦЭМ!$C$34:$C$777,СВЦЭМ!$A$34:$A$777,$A84,СВЦЭМ!$B$34:$B$777,V$83)+'СЕТ СН'!$H$9+СВЦЭМ!$D$10+'СЕТ СН'!$H$6-'СЕТ СН'!$H$19</f>
        <v>1344.7594150199998</v>
      </c>
      <c r="W84" s="37">
        <f>SUMIFS(СВЦЭМ!$C$34:$C$777,СВЦЭМ!$A$34:$A$777,$A84,СВЦЭМ!$B$34:$B$777,W$83)+'СЕТ СН'!$H$9+СВЦЭМ!$D$10+'СЕТ СН'!$H$6-'СЕТ СН'!$H$19</f>
        <v>1384.5312566799998</v>
      </c>
      <c r="X84" s="37">
        <f>SUMIFS(СВЦЭМ!$C$34:$C$777,СВЦЭМ!$A$34:$A$777,$A84,СВЦЭМ!$B$34:$B$777,X$83)+'СЕТ СН'!$H$9+СВЦЭМ!$D$10+'СЕТ СН'!$H$6-'СЕТ СН'!$H$19</f>
        <v>1492.2614957000001</v>
      </c>
      <c r="Y84" s="37">
        <f>SUMIFS(СВЦЭМ!$C$34:$C$777,СВЦЭМ!$A$34:$A$777,$A84,СВЦЭМ!$B$34:$B$777,Y$83)+'СЕТ СН'!$H$9+СВЦЭМ!$D$10+'СЕТ СН'!$H$6-'СЕТ СН'!$H$19</f>
        <v>1634.0575112500001</v>
      </c>
    </row>
    <row r="85" spans="1:25" ht="15.75" x14ac:dyDescent="0.2">
      <c r="A85" s="36">
        <f>A84+1</f>
        <v>43222</v>
      </c>
      <c r="B85" s="37">
        <f>SUMIFS(СВЦЭМ!$C$34:$C$777,СВЦЭМ!$A$34:$A$777,$A85,СВЦЭМ!$B$34:$B$777,B$83)+'СЕТ СН'!$H$9+СВЦЭМ!$D$10+'СЕТ СН'!$H$6-'СЕТ СН'!$H$19</f>
        <v>1651.44416168</v>
      </c>
      <c r="C85" s="37">
        <f>SUMIFS(СВЦЭМ!$C$34:$C$777,СВЦЭМ!$A$34:$A$777,$A85,СВЦЭМ!$B$34:$B$777,C$83)+'СЕТ СН'!$H$9+СВЦЭМ!$D$10+'СЕТ СН'!$H$6-'СЕТ СН'!$H$19</f>
        <v>1687.4435472499999</v>
      </c>
      <c r="D85" s="37">
        <f>SUMIFS(СВЦЭМ!$C$34:$C$777,СВЦЭМ!$A$34:$A$777,$A85,СВЦЭМ!$B$34:$B$777,D$83)+'СЕТ СН'!$H$9+СВЦЭМ!$D$10+'СЕТ СН'!$H$6-'СЕТ СН'!$H$19</f>
        <v>1712.7029386499999</v>
      </c>
      <c r="E85" s="37">
        <f>SUMIFS(СВЦЭМ!$C$34:$C$777,СВЦЭМ!$A$34:$A$777,$A85,СВЦЭМ!$B$34:$B$777,E$83)+'СЕТ СН'!$H$9+СВЦЭМ!$D$10+'СЕТ СН'!$H$6-'СЕТ СН'!$H$19</f>
        <v>1724.7255166199998</v>
      </c>
      <c r="F85" s="37">
        <f>SUMIFS(СВЦЭМ!$C$34:$C$777,СВЦЭМ!$A$34:$A$777,$A85,СВЦЭМ!$B$34:$B$777,F$83)+'СЕТ СН'!$H$9+СВЦЭМ!$D$10+'СЕТ СН'!$H$6-'СЕТ СН'!$H$19</f>
        <v>1728.7214288099999</v>
      </c>
      <c r="G85" s="37">
        <f>SUMIFS(СВЦЭМ!$C$34:$C$777,СВЦЭМ!$A$34:$A$777,$A85,СВЦЭМ!$B$34:$B$777,G$83)+'СЕТ СН'!$H$9+СВЦЭМ!$D$10+'СЕТ СН'!$H$6-'СЕТ СН'!$H$19</f>
        <v>1718.10322253</v>
      </c>
      <c r="H85" s="37">
        <f>SUMIFS(СВЦЭМ!$C$34:$C$777,СВЦЭМ!$A$34:$A$777,$A85,СВЦЭМ!$B$34:$B$777,H$83)+'СЕТ СН'!$H$9+СВЦЭМ!$D$10+'СЕТ СН'!$H$6-'СЕТ СН'!$H$19</f>
        <v>1628.9772861000001</v>
      </c>
      <c r="I85" s="37">
        <f>SUMIFS(СВЦЭМ!$C$34:$C$777,СВЦЭМ!$A$34:$A$777,$A85,СВЦЭМ!$B$34:$B$777,I$83)+'СЕТ СН'!$H$9+СВЦЭМ!$D$10+'СЕТ СН'!$H$6-'СЕТ СН'!$H$19</f>
        <v>1514.6307621599999</v>
      </c>
      <c r="J85" s="37">
        <f>SUMIFS(СВЦЭМ!$C$34:$C$777,СВЦЭМ!$A$34:$A$777,$A85,СВЦЭМ!$B$34:$B$777,J$83)+'СЕТ СН'!$H$9+СВЦЭМ!$D$10+'СЕТ СН'!$H$6-'СЕТ СН'!$H$19</f>
        <v>1402.3109583199998</v>
      </c>
      <c r="K85" s="37">
        <f>SUMIFS(СВЦЭМ!$C$34:$C$777,СВЦЭМ!$A$34:$A$777,$A85,СВЦЭМ!$B$34:$B$777,K$83)+'СЕТ СН'!$H$9+СВЦЭМ!$D$10+'СЕТ СН'!$H$6-'СЕТ СН'!$H$19</f>
        <v>1357.5884218799999</v>
      </c>
      <c r="L85" s="37">
        <f>SUMIFS(СВЦЭМ!$C$34:$C$777,СВЦЭМ!$A$34:$A$777,$A85,СВЦЭМ!$B$34:$B$777,L$83)+'СЕТ СН'!$H$9+СВЦЭМ!$D$10+'СЕТ СН'!$H$6-'СЕТ СН'!$H$19</f>
        <v>1346.81262612</v>
      </c>
      <c r="M85" s="37">
        <f>SUMIFS(СВЦЭМ!$C$34:$C$777,СВЦЭМ!$A$34:$A$777,$A85,СВЦЭМ!$B$34:$B$777,M$83)+'СЕТ СН'!$H$9+СВЦЭМ!$D$10+'СЕТ СН'!$H$6-'СЕТ СН'!$H$19</f>
        <v>1344.3481627000001</v>
      </c>
      <c r="N85" s="37">
        <f>SUMIFS(СВЦЭМ!$C$34:$C$777,СВЦЭМ!$A$34:$A$777,$A85,СВЦЭМ!$B$34:$B$777,N$83)+'СЕТ СН'!$H$9+СВЦЭМ!$D$10+'СЕТ СН'!$H$6-'СЕТ СН'!$H$19</f>
        <v>1366.01508913</v>
      </c>
      <c r="O85" s="37">
        <f>SUMIFS(СВЦЭМ!$C$34:$C$777,СВЦЭМ!$A$34:$A$777,$A85,СВЦЭМ!$B$34:$B$777,O$83)+'СЕТ СН'!$H$9+СВЦЭМ!$D$10+'СЕТ СН'!$H$6-'СЕТ СН'!$H$19</f>
        <v>1404.2231605500001</v>
      </c>
      <c r="P85" s="37">
        <f>SUMIFS(СВЦЭМ!$C$34:$C$777,СВЦЭМ!$A$34:$A$777,$A85,СВЦЭМ!$B$34:$B$777,P$83)+'СЕТ СН'!$H$9+СВЦЭМ!$D$10+'СЕТ СН'!$H$6-'СЕТ СН'!$H$19</f>
        <v>1410.0505615899999</v>
      </c>
      <c r="Q85" s="37">
        <f>SUMIFS(СВЦЭМ!$C$34:$C$777,СВЦЭМ!$A$34:$A$777,$A85,СВЦЭМ!$B$34:$B$777,Q$83)+'СЕТ СН'!$H$9+СВЦЭМ!$D$10+'СЕТ СН'!$H$6-'СЕТ СН'!$H$19</f>
        <v>1395.9962564299999</v>
      </c>
      <c r="R85" s="37">
        <f>SUMIFS(СВЦЭМ!$C$34:$C$777,СВЦЭМ!$A$34:$A$777,$A85,СВЦЭМ!$B$34:$B$777,R$83)+'СЕТ СН'!$H$9+СВЦЭМ!$D$10+'СЕТ СН'!$H$6-'СЕТ СН'!$H$19</f>
        <v>1388.5400192699999</v>
      </c>
      <c r="S85" s="37">
        <f>SUMIFS(СВЦЭМ!$C$34:$C$777,СВЦЭМ!$A$34:$A$777,$A85,СВЦЭМ!$B$34:$B$777,S$83)+'СЕТ СН'!$H$9+СВЦЭМ!$D$10+'СЕТ СН'!$H$6-'СЕТ СН'!$H$19</f>
        <v>1395.9812118</v>
      </c>
      <c r="T85" s="37">
        <f>SUMIFS(СВЦЭМ!$C$34:$C$777,СВЦЭМ!$A$34:$A$777,$A85,СВЦЭМ!$B$34:$B$777,T$83)+'СЕТ СН'!$H$9+СВЦЭМ!$D$10+'СЕТ СН'!$H$6-'СЕТ СН'!$H$19</f>
        <v>1396.3201680100001</v>
      </c>
      <c r="U85" s="37">
        <f>SUMIFS(СВЦЭМ!$C$34:$C$777,СВЦЭМ!$A$34:$A$777,$A85,СВЦЭМ!$B$34:$B$777,U$83)+'СЕТ СН'!$H$9+СВЦЭМ!$D$10+'СЕТ СН'!$H$6-'СЕТ СН'!$H$19</f>
        <v>1365.62002132</v>
      </c>
      <c r="V85" s="37">
        <f>SUMIFS(СВЦЭМ!$C$34:$C$777,СВЦЭМ!$A$34:$A$777,$A85,СВЦЭМ!$B$34:$B$777,V$83)+'СЕТ СН'!$H$9+СВЦЭМ!$D$10+'СЕТ СН'!$H$6-'СЕТ СН'!$H$19</f>
        <v>1346.9348043499999</v>
      </c>
      <c r="W85" s="37">
        <f>SUMIFS(СВЦЭМ!$C$34:$C$777,СВЦЭМ!$A$34:$A$777,$A85,СВЦЭМ!$B$34:$B$777,W$83)+'СЕТ СН'!$H$9+СВЦЭМ!$D$10+'СЕТ СН'!$H$6-'СЕТ СН'!$H$19</f>
        <v>1387.3600423299999</v>
      </c>
      <c r="X85" s="37">
        <f>SUMIFS(СВЦЭМ!$C$34:$C$777,СВЦЭМ!$A$34:$A$777,$A85,СВЦЭМ!$B$34:$B$777,X$83)+'СЕТ СН'!$H$9+СВЦЭМ!$D$10+'СЕТ СН'!$H$6-'СЕТ СН'!$H$19</f>
        <v>1470.49523933</v>
      </c>
      <c r="Y85" s="37">
        <f>SUMIFS(СВЦЭМ!$C$34:$C$777,СВЦЭМ!$A$34:$A$777,$A85,СВЦЭМ!$B$34:$B$777,Y$83)+'СЕТ СН'!$H$9+СВЦЭМ!$D$10+'СЕТ СН'!$H$6-'СЕТ СН'!$H$19</f>
        <v>1602.1334492399999</v>
      </c>
    </row>
    <row r="86" spans="1:25" ht="15.75" x14ac:dyDescent="0.2">
      <c r="A86" s="36">
        <f t="shared" ref="A86:A114" si="2">A85+1</f>
        <v>43223</v>
      </c>
      <c r="B86" s="37">
        <f>SUMIFS(СВЦЭМ!$C$34:$C$777,СВЦЭМ!$A$34:$A$777,$A86,СВЦЭМ!$B$34:$B$777,B$83)+'СЕТ СН'!$H$9+СВЦЭМ!$D$10+'СЕТ СН'!$H$6-'СЕТ СН'!$H$19</f>
        <v>1641.1629875099998</v>
      </c>
      <c r="C86" s="37">
        <f>SUMIFS(СВЦЭМ!$C$34:$C$777,СВЦЭМ!$A$34:$A$777,$A86,СВЦЭМ!$B$34:$B$777,C$83)+'СЕТ СН'!$H$9+СВЦЭМ!$D$10+'СЕТ СН'!$H$6-'СЕТ СН'!$H$19</f>
        <v>1691.60043309</v>
      </c>
      <c r="D86" s="37">
        <f>SUMIFS(СВЦЭМ!$C$34:$C$777,СВЦЭМ!$A$34:$A$777,$A86,СВЦЭМ!$B$34:$B$777,D$83)+'СЕТ СН'!$H$9+СВЦЭМ!$D$10+'СЕТ СН'!$H$6-'СЕТ СН'!$H$19</f>
        <v>1719.3027774699999</v>
      </c>
      <c r="E86" s="37">
        <f>SUMIFS(СВЦЭМ!$C$34:$C$777,СВЦЭМ!$A$34:$A$777,$A86,СВЦЭМ!$B$34:$B$777,E$83)+'СЕТ СН'!$H$9+СВЦЭМ!$D$10+'СЕТ СН'!$H$6-'СЕТ СН'!$H$19</f>
        <v>1723.9910612199997</v>
      </c>
      <c r="F86" s="37">
        <f>SUMIFS(СВЦЭМ!$C$34:$C$777,СВЦЭМ!$A$34:$A$777,$A86,СВЦЭМ!$B$34:$B$777,F$83)+'СЕТ СН'!$H$9+СВЦЭМ!$D$10+'СЕТ СН'!$H$6-'СЕТ СН'!$H$19</f>
        <v>1724.6193480299999</v>
      </c>
      <c r="G86" s="37">
        <f>SUMIFS(СВЦЭМ!$C$34:$C$777,СВЦЭМ!$A$34:$A$777,$A86,СВЦЭМ!$B$34:$B$777,G$83)+'СЕТ СН'!$H$9+СВЦЭМ!$D$10+'СЕТ СН'!$H$6-'СЕТ СН'!$H$19</f>
        <v>1716.4122213599999</v>
      </c>
      <c r="H86" s="37">
        <f>SUMIFS(СВЦЭМ!$C$34:$C$777,СВЦЭМ!$A$34:$A$777,$A86,СВЦЭМ!$B$34:$B$777,H$83)+'СЕТ СН'!$H$9+СВЦЭМ!$D$10+'СЕТ СН'!$H$6-'СЕТ СН'!$H$19</f>
        <v>1621.7846250699999</v>
      </c>
      <c r="I86" s="37">
        <f>SUMIFS(СВЦЭМ!$C$34:$C$777,СВЦЭМ!$A$34:$A$777,$A86,СВЦЭМ!$B$34:$B$777,I$83)+'СЕТ СН'!$H$9+СВЦЭМ!$D$10+'СЕТ СН'!$H$6-'СЕТ СН'!$H$19</f>
        <v>1492.4036797199999</v>
      </c>
      <c r="J86" s="37">
        <f>SUMIFS(СВЦЭМ!$C$34:$C$777,СВЦЭМ!$A$34:$A$777,$A86,СВЦЭМ!$B$34:$B$777,J$83)+'СЕТ СН'!$H$9+СВЦЭМ!$D$10+'СЕТ СН'!$H$6-'СЕТ СН'!$H$19</f>
        <v>1439.8252287800001</v>
      </c>
      <c r="K86" s="37">
        <f>SUMIFS(СВЦЭМ!$C$34:$C$777,СВЦЭМ!$A$34:$A$777,$A86,СВЦЭМ!$B$34:$B$777,K$83)+'СЕТ СН'!$H$9+СВЦЭМ!$D$10+'СЕТ СН'!$H$6-'СЕТ СН'!$H$19</f>
        <v>1388.9194662</v>
      </c>
      <c r="L86" s="37">
        <f>SUMIFS(СВЦЭМ!$C$34:$C$777,СВЦЭМ!$A$34:$A$777,$A86,СВЦЭМ!$B$34:$B$777,L$83)+'СЕТ СН'!$H$9+СВЦЭМ!$D$10+'СЕТ СН'!$H$6-'СЕТ СН'!$H$19</f>
        <v>1393.7980533800001</v>
      </c>
      <c r="M86" s="37">
        <f>SUMIFS(СВЦЭМ!$C$34:$C$777,СВЦЭМ!$A$34:$A$777,$A86,СВЦЭМ!$B$34:$B$777,M$83)+'СЕТ СН'!$H$9+СВЦЭМ!$D$10+'СЕТ СН'!$H$6-'СЕТ СН'!$H$19</f>
        <v>1387.2469535499999</v>
      </c>
      <c r="N86" s="37">
        <f>SUMIFS(СВЦЭМ!$C$34:$C$777,СВЦЭМ!$A$34:$A$777,$A86,СВЦЭМ!$B$34:$B$777,N$83)+'СЕТ СН'!$H$9+СВЦЭМ!$D$10+'СЕТ СН'!$H$6-'СЕТ СН'!$H$19</f>
        <v>1416.11836137</v>
      </c>
      <c r="O86" s="37">
        <f>SUMIFS(СВЦЭМ!$C$34:$C$777,СВЦЭМ!$A$34:$A$777,$A86,СВЦЭМ!$B$34:$B$777,O$83)+'СЕТ СН'!$H$9+СВЦЭМ!$D$10+'СЕТ СН'!$H$6-'СЕТ СН'!$H$19</f>
        <v>1435.5830492800001</v>
      </c>
      <c r="P86" s="37">
        <f>SUMIFS(СВЦЭМ!$C$34:$C$777,СВЦЭМ!$A$34:$A$777,$A86,СВЦЭМ!$B$34:$B$777,P$83)+'СЕТ СН'!$H$9+СВЦЭМ!$D$10+'СЕТ СН'!$H$6-'СЕТ СН'!$H$19</f>
        <v>1425.6372851699998</v>
      </c>
      <c r="Q86" s="37">
        <f>SUMIFS(СВЦЭМ!$C$34:$C$777,СВЦЭМ!$A$34:$A$777,$A86,СВЦЭМ!$B$34:$B$777,Q$83)+'СЕТ СН'!$H$9+СВЦЭМ!$D$10+'СЕТ СН'!$H$6-'СЕТ СН'!$H$19</f>
        <v>1420.6911886299999</v>
      </c>
      <c r="R86" s="37">
        <f>SUMIFS(СВЦЭМ!$C$34:$C$777,СВЦЭМ!$A$34:$A$777,$A86,СВЦЭМ!$B$34:$B$777,R$83)+'СЕТ СН'!$H$9+СВЦЭМ!$D$10+'СЕТ СН'!$H$6-'СЕТ СН'!$H$19</f>
        <v>1421.3676278999999</v>
      </c>
      <c r="S86" s="37">
        <f>SUMIFS(СВЦЭМ!$C$34:$C$777,СВЦЭМ!$A$34:$A$777,$A86,СВЦЭМ!$B$34:$B$777,S$83)+'СЕТ СН'!$H$9+СВЦЭМ!$D$10+'СЕТ СН'!$H$6-'СЕТ СН'!$H$19</f>
        <v>1426.08775436</v>
      </c>
      <c r="T86" s="37">
        <f>SUMIFS(СВЦЭМ!$C$34:$C$777,СВЦЭМ!$A$34:$A$777,$A86,СВЦЭМ!$B$34:$B$777,T$83)+'СЕТ СН'!$H$9+СВЦЭМ!$D$10+'СЕТ СН'!$H$6-'СЕТ СН'!$H$19</f>
        <v>1442.5381991199999</v>
      </c>
      <c r="U86" s="37">
        <f>SUMIFS(СВЦЭМ!$C$34:$C$777,СВЦЭМ!$A$34:$A$777,$A86,СВЦЭМ!$B$34:$B$777,U$83)+'СЕТ СН'!$H$9+СВЦЭМ!$D$10+'СЕТ СН'!$H$6-'СЕТ СН'!$H$19</f>
        <v>1397.04601052</v>
      </c>
      <c r="V86" s="37">
        <f>SUMIFS(СВЦЭМ!$C$34:$C$777,СВЦЭМ!$A$34:$A$777,$A86,СВЦЭМ!$B$34:$B$777,V$83)+'СЕТ СН'!$H$9+СВЦЭМ!$D$10+'СЕТ СН'!$H$6-'СЕТ СН'!$H$19</f>
        <v>1392.3379697099999</v>
      </c>
      <c r="W86" s="37">
        <f>SUMIFS(СВЦЭМ!$C$34:$C$777,СВЦЭМ!$A$34:$A$777,$A86,СВЦЭМ!$B$34:$B$777,W$83)+'СЕТ СН'!$H$9+СВЦЭМ!$D$10+'СЕТ СН'!$H$6-'СЕТ СН'!$H$19</f>
        <v>1439.3465322699999</v>
      </c>
      <c r="X86" s="37">
        <f>SUMIFS(СВЦЭМ!$C$34:$C$777,СВЦЭМ!$A$34:$A$777,$A86,СВЦЭМ!$B$34:$B$777,X$83)+'СЕТ СН'!$H$9+СВЦЭМ!$D$10+'СЕТ СН'!$H$6-'СЕТ СН'!$H$19</f>
        <v>1541.73522994</v>
      </c>
      <c r="Y86" s="37">
        <f>SUMIFS(СВЦЭМ!$C$34:$C$777,СВЦЭМ!$A$34:$A$777,$A86,СВЦЭМ!$B$34:$B$777,Y$83)+'СЕТ СН'!$H$9+СВЦЭМ!$D$10+'СЕТ СН'!$H$6-'СЕТ СН'!$H$19</f>
        <v>1658.6940563899998</v>
      </c>
    </row>
    <row r="87" spans="1:25" ht="15.75" x14ac:dyDescent="0.2">
      <c r="A87" s="36">
        <f t="shared" si="2"/>
        <v>43224</v>
      </c>
      <c r="B87" s="37">
        <f>SUMIFS(СВЦЭМ!$C$34:$C$777,СВЦЭМ!$A$34:$A$777,$A87,СВЦЭМ!$B$34:$B$777,B$83)+'СЕТ СН'!$H$9+СВЦЭМ!$D$10+'СЕТ СН'!$H$6-'СЕТ СН'!$H$19</f>
        <v>1683.93393397</v>
      </c>
      <c r="C87" s="37">
        <f>SUMIFS(СВЦЭМ!$C$34:$C$777,СВЦЭМ!$A$34:$A$777,$A87,СВЦЭМ!$B$34:$B$777,C$83)+'СЕТ СН'!$H$9+СВЦЭМ!$D$10+'СЕТ СН'!$H$6-'СЕТ СН'!$H$19</f>
        <v>1740.3850493899999</v>
      </c>
      <c r="D87" s="37">
        <f>SUMIFS(СВЦЭМ!$C$34:$C$777,СВЦЭМ!$A$34:$A$777,$A87,СВЦЭМ!$B$34:$B$777,D$83)+'СЕТ СН'!$H$9+СВЦЭМ!$D$10+'СЕТ СН'!$H$6-'СЕТ СН'!$H$19</f>
        <v>1763.0090784099998</v>
      </c>
      <c r="E87" s="37">
        <f>SUMIFS(СВЦЭМ!$C$34:$C$777,СВЦЭМ!$A$34:$A$777,$A87,СВЦЭМ!$B$34:$B$777,E$83)+'СЕТ СН'!$H$9+СВЦЭМ!$D$10+'СЕТ СН'!$H$6-'СЕТ СН'!$H$19</f>
        <v>1766.3223537199997</v>
      </c>
      <c r="F87" s="37">
        <f>SUMIFS(СВЦЭМ!$C$34:$C$777,СВЦЭМ!$A$34:$A$777,$A87,СВЦЭМ!$B$34:$B$777,F$83)+'СЕТ СН'!$H$9+СВЦЭМ!$D$10+'СЕТ СН'!$H$6-'СЕТ СН'!$H$19</f>
        <v>1766.0178588999997</v>
      </c>
      <c r="G87" s="37">
        <f>SUMIFS(СВЦЭМ!$C$34:$C$777,СВЦЭМ!$A$34:$A$777,$A87,СВЦЭМ!$B$34:$B$777,G$83)+'СЕТ СН'!$H$9+СВЦЭМ!$D$10+'СЕТ СН'!$H$6-'СЕТ СН'!$H$19</f>
        <v>1770.6987578999997</v>
      </c>
      <c r="H87" s="37">
        <f>SUMIFS(СВЦЭМ!$C$34:$C$777,СВЦЭМ!$A$34:$A$777,$A87,СВЦЭМ!$B$34:$B$777,H$83)+'СЕТ СН'!$H$9+СВЦЭМ!$D$10+'СЕТ СН'!$H$6-'СЕТ СН'!$H$19</f>
        <v>1643.18530874</v>
      </c>
      <c r="I87" s="37">
        <f>SUMIFS(СВЦЭМ!$C$34:$C$777,СВЦЭМ!$A$34:$A$777,$A87,СВЦЭМ!$B$34:$B$777,I$83)+'СЕТ СН'!$H$9+СВЦЭМ!$D$10+'СЕТ СН'!$H$6-'СЕТ СН'!$H$19</f>
        <v>1507.87542388</v>
      </c>
      <c r="J87" s="37">
        <f>SUMIFS(СВЦЭМ!$C$34:$C$777,СВЦЭМ!$A$34:$A$777,$A87,СВЦЭМ!$B$34:$B$777,J$83)+'СЕТ СН'!$H$9+СВЦЭМ!$D$10+'СЕТ СН'!$H$6-'СЕТ СН'!$H$19</f>
        <v>1452.1430565699998</v>
      </c>
      <c r="K87" s="37">
        <f>SUMIFS(СВЦЭМ!$C$34:$C$777,СВЦЭМ!$A$34:$A$777,$A87,СВЦЭМ!$B$34:$B$777,K$83)+'СЕТ СН'!$H$9+СВЦЭМ!$D$10+'СЕТ СН'!$H$6-'СЕТ СН'!$H$19</f>
        <v>1379.4945677000001</v>
      </c>
      <c r="L87" s="37">
        <f>SUMIFS(СВЦЭМ!$C$34:$C$777,СВЦЭМ!$A$34:$A$777,$A87,СВЦЭМ!$B$34:$B$777,L$83)+'СЕТ СН'!$H$9+СВЦЭМ!$D$10+'СЕТ СН'!$H$6-'СЕТ СН'!$H$19</f>
        <v>1379.5488546900001</v>
      </c>
      <c r="M87" s="37">
        <f>SUMIFS(СВЦЭМ!$C$34:$C$777,СВЦЭМ!$A$34:$A$777,$A87,СВЦЭМ!$B$34:$B$777,M$83)+'СЕТ СН'!$H$9+СВЦЭМ!$D$10+'СЕТ СН'!$H$6-'СЕТ СН'!$H$19</f>
        <v>1408.3693234699999</v>
      </c>
      <c r="N87" s="37">
        <f>SUMIFS(СВЦЭМ!$C$34:$C$777,СВЦЭМ!$A$34:$A$777,$A87,СВЦЭМ!$B$34:$B$777,N$83)+'СЕТ СН'!$H$9+СВЦЭМ!$D$10+'СЕТ СН'!$H$6-'СЕТ СН'!$H$19</f>
        <v>1430.54077985</v>
      </c>
      <c r="O87" s="37">
        <f>SUMIFS(СВЦЭМ!$C$34:$C$777,СВЦЭМ!$A$34:$A$777,$A87,СВЦЭМ!$B$34:$B$777,O$83)+'СЕТ СН'!$H$9+СВЦЭМ!$D$10+'СЕТ СН'!$H$6-'СЕТ СН'!$H$19</f>
        <v>1425.7580167000001</v>
      </c>
      <c r="P87" s="37">
        <f>SUMIFS(СВЦЭМ!$C$34:$C$777,СВЦЭМ!$A$34:$A$777,$A87,СВЦЭМ!$B$34:$B$777,P$83)+'СЕТ СН'!$H$9+СВЦЭМ!$D$10+'СЕТ СН'!$H$6-'СЕТ СН'!$H$19</f>
        <v>1430.0034637700001</v>
      </c>
      <c r="Q87" s="37">
        <f>SUMIFS(СВЦЭМ!$C$34:$C$777,СВЦЭМ!$A$34:$A$777,$A87,СВЦЭМ!$B$34:$B$777,Q$83)+'СЕТ СН'!$H$9+СВЦЭМ!$D$10+'СЕТ СН'!$H$6-'СЕТ СН'!$H$19</f>
        <v>1426.5421348199998</v>
      </c>
      <c r="R87" s="37">
        <f>SUMIFS(СВЦЭМ!$C$34:$C$777,СВЦЭМ!$A$34:$A$777,$A87,СВЦЭМ!$B$34:$B$777,R$83)+'СЕТ СН'!$H$9+СВЦЭМ!$D$10+'СЕТ СН'!$H$6-'СЕТ СН'!$H$19</f>
        <v>1430.04147728</v>
      </c>
      <c r="S87" s="37">
        <f>SUMIFS(СВЦЭМ!$C$34:$C$777,СВЦЭМ!$A$34:$A$777,$A87,СВЦЭМ!$B$34:$B$777,S$83)+'СЕТ СН'!$H$9+СВЦЭМ!$D$10+'СЕТ СН'!$H$6-'СЕТ СН'!$H$19</f>
        <v>1441.8781962600001</v>
      </c>
      <c r="T87" s="37">
        <f>SUMIFS(СВЦЭМ!$C$34:$C$777,СВЦЭМ!$A$34:$A$777,$A87,СВЦЭМ!$B$34:$B$777,T$83)+'СЕТ СН'!$H$9+СВЦЭМ!$D$10+'СЕТ СН'!$H$6-'СЕТ СН'!$H$19</f>
        <v>1424.92226633</v>
      </c>
      <c r="U87" s="37">
        <f>SUMIFS(СВЦЭМ!$C$34:$C$777,СВЦЭМ!$A$34:$A$777,$A87,СВЦЭМ!$B$34:$B$777,U$83)+'СЕТ СН'!$H$9+СВЦЭМ!$D$10+'СЕТ СН'!$H$6-'СЕТ СН'!$H$19</f>
        <v>1388.6016612499998</v>
      </c>
      <c r="V87" s="37">
        <f>SUMIFS(СВЦЭМ!$C$34:$C$777,СВЦЭМ!$A$34:$A$777,$A87,СВЦЭМ!$B$34:$B$777,V$83)+'СЕТ СН'!$H$9+СВЦЭМ!$D$10+'СЕТ СН'!$H$6-'СЕТ СН'!$H$19</f>
        <v>1387.1580786899999</v>
      </c>
      <c r="W87" s="37">
        <f>SUMIFS(СВЦЭМ!$C$34:$C$777,СВЦЭМ!$A$34:$A$777,$A87,СВЦЭМ!$B$34:$B$777,W$83)+'СЕТ СН'!$H$9+СВЦЭМ!$D$10+'СЕТ СН'!$H$6-'СЕТ СН'!$H$19</f>
        <v>1431.6356581499999</v>
      </c>
      <c r="X87" s="37">
        <f>SUMIFS(СВЦЭМ!$C$34:$C$777,СВЦЭМ!$A$34:$A$777,$A87,СВЦЭМ!$B$34:$B$777,X$83)+'СЕТ СН'!$H$9+СВЦЭМ!$D$10+'СЕТ СН'!$H$6-'СЕТ СН'!$H$19</f>
        <v>1526.76975451</v>
      </c>
      <c r="Y87" s="37">
        <f>SUMIFS(СВЦЭМ!$C$34:$C$777,СВЦЭМ!$A$34:$A$777,$A87,СВЦЭМ!$B$34:$B$777,Y$83)+'СЕТ СН'!$H$9+СВЦЭМ!$D$10+'СЕТ СН'!$H$6-'СЕТ СН'!$H$19</f>
        <v>1667.2067989399998</v>
      </c>
    </row>
    <row r="88" spans="1:25" ht="15.75" x14ac:dyDescent="0.2">
      <c r="A88" s="36">
        <f t="shared" si="2"/>
        <v>43225</v>
      </c>
      <c r="B88" s="37">
        <f>SUMIFS(СВЦЭМ!$C$34:$C$777,СВЦЭМ!$A$34:$A$777,$A88,СВЦЭМ!$B$34:$B$777,B$83)+'СЕТ СН'!$H$9+СВЦЭМ!$D$10+'СЕТ СН'!$H$6-'СЕТ СН'!$H$19</f>
        <v>1691.5236099599997</v>
      </c>
      <c r="C88" s="37">
        <f>SUMIFS(СВЦЭМ!$C$34:$C$777,СВЦЭМ!$A$34:$A$777,$A88,СВЦЭМ!$B$34:$B$777,C$83)+'СЕТ СН'!$H$9+СВЦЭМ!$D$10+'СЕТ СН'!$H$6-'СЕТ СН'!$H$19</f>
        <v>1698.7986439299998</v>
      </c>
      <c r="D88" s="37">
        <f>SUMIFS(СВЦЭМ!$C$34:$C$777,СВЦЭМ!$A$34:$A$777,$A88,СВЦЭМ!$B$34:$B$777,D$83)+'СЕТ СН'!$H$9+СВЦЭМ!$D$10+'СЕТ СН'!$H$6-'СЕТ СН'!$H$19</f>
        <v>1707.3443511400001</v>
      </c>
      <c r="E88" s="37">
        <f>SUMIFS(СВЦЭМ!$C$34:$C$777,СВЦЭМ!$A$34:$A$777,$A88,СВЦЭМ!$B$34:$B$777,E$83)+'СЕТ СН'!$H$9+СВЦЭМ!$D$10+'СЕТ СН'!$H$6-'СЕТ СН'!$H$19</f>
        <v>1728.96913374</v>
      </c>
      <c r="F88" s="37">
        <f>SUMIFS(СВЦЭМ!$C$34:$C$777,СВЦЭМ!$A$34:$A$777,$A88,СВЦЭМ!$B$34:$B$777,F$83)+'СЕТ СН'!$H$9+СВЦЭМ!$D$10+'СЕТ СН'!$H$6-'СЕТ СН'!$H$19</f>
        <v>1737.1751588699999</v>
      </c>
      <c r="G88" s="37">
        <f>SUMIFS(СВЦЭМ!$C$34:$C$777,СВЦЭМ!$A$34:$A$777,$A88,СВЦЭМ!$B$34:$B$777,G$83)+'СЕТ СН'!$H$9+СВЦЭМ!$D$10+'СЕТ СН'!$H$6-'СЕТ СН'!$H$19</f>
        <v>1746.5978572700001</v>
      </c>
      <c r="H88" s="37">
        <f>SUMIFS(СВЦЭМ!$C$34:$C$777,СВЦЭМ!$A$34:$A$777,$A88,СВЦЭМ!$B$34:$B$777,H$83)+'СЕТ СН'!$H$9+СВЦЭМ!$D$10+'СЕТ СН'!$H$6-'СЕТ СН'!$H$19</f>
        <v>1647.43058311</v>
      </c>
      <c r="I88" s="37">
        <f>SUMIFS(СВЦЭМ!$C$34:$C$777,СВЦЭМ!$A$34:$A$777,$A88,СВЦЭМ!$B$34:$B$777,I$83)+'СЕТ СН'!$H$9+СВЦЭМ!$D$10+'СЕТ СН'!$H$6-'СЕТ СН'!$H$19</f>
        <v>1546.7869591799999</v>
      </c>
      <c r="J88" s="37">
        <f>SUMIFS(СВЦЭМ!$C$34:$C$777,СВЦЭМ!$A$34:$A$777,$A88,СВЦЭМ!$B$34:$B$777,J$83)+'СЕТ СН'!$H$9+СВЦЭМ!$D$10+'СЕТ СН'!$H$6-'СЕТ СН'!$H$19</f>
        <v>1436.4441098799998</v>
      </c>
      <c r="K88" s="37">
        <f>SUMIFS(СВЦЭМ!$C$34:$C$777,СВЦЭМ!$A$34:$A$777,$A88,СВЦЭМ!$B$34:$B$777,K$83)+'СЕТ СН'!$H$9+СВЦЭМ!$D$10+'СЕТ СН'!$H$6-'СЕТ СН'!$H$19</f>
        <v>1381.2622689499999</v>
      </c>
      <c r="L88" s="37">
        <f>SUMIFS(СВЦЭМ!$C$34:$C$777,СВЦЭМ!$A$34:$A$777,$A88,СВЦЭМ!$B$34:$B$777,L$83)+'СЕТ СН'!$H$9+СВЦЭМ!$D$10+'СЕТ СН'!$H$6-'СЕТ СН'!$H$19</f>
        <v>1382.13091044</v>
      </c>
      <c r="M88" s="37">
        <f>SUMIFS(СВЦЭМ!$C$34:$C$777,СВЦЭМ!$A$34:$A$777,$A88,СВЦЭМ!$B$34:$B$777,M$83)+'СЕТ СН'!$H$9+СВЦЭМ!$D$10+'СЕТ СН'!$H$6-'СЕТ СН'!$H$19</f>
        <v>1378.8856334899999</v>
      </c>
      <c r="N88" s="37">
        <f>SUMIFS(СВЦЭМ!$C$34:$C$777,СВЦЭМ!$A$34:$A$777,$A88,СВЦЭМ!$B$34:$B$777,N$83)+'СЕТ СН'!$H$9+СВЦЭМ!$D$10+'СЕТ СН'!$H$6-'СЕТ СН'!$H$19</f>
        <v>1380.5486769300001</v>
      </c>
      <c r="O88" s="37">
        <f>SUMIFS(СВЦЭМ!$C$34:$C$777,СВЦЭМ!$A$34:$A$777,$A88,СВЦЭМ!$B$34:$B$777,O$83)+'СЕТ СН'!$H$9+СВЦЭМ!$D$10+'СЕТ СН'!$H$6-'СЕТ СН'!$H$19</f>
        <v>1398.5087034200001</v>
      </c>
      <c r="P88" s="37">
        <f>SUMIFS(СВЦЭМ!$C$34:$C$777,СВЦЭМ!$A$34:$A$777,$A88,СВЦЭМ!$B$34:$B$777,P$83)+'СЕТ СН'!$H$9+СВЦЭМ!$D$10+'СЕТ СН'!$H$6-'СЕТ СН'!$H$19</f>
        <v>1415.4590496699998</v>
      </c>
      <c r="Q88" s="37">
        <f>SUMIFS(СВЦЭМ!$C$34:$C$777,СВЦЭМ!$A$34:$A$777,$A88,СВЦЭМ!$B$34:$B$777,Q$83)+'СЕТ СН'!$H$9+СВЦЭМ!$D$10+'СЕТ СН'!$H$6-'СЕТ СН'!$H$19</f>
        <v>1419.6224155299999</v>
      </c>
      <c r="R88" s="37">
        <f>SUMIFS(СВЦЭМ!$C$34:$C$777,СВЦЭМ!$A$34:$A$777,$A88,СВЦЭМ!$B$34:$B$777,R$83)+'СЕТ СН'!$H$9+СВЦЭМ!$D$10+'СЕТ СН'!$H$6-'СЕТ СН'!$H$19</f>
        <v>1417.4665463299998</v>
      </c>
      <c r="S88" s="37">
        <f>SUMIFS(СВЦЭМ!$C$34:$C$777,СВЦЭМ!$A$34:$A$777,$A88,СВЦЭМ!$B$34:$B$777,S$83)+'СЕТ СН'!$H$9+СВЦЭМ!$D$10+'СЕТ СН'!$H$6-'СЕТ СН'!$H$19</f>
        <v>1440.44952276</v>
      </c>
      <c r="T88" s="37">
        <f>SUMIFS(СВЦЭМ!$C$34:$C$777,СВЦЭМ!$A$34:$A$777,$A88,СВЦЭМ!$B$34:$B$777,T$83)+'СЕТ СН'!$H$9+СВЦЭМ!$D$10+'СЕТ СН'!$H$6-'СЕТ СН'!$H$19</f>
        <v>1423.4181219699999</v>
      </c>
      <c r="U88" s="37">
        <f>SUMIFS(СВЦЭМ!$C$34:$C$777,СВЦЭМ!$A$34:$A$777,$A88,СВЦЭМ!$B$34:$B$777,U$83)+'СЕТ СН'!$H$9+СВЦЭМ!$D$10+'СЕТ СН'!$H$6-'СЕТ СН'!$H$19</f>
        <v>1415.8711356499998</v>
      </c>
      <c r="V88" s="37">
        <f>SUMIFS(СВЦЭМ!$C$34:$C$777,СВЦЭМ!$A$34:$A$777,$A88,СВЦЭМ!$B$34:$B$777,V$83)+'СЕТ СН'!$H$9+СВЦЭМ!$D$10+'СЕТ СН'!$H$6-'СЕТ СН'!$H$19</f>
        <v>1370.31484641</v>
      </c>
      <c r="W88" s="37">
        <f>SUMIFS(СВЦЭМ!$C$34:$C$777,СВЦЭМ!$A$34:$A$777,$A88,СВЦЭМ!$B$34:$B$777,W$83)+'СЕТ СН'!$H$9+СВЦЭМ!$D$10+'СЕТ СН'!$H$6-'СЕТ СН'!$H$19</f>
        <v>1424.9233205099999</v>
      </c>
      <c r="X88" s="37">
        <f>SUMIFS(СВЦЭМ!$C$34:$C$777,СВЦЭМ!$A$34:$A$777,$A88,СВЦЭМ!$B$34:$B$777,X$83)+'СЕТ СН'!$H$9+СВЦЭМ!$D$10+'СЕТ СН'!$H$6-'СЕТ СН'!$H$19</f>
        <v>1514.1142205399999</v>
      </c>
      <c r="Y88" s="37">
        <f>SUMIFS(СВЦЭМ!$C$34:$C$777,СВЦЭМ!$A$34:$A$777,$A88,СВЦЭМ!$B$34:$B$777,Y$83)+'СЕТ СН'!$H$9+СВЦЭМ!$D$10+'СЕТ СН'!$H$6-'СЕТ СН'!$H$19</f>
        <v>1638.23159631</v>
      </c>
    </row>
    <row r="89" spans="1:25" ht="15.75" x14ac:dyDescent="0.2">
      <c r="A89" s="36">
        <f t="shared" si="2"/>
        <v>43226</v>
      </c>
      <c r="B89" s="37">
        <f>SUMIFS(СВЦЭМ!$C$34:$C$777,СВЦЭМ!$A$34:$A$777,$A89,СВЦЭМ!$B$34:$B$777,B$83)+'СЕТ СН'!$H$9+СВЦЭМ!$D$10+'СЕТ СН'!$H$6-'СЕТ СН'!$H$19</f>
        <v>1674.6005371900001</v>
      </c>
      <c r="C89" s="37">
        <f>SUMIFS(СВЦЭМ!$C$34:$C$777,СВЦЭМ!$A$34:$A$777,$A89,СВЦЭМ!$B$34:$B$777,C$83)+'СЕТ СН'!$H$9+СВЦЭМ!$D$10+'СЕТ СН'!$H$6-'СЕТ СН'!$H$19</f>
        <v>1723.8796321199998</v>
      </c>
      <c r="D89" s="37">
        <f>SUMIFS(СВЦЭМ!$C$34:$C$777,СВЦЭМ!$A$34:$A$777,$A89,СВЦЭМ!$B$34:$B$777,D$83)+'СЕТ СН'!$H$9+СВЦЭМ!$D$10+'СЕТ СН'!$H$6-'СЕТ СН'!$H$19</f>
        <v>1742.2189798199997</v>
      </c>
      <c r="E89" s="37">
        <f>SUMIFS(СВЦЭМ!$C$34:$C$777,СВЦЭМ!$A$34:$A$777,$A89,СВЦЭМ!$B$34:$B$777,E$83)+'СЕТ СН'!$H$9+СВЦЭМ!$D$10+'СЕТ СН'!$H$6-'СЕТ СН'!$H$19</f>
        <v>1755.2314593399997</v>
      </c>
      <c r="F89" s="37">
        <f>SUMIFS(СВЦЭМ!$C$34:$C$777,СВЦЭМ!$A$34:$A$777,$A89,СВЦЭМ!$B$34:$B$777,F$83)+'СЕТ СН'!$H$9+СВЦЭМ!$D$10+'СЕТ СН'!$H$6-'СЕТ СН'!$H$19</f>
        <v>1753.0284341799997</v>
      </c>
      <c r="G89" s="37">
        <f>SUMIFS(СВЦЭМ!$C$34:$C$777,СВЦЭМ!$A$34:$A$777,$A89,СВЦЭМ!$B$34:$B$777,G$83)+'СЕТ СН'!$H$9+СВЦЭМ!$D$10+'СЕТ СН'!$H$6-'СЕТ СН'!$H$19</f>
        <v>1756.7574918799996</v>
      </c>
      <c r="H89" s="37">
        <f>SUMIFS(СВЦЭМ!$C$34:$C$777,СВЦЭМ!$A$34:$A$777,$A89,СВЦЭМ!$B$34:$B$777,H$83)+'СЕТ СН'!$H$9+СВЦЭМ!$D$10+'СЕТ СН'!$H$6-'СЕТ СН'!$H$19</f>
        <v>1687.31945172</v>
      </c>
      <c r="I89" s="37">
        <f>SUMIFS(СВЦЭМ!$C$34:$C$777,СВЦЭМ!$A$34:$A$777,$A89,СВЦЭМ!$B$34:$B$777,I$83)+'СЕТ СН'!$H$9+СВЦЭМ!$D$10+'СЕТ СН'!$H$6-'СЕТ СН'!$H$19</f>
        <v>1566.9151384100001</v>
      </c>
      <c r="J89" s="37">
        <f>SUMIFS(СВЦЭМ!$C$34:$C$777,СВЦЭМ!$A$34:$A$777,$A89,СВЦЭМ!$B$34:$B$777,J$83)+'СЕТ СН'!$H$9+СВЦЭМ!$D$10+'СЕТ СН'!$H$6-'СЕТ СН'!$H$19</f>
        <v>1458.56343505</v>
      </c>
      <c r="K89" s="37">
        <f>SUMIFS(СВЦЭМ!$C$34:$C$777,СВЦЭМ!$A$34:$A$777,$A89,СВЦЭМ!$B$34:$B$777,K$83)+'СЕТ СН'!$H$9+СВЦЭМ!$D$10+'СЕТ СН'!$H$6-'СЕТ СН'!$H$19</f>
        <v>1425.8281651399998</v>
      </c>
      <c r="L89" s="37">
        <f>SUMIFS(СВЦЭМ!$C$34:$C$777,СВЦЭМ!$A$34:$A$777,$A89,СВЦЭМ!$B$34:$B$777,L$83)+'СЕТ СН'!$H$9+СВЦЭМ!$D$10+'СЕТ СН'!$H$6-'СЕТ СН'!$H$19</f>
        <v>1409.50056376</v>
      </c>
      <c r="M89" s="37">
        <f>SUMIFS(СВЦЭМ!$C$34:$C$777,СВЦЭМ!$A$34:$A$777,$A89,СВЦЭМ!$B$34:$B$777,M$83)+'СЕТ СН'!$H$9+СВЦЭМ!$D$10+'СЕТ СН'!$H$6-'СЕТ СН'!$H$19</f>
        <v>1385.1686228799999</v>
      </c>
      <c r="N89" s="37">
        <f>SUMIFS(СВЦЭМ!$C$34:$C$777,СВЦЭМ!$A$34:$A$777,$A89,СВЦЭМ!$B$34:$B$777,N$83)+'СЕТ СН'!$H$9+СВЦЭМ!$D$10+'СЕТ СН'!$H$6-'СЕТ СН'!$H$19</f>
        <v>1433.6273019400001</v>
      </c>
      <c r="O89" s="37">
        <f>SUMIFS(СВЦЭМ!$C$34:$C$777,СВЦЭМ!$A$34:$A$777,$A89,СВЦЭМ!$B$34:$B$777,O$83)+'СЕТ СН'!$H$9+СВЦЭМ!$D$10+'СЕТ СН'!$H$6-'СЕТ СН'!$H$19</f>
        <v>1434.3821185899999</v>
      </c>
      <c r="P89" s="37">
        <f>SUMIFS(СВЦЭМ!$C$34:$C$777,СВЦЭМ!$A$34:$A$777,$A89,СВЦЭМ!$B$34:$B$777,P$83)+'СЕТ СН'!$H$9+СВЦЭМ!$D$10+'СЕТ СН'!$H$6-'СЕТ СН'!$H$19</f>
        <v>1428.0251303499999</v>
      </c>
      <c r="Q89" s="37">
        <f>SUMIFS(СВЦЭМ!$C$34:$C$777,СВЦЭМ!$A$34:$A$777,$A89,СВЦЭМ!$B$34:$B$777,Q$83)+'СЕТ СН'!$H$9+СВЦЭМ!$D$10+'СЕТ СН'!$H$6-'СЕТ СН'!$H$19</f>
        <v>1430.3714884199999</v>
      </c>
      <c r="R89" s="37">
        <f>SUMIFS(СВЦЭМ!$C$34:$C$777,СВЦЭМ!$A$34:$A$777,$A89,СВЦЭМ!$B$34:$B$777,R$83)+'СЕТ СН'!$H$9+СВЦЭМ!$D$10+'СЕТ СН'!$H$6-'СЕТ СН'!$H$19</f>
        <v>1439.5561655900001</v>
      </c>
      <c r="S89" s="37">
        <f>SUMIFS(СВЦЭМ!$C$34:$C$777,СВЦЭМ!$A$34:$A$777,$A89,СВЦЭМ!$B$34:$B$777,S$83)+'СЕТ СН'!$H$9+СВЦЭМ!$D$10+'СЕТ СН'!$H$6-'СЕТ СН'!$H$19</f>
        <v>1441.61616005</v>
      </c>
      <c r="T89" s="37">
        <f>SUMIFS(СВЦЭМ!$C$34:$C$777,СВЦЭМ!$A$34:$A$777,$A89,СВЦЭМ!$B$34:$B$777,T$83)+'СЕТ СН'!$H$9+СВЦЭМ!$D$10+'СЕТ СН'!$H$6-'СЕТ СН'!$H$19</f>
        <v>1433.9611100899999</v>
      </c>
      <c r="U89" s="37">
        <f>SUMIFS(СВЦЭМ!$C$34:$C$777,СВЦЭМ!$A$34:$A$777,$A89,СВЦЭМ!$B$34:$B$777,U$83)+'СЕТ СН'!$H$9+СВЦЭМ!$D$10+'СЕТ СН'!$H$6-'СЕТ СН'!$H$19</f>
        <v>1426.48454356</v>
      </c>
      <c r="V89" s="37">
        <f>SUMIFS(СВЦЭМ!$C$34:$C$777,СВЦЭМ!$A$34:$A$777,$A89,СВЦЭМ!$B$34:$B$777,V$83)+'СЕТ СН'!$H$9+СВЦЭМ!$D$10+'СЕТ СН'!$H$6-'СЕТ СН'!$H$19</f>
        <v>1392.9129194699999</v>
      </c>
      <c r="W89" s="37">
        <f>SUMIFS(СВЦЭМ!$C$34:$C$777,СВЦЭМ!$A$34:$A$777,$A89,СВЦЭМ!$B$34:$B$777,W$83)+'СЕТ СН'!$H$9+СВЦЭМ!$D$10+'СЕТ СН'!$H$6-'СЕТ СН'!$H$19</f>
        <v>1428.3246405899999</v>
      </c>
      <c r="X89" s="37">
        <f>SUMIFS(СВЦЭМ!$C$34:$C$777,СВЦЭМ!$A$34:$A$777,$A89,СВЦЭМ!$B$34:$B$777,X$83)+'СЕТ СН'!$H$9+СВЦЭМ!$D$10+'СЕТ СН'!$H$6-'СЕТ СН'!$H$19</f>
        <v>1528.3892678100001</v>
      </c>
      <c r="Y89" s="37">
        <f>SUMIFS(СВЦЭМ!$C$34:$C$777,СВЦЭМ!$A$34:$A$777,$A89,СВЦЭМ!$B$34:$B$777,Y$83)+'СЕТ СН'!$H$9+СВЦЭМ!$D$10+'СЕТ СН'!$H$6-'СЕТ СН'!$H$19</f>
        <v>1640.3446303299997</v>
      </c>
    </row>
    <row r="90" spans="1:25" ht="15.75" x14ac:dyDescent="0.2">
      <c r="A90" s="36">
        <f t="shared" si="2"/>
        <v>43227</v>
      </c>
      <c r="B90" s="37">
        <f>SUMIFS(СВЦЭМ!$C$34:$C$777,СВЦЭМ!$A$34:$A$777,$A90,СВЦЭМ!$B$34:$B$777,B$83)+'СЕТ СН'!$H$9+СВЦЭМ!$D$10+'СЕТ СН'!$H$6-'СЕТ СН'!$H$19</f>
        <v>1705.0699127299999</v>
      </c>
      <c r="C90" s="37">
        <f>SUMIFS(СВЦЭМ!$C$34:$C$777,СВЦЭМ!$A$34:$A$777,$A90,СВЦЭМ!$B$34:$B$777,C$83)+'СЕТ СН'!$H$9+СВЦЭМ!$D$10+'СЕТ СН'!$H$6-'СЕТ СН'!$H$19</f>
        <v>1759.8843850799999</v>
      </c>
      <c r="D90" s="37">
        <f>SUMIFS(СВЦЭМ!$C$34:$C$777,СВЦЭМ!$A$34:$A$777,$A90,СВЦЭМ!$B$34:$B$777,D$83)+'СЕТ СН'!$H$9+СВЦЭМ!$D$10+'СЕТ СН'!$H$6-'СЕТ СН'!$H$19</f>
        <v>1771.8412204599999</v>
      </c>
      <c r="E90" s="37">
        <f>SUMIFS(СВЦЭМ!$C$34:$C$777,СВЦЭМ!$A$34:$A$777,$A90,СВЦЭМ!$B$34:$B$777,E$83)+'СЕТ СН'!$H$9+СВЦЭМ!$D$10+'СЕТ СН'!$H$6-'СЕТ СН'!$H$19</f>
        <v>1765.6780215099998</v>
      </c>
      <c r="F90" s="37">
        <f>SUMIFS(СВЦЭМ!$C$34:$C$777,СВЦЭМ!$A$34:$A$777,$A90,СВЦЭМ!$B$34:$B$777,F$83)+'СЕТ СН'!$H$9+СВЦЭМ!$D$10+'СЕТ СН'!$H$6-'СЕТ СН'!$H$19</f>
        <v>1762.1762003599997</v>
      </c>
      <c r="G90" s="37">
        <f>SUMIFS(СВЦЭМ!$C$34:$C$777,СВЦЭМ!$A$34:$A$777,$A90,СВЦЭМ!$B$34:$B$777,G$83)+'СЕТ СН'!$H$9+СВЦЭМ!$D$10+'СЕТ СН'!$H$6-'СЕТ СН'!$H$19</f>
        <v>1773.98931636</v>
      </c>
      <c r="H90" s="37">
        <f>SUMIFS(СВЦЭМ!$C$34:$C$777,СВЦЭМ!$A$34:$A$777,$A90,СВЦЭМ!$B$34:$B$777,H$83)+'СЕТ СН'!$H$9+СВЦЭМ!$D$10+'СЕТ СН'!$H$6-'СЕТ СН'!$H$19</f>
        <v>1669.2934016599997</v>
      </c>
      <c r="I90" s="37">
        <f>SUMIFS(СВЦЭМ!$C$34:$C$777,СВЦЭМ!$A$34:$A$777,$A90,СВЦЭМ!$B$34:$B$777,I$83)+'СЕТ СН'!$H$9+СВЦЭМ!$D$10+'СЕТ СН'!$H$6-'СЕТ СН'!$H$19</f>
        <v>1565.8893423499999</v>
      </c>
      <c r="J90" s="37">
        <f>SUMIFS(СВЦЭМ!$C$34:$C$777,СВЦЭМ!$A$34:$A$777,$A90,СВЦЭМ!$B$34:$B$777,J$83)+'СЕТ СН'!$H$9+СВЦЭМ!$D$10+'СЕТ СН'!$H$6-'СЕТ СН'!$H$19</f>
        <v>1483.7564511199998</v>
      </c>
      <c r="K90" s="37">
        <f>SUMIFS(СВЦЭМ!$C$34:$C$777,СВЦЭМ!$A$34:$A$777,$A90,СВЦЭМ!$B$34:$B$777,K$83)+'СЕТ СН'!$H$9+СВЦЭМ!$D$10+'СЕТ СН'!$H$6-'СЕТ СН'!$H$19</f>
        <v>1457.2503499499999</v>
      </c>
      <c r="L90" s="37">
        <f>SUMIFS(СВЦЭМ!$C$34:$C$777,СВЦЭМ!$A$34:$A$777,$A90,СВЦЭМ!$B$34:$B$777,L$83)+'СЕТ СН'!$H$9+СВЦЭМ!$D$10+'СЕТ СН'!$H$6-'СЕТ СН'!$H$19</f>
        <v>1472.3099538699998</v>
      </c>
      <c r="M90" s="37">
        <f>SUMIFS(СВЦЭМ!$C$34:$C$777,СВЦЭМ!$A$34:$A$777,$A90,СВЦЭМ!$B$34:$B$777,M$83)+'СЕТ СН'!$H$9+СВЦЭМ!$D$10+'СЕТ СН'!$H$6-'СЕТ СН'!$H$19</f>
        <v>1475.2161692</v>
      </c>
      <c r="N90" s="37">
        <f>SUMIFS(СВЦЭМ!$C$34:$C$777,СВЦЭМ!$A$34:$A$777,$A90,СВЦЭМ!$B$34:$B$777,N$83)+'СЕТ СН'!$H$9+СВЦЭМ!$D$10+'СЕТ СН'!$H$6-'СЕТ СН'!$H$19</f>
        <v>1458.38044343</v>
      </c>
      <c r="O90" s="37">
        <f>SUMIFS(СВЦЭМ!$C$34:$C$777,СВЦЭМ!$A$34:$A$777,$A90,СВЦЭМ!$B$34:$B$777,O$83)+'СЕТ СН'!$H$9+СВЦЭМ!$D$10+'СЕТ СН'!$H$6-'СЕТ СН'!$H$19</f>
        <v>1459.66236783</v>
      </c>
      <c r="P90" s="37">
        <f>SUMIFS(СВЦЭМ!$C$34:$C$777,СВЦЭМ!$A$34:$A$777,$A90,СВЦЭМ!$B$34:$B$777,P$83)+'СЕТ СН'!$H$9+СВЦЭМ!$D$10+'СЕТ СН'!$H$6-'СЕТ СН'!$H$19</f>
        <v>1454.9801294199999</v>
      </c>
      <c r="Q90" s="37">
        <f>SUMIFS(СВЦЭМ!$C$34:$C$777,СВЦЭМ!$A$34:$A$777,$A90,СВЦЭМ!$B$34:$B$777,Q$83)+'СЕТ СН'!$H$9+СВЦЭМ!$D$10+'СЕТ СН'!$H$6-'СЕТ СН'!$H$19</f>
        <v>1453.2321729999999</v>
      </c>
      <c r="R90" s="37">
        <f>SUMIFS(СВЦЭМ!$C$34:$C$777,СВЦЭМ!$A$34:$A$777,$A90,СВЦЭМ!$B$34:$B$777,R$83)+'СЕТ СН'!$H$9+СВЦЭМ!$D$10+'СЕТ СН'!$H$6-'СЕТ СН'!$H$19</f>
        <v>1456.02993782</v>
      </c>
      <c r="S90" s="37">
        <f>SUMIFS(СВЦЭМ!$C$34:$C$777,СВЦЭМ!$A$34:$A$777,$A90,СВЦЭМ!$B$34:$B$777,S$83)+'СЕТ СН'!$H$9+СВЦЭМ!$D$10+'СЕТ СН'!$H$6-'СЕТ СН'!$H$19</f>
        <v>1463.77310502</v>
      </c>
      <c r="T90" s="37">
        <f>SUMIFS(СВЦЭМ!$C$34:$C$777,СВЦЭМ!$A$34:$A$777,$A90,СВЦЭМ!$B$34:$B$777,T$83)+'СЕТ СН'!$H$9+СВЦЭМ!$D$10+'СЕТ СН'!$H$6-'СЕТ СН'!$H$19</f>
        <v>1467.4384922199999</v>
      </c>
      <c r="U90" s="37">
        <f>SUMIFS(СВЦЭМ!$C$34:$C$777,СВЦЭМ!$A$34:$A$777,$A90,СВЦЭМ!$B$34:$B$777,U$83)+'СЕТ СН'!$H$9+СВЦЭМ!$D$10+'СЕТ СН'!$H$6-'СЕТ СН'!$H$19</f>
        <v>1471.5010398999998</v>
      </c>
      <c r="V90" s="37">
        <f>SUMIFS(СВЦЭМ!$C$34:$C$777,СВЦЭМ!$A$34:$A$777,$A90,СВЦЭМ!$B$34:$B$777,V$83)+'СЕТ СН'!$H$9+СВЦЭМ!$D$10+'СЕТ СН'!$H$6-'СЕТ СН'!$H$19</f>
        <v>1475.7439803699999</v>
      </c>
      <c r="W90" s="37">
        <f>SUMIFS(СВЦЭМ!$C$34:$C$777,СВЦЭМ!$A$34:$A$777,$A90,СВЦЭМ!$B$34:$B$777,W$83)+'СЕТ СН'!$H$9+СВЦЭМ!$D$10+'СЕТ СН'!$H$6-'СЕТ СН'!$H$19</f>
        <v>1465.7439276</v>
      </c>
      <c r="X90" s="37">
        <f>SUMIFS(СВЦЭМ!$C$34:$C$777,СВЦЭМ!$A$34:$A$777,$A90,СВЦЭМ!$B$34:$B$777,X$83)+'СЕТ СН'!$H$9+СВЦЭМ!$D$10+'СЕТ СН'!$H$6-'СЕТ СН'!$H$19</f>
        <v>1584.1003394899999</v>
      </c>
      <c r="Y90" s="37">
        <f>SUMIFS(СВЦЭМ!$C$34:$C$777,СВЦЭМ!$A$34:$A$777,$A90,СВЦЭМ!$B$34:$B$777,Y$83)+'СЕТ СН'!$H$9+СВЦЭМ!$D$10+'СЕТ СН'!$H$6-'СЕТ СН'!$H$19</f>
        <v>1702.8283409400001</v>
      </c>
    </row>
    <row r="91" spans="1:25" ht="15.75" x14ac:dyDescent="0.2">
      <c r="A91" s="36">
        <f t="shared" si="2"/>
        <v>43228</v>
      </c>
      <c r="B91" s="37">
        <f>SUMIFS(СВЦЭМ!$C$34:$C$777,СВЦЭМ!$A$34:$A$777,$A91,СВЦЭМ!$B$34:$B$777,B$83)+'СЕТ СН'!$H$9+СВЦЭМ!$D$10+'СЕТ СН'!$H$6-'СЕТ СН'!$H$19</f>
        <v>1738.8116595500001</v>
      </c>
      <c r="C91" s="37">
        <f>SUMIFS(СВЦЭМ!$C$34:$C$777,СВЦЭМ!$A$34:$A$777,$A91,СВЦЭМ!$B$34:$B$777,C$83)+'СЕТ СН'!$H$9+СВЦЭМ!$D$10+'СЕТ СН'!$H$6-'СЕТ СН'!$H$19</f>
        <v>1783.8149266399996</v>
      </c>
      <c r="D91" s="37">
        <f>SUMIFS(СВЦЭМ!$C$34:$C$777,СВЦЭМ!$A$34:$A$777,$A91,СВЦЭМ!$B$34:$B$777,D$83)+'СЕТ СН'!$H$9+СВЦЭМ!$D$10+'СЕТ СН'!$H$6-'СЕТ СН'!$H$19</f>
        <v>1813.4731522499997</v>
      </c>
      <c r="E91" s="37">
        <f>SUMIFS(СВЦЭМ!$C$34:$C$777,СВЦЭМ!$A$34:$A$777,$A91,СВЦЭМ!$B$34:$B$777,E$83)+'СЕТ СН'!$H$9+СВЦЭМ!$D$10+'СЕТ СН'!$H$6-'СЕТ СН'!$H$19</f>
        <v>1826.1724938899997</v>
      </c>
      <c r="F91" s="37">
        <f>SUMIFS(СВЦЭМ!$C$34:$C$777,СВЦЭМ!$A$34:$A$777,$A91,СВЦЭМ!$B$34:$B$777,F$83)+'СЕТ СН'!$H$9+СВЦЭМ!$D$10+'СЕТ СН'!$H$6-'СЕТ СН'!$H$19</f>
        <v>1845.9321924999999</v>
      </c>
      <c r="G91" s="37">
        <f>SUMIFS(СВЦЭМ!$C$34:$C$777,СВЦЭМ!$A$34:$A$777,$A91,СВЦЭМ!$B$34:$B$777,G$83)+'СЕТ СН'!$H$9+СВЦЭМ!$D$10+'СЕТ СН'!$H$6-'СЕТ СН'!$H$19</f>
        <v>1816.2644451299998</v>
      </c>
      <c r="H91" s="37">
        <f>SUMIFS(СВЦЭМ!$C$34:$C$777,СВЦЭМ!$A$34:$A$777,$A91,СВЦЭМ!$B$34:$B$777,H$83)+'СЕТ СН'!$H$9+СВЦЭМ!$D$10+'СЕТ СН'!$H$6-'СЕТ СН'!$H$19</f>
        <v>1691.2375954700001</v>
      </c>
      <c r="I91" s="37">
        <f>SUMIFS(СВЦЭМ!$C$34:$C$777,СВЦЭМ!$A$34:$A$777,$A91,СВЦЭМ!$B$34:$B$777,I$83)+'СЕТ СН'!$H$9+СВЦЭМ!$D$10+'СЕТ СН'!$H$6-'СЕТ СН'!$H$19</f>
        <v>1555.5177677699999</v>
      </c>
      <c r="J91" s="37">
        <f>SUMIFS(СВЦЭМ!$C$34:$C$777,СВЦЭМ!$A$34:$A$777,$A91,СВЦЭМ!$B$34:$B$777,J$83)+'СЕТ СН'!$H$9+СВЦЭМ!$D$10+'СЕТ СН'!$H$6-'СЕТ СН'!$H$19</f>
        <v>1466.98969124</v>
      </c>
      <c r="K91" s="37">
        <f>SUMIFS(СВЦЭМ!$C$34:$C$777,СВЦЭМ!$A$34:$A$777,$A91,СВЦЭМ!$B$34:$B$777,K$83)+'СЕТ СН'!$H$9+СВЦЭМ!$D$10+'СЕТ СН'!$H$6-'СЕТ СН'!$H$19</f>
        <v>1432.07203252</v>
      </c>
      <c r="L91" s="37">
        <f>SUMIFS(СВЦЭМ!$C$34:$C$777,СВЦЭМ!$A$34:$A$777,$A91,СВЦЭМ!$B$34:$B$777,L$83)+'СЕТ СН'!$H$9+СВЦЭМ!$D$10+'СЕТ СН'!$H$6-'СЕТ СН'!$H$19</f>
        <v>1417.9194920599998</v>
      </c>
      <c r="M91" s="37">
        <f>SUMIFS(СВЦЭМ!$C$34:$C$777,СВЦЭМ!$A$34:$A$777,$A91,СВЦЭМ!$B$34:$B$777,M$83)+'СЕТ СН'!$H$9+СВЦЭМ!$D$10+'СЕТ СН'!$H$6-'СЕТ СН'!$H$19</f>
        <v>1414.3940851899999</v>
      </c>
      <c r="N91" s="37">
        <f>SUMIFS(СВЦЭМ!$C$34:$C$777,СВЦЭМ!$A$34:$A$777,$A91,СВЦЭМ!$B$34:$B$777,N$83)+'СЕТ СН'!$H$9+СВЦЭМ!$D$10+'СЕТ СН'!$H$6-'СЕТ СН'!$H$19</f>
        <v>1402.6237804799998</v>
      </c>
      <c r="O91" s="37">
        <f>SUMIFS(СВЦЭМ!$C$34:$C$777,СВЦЭМ!$A$34:$A$777,$A91,СВЦЭМ!$B$34:$B$777,O$83)+'СЕТ СН'!$H$9+СВЦЭМ!$D$10+'СЕТ СН'!$H$6-'СЕТ СН'!$H$19</f>
        <v>1405.32320581</v>
      </c>
      <c r="P91" s="37">
        <f>SUMIFS(СВЦЭМ!$C$34:$C$777,СВЦЭМ!$A$34:$A$777,$A91,СВЦЭМ!$B$34:$B$777,P$83)+'СЕТ СН'!$H$9+СВЦЭМ!$D$10+'СЕТ СН'!$H$6-'СЕТ СН'!$H$19</f>
        <v>1446.4081044899999</v>
      </c>
      <c r="Q91" s="37">
        <f>SUMIFS(СВЦЭМ!$C$34:$C$777,СВЦЭМ!$A$34:$A$777,$A91,СВЦЭМ!$B$34:$B$777,Q$83)+'СЕТ СН'!$H$9+СВЦЭМ!$D$10+'СЕТ СН'!$H$6-'СЕТ СН'!$H$19</f>
        <v>1446.7205375799999</v>
      </c>
      <c r="R91" s="37">
        <f>SUMIFS(СВЦЭМ!$C$34:$C$777,СВЦЭМ!$A$34:$A$777,$A91,СВЦЭМ!$B$34:$B$777,R$83)+'СЕТ СН'!$H$9+СВЦЭМ!$D$10+'СЕТ СН'!$H$6-'СЕТ СН'!$H$19</f>
        <v>1440.8988162199998</v>
      </c>
      <c r="S91" s="37">
        <f>SUMIFS(СВЦЭМ!$C$34:$C$777,СВЦЭМ!$A$34:$A$777,$A91,СВЦЭМ!$B$34:$B$777,S$83)+'СЕТ СН'!$H$9+СВЦЭМ!$D$10+'СЕТ СН'!$H$6-'СЕТ СН'!$H$19</f>
        <v>1410.8900886900001</v>
      </c>
      <c r="T91" s="37">
        <f>SUMIFS(СВЦЭМ!$C$34:$C$777,СВЦЭМ!$A$34:$A$777,$A91,СВЦЭМ!$B$34:$B$777,T$83)+'СЕТ СН'!$H$9+СВЦЭМ!$D$10+'СЕТ СН'!$H$6-'СЕТ СН'!$H$19</f>
        <v>1394.29398803</v>
      </c>
      <c r="U91" s="37">
        <f>SUMIFS(СВЦЭМ!$C$34:$C$777,СВЦЭМ!$A$34:$A$777,$A91,СВЦЭМ!$B$34:$B$777,U$83)+'СЕТ СН'!$H$9+СВЦЭМ!$D$10+'СЕТ СН'!$H$6-'СЕТ СН'!$H$19</f>
        <v>1406.5571939399999</v>
      </c>
      <c r="V91" s="37">
        <f>SUMIFS(СВЦЭМ!$C$34:$C$777,СВЦЭМ!$A$34:$A$777,$A91,СВЦЭМ!$B$34:$B$777,V$83)+'СЕТ СН'!$H$9+СВЦЭМ!$D$10+'СЕТ СН'!$H$6-'СЕТ СН'!$H$19</f>
        <v>1418.66889601</v>
      </c>
      <c r="W91" s="37">
        <f>SUMIFS(СВЦЭМ!$C$34:$C$777,СВЦЭМ!$A$34:$A$777,$A91,СВЦЭМ!$B$34:$B$777,W$83)+'СЕТ СН'!$H$9+СВЦЭМ!$D$10+'СЕТ СН'!$H$6-'СЕТ СН'!$H$19</f>
        <v>1455.7124567999999</v>
      </c>
      <c r="X91" s="37">
        <f>SUMIFS(СВЦЭМ!$C$34:$C$777,СВЦЭМ!$A$34:$A$777,$A91,СВЦЭМ!$B$34:$B$777,X$83)+'СЕТ СН'!$H$9+СВЦЭМ!$D$10+'СЕТ СН'!$H$6-'СЕТ СН'!$H$19</f>
        <v>1547.11708256</v>
      </c>
      <c r="Y91" s="37">
        <f>SUMIFS(СВЦЭМ!$C$34:$C$777,СВЦЭМ!$A$34:$A$777,$A91,СВЦЭМ!$B$34:$B$777,Y$83)+'СЕТ СН'!$H$9+СВЦЭМ!$D$10+'СЕТ СН'!$H$6-'СЕТ СН'!$H$19</f>
        <v>1661.38963152</v>
      </c>
    </row>
    <row r="92" spans="1:25" ht="15.75" x14ac:dyDescent="0.2">
      <c r="A92" s="36">
        <f t="shared" si="2"/>
        <v>43229</v>
      </c>
      <c r="B92" s="37">
        <f>SUMIFS(СВЦЭМ!$C$34:$C$777,СВЦЭМ!$A$34:$A$777,$A92,СВЦЭМ!$B$34:$B$777,B$83)+'СЕТ СН'!$H$9+СВЦЭМ!$D$10+'СЕТ СН'!$H$6-'СЕТ СН'!$H$19</f>
        <v>1765.5422164799998</v>
      </c>
      <c r="C92" s="37">
        <f>SUMIFS(СВЦЭМ!$C$34:$C$777,СВЦЭМ!$A$34:$A$777,$A92,СВЦЭМ!$B$34:$B$777,C$83)+'СЕТ СН'!$H$9+СВЦЭМ!$D$10+'СЕТ СН'!$H$6-'СЕТ СН'!$H$19</f>
        <v>1814.71233454</v>
      </c>
      <c r="D92" s="37">
        <f>SUMIFS(СВЦЭМ!$C$34:$C$777,СВЦЭМ!$A$34:$A$777,$A92,СВЦЭМ!$B$34:$B$777,D$83)+'СЕТ СН'!$H$9+СВЦЭМ!$D$10+'СЕТ СН'!$H$6-'СЕТ СН'!$H$19</f>
        <v>1855.9220864399999</v>
      </c>
      <c r="E92" s="37">
        <f>SUMIFS(СВЦЭМ!$C$34:$C$777,СВЦЭМ!$A$34:$A$777,$A92,СВЦЭМ!$B$34:$B$777,E$83)+'СЕТ СН'!$H$9+СВЦЭМ!$D$10+'СЕТ СН'!$H$6-'СЕТ СН'!$H$19</f>
        <v>1872.3442261599998</v>
      </c>
      <c r="F92" s="37">
        <f>SUMIFS(СВЦЭМ!$C$34:$C$777,СВЦЭМ!$A$34:$A$777,$A92,СВЦЭМ!$B$34:$B$777,F$83)+'СЕТ СН'!$H$9+СВЦЭМ!$D$10+'СЕТ СН'!$H$6-'СЕТ СН'!$H$19</f>
        <v>1877.4875565499997</v>
      </c>
      <c r="G92" s="37">
        <f>SUMIFS(СВЦЭМ!$C$34:$C$777,СВЦЭМ!$A$34:$A$777,$A92,СВЦЭМ!$B$34:$B$777,G$83)+'СЕТ СН'!$H$9+СВЦЭМ!$D$10+'СЕТ СН'!$H$6-'СЕТ СН'!$H$19</f>
        <v>1872.14548427</v>
      </c>
      <c r="H92" s="37">
        <f>SUMIFS(СВЦЭМ!$C$34:$C$777,СВЦЭМ!$A$34:$A$777,$A92,СВЦЭМ!$B$34:$B$777,H$83)+'СЕТ СН'!$H$9+СВЦЭМ!$D$10+'СЕТ СН'!$H$6-'СЕТ СН'!$H$19</f>
        <v>1769.7018644</v>
      </c>
      <c r="I92" s="37">
        <f>SUMIFS(СВЦЭМ!$C$34:$C$777,СВЦЭМ!$A$34:$A$777,$A92,СВЦЭМ!$B$34:$B$777,I$83)+'СЕТ СН'!$H$9+СВЦЭМ!$D$10+'СЕТ СН'!$H$6-'СЕТ СН'!$H$19</f>
        <v>1641.7181101299998</v>
      </c>
      <c r="J92" s="37">
        <f>SUMIFS(СВЦЭМ!$C$34:$C$777,СВЦЭМ!$A$34:$A$777,$A92,СВЦЭМ!$B$34:$B$777,J$83)+'СЕТ СН'!$H$9+СВЦЭМ!$D$10+'СЕТ СН'!$H$6-'СЕТ СН'!$H$19</f>
        <v>1508.3402082699999</v>
      </c>
      <c r="K92" s="37">
        <f>SUMIFS(СВЦЭМ!$C$34:$C$777,СВЦЭМ!$A$34:$A$777,$A92,СВЦЭМ!$B$34:$B$777,K$83)+'СЕТ СН'!$H$9+СВЦЭМ!$D$10+'СЕТ СН'!$H$6-'СЕТ СН'!$H$19</f>
        <v>1443.1106119900001</v>
      </c>
      <c r="L92" s="37">
        <f>SUMIFS(СВЦЭМ!$C$34:$C$777,СВЦЭМ!$A$34:$A$777,$A92,СВЦЭМ!$B$34:$B$777,L$83)+'СЕТ СН'!$H$9+СВЦЭМ!$D$10+'СЕТ СН'!$H$6-'СЕТ СН'!$H$19</f>
        <v>1437.9463543899999</v>
      </c>
      <c r="M92" s="37">
        <f>SUMIFS(СВЦЭМ!$C$34:$C$777,СВЦЭМ!$A$34:$A$777,$A92,СВЦЭМ!$B$34:$B$777,M$83)+'СЕТ СН'!$H$9+СВЦЭМ!$D$10+'СЕТ СН'!$H$6-'СЕТ СН'!$H$19</f>
        <v>1436.16987208</v>
      </c>
      <c r="N92" s="37">
        <f>SUMIFS(СВЦЭМ!$C$34:$C$777,СВЦЭМ!$A$34:$A$777,$A92,СВЦЭМ!$B$34:$B$777,N$83)+'СЕТ СН'!$H$9+СВЦЭМ!$D$10+'СЕТ СН'!$H$6-'СЕТ СН'!$H$19</f>
        <v>1436.41991377</v>
      </c>
      <c r="O92" s="37">
        <f>SUMIFS(СВЦЭМ!$C$34:$C$777,СВЦЭМ!$A$34:$A$777,$A92,СВЦЭМ!$B$34:$B$777,O$83)+'СЕТ СН'!$H$9+СВЦЭМ!$D$10+'СЕТ СН'!$H$6-'СЕТ СН'!$H$19</f>
        <v>1436.2500037099999</v>
      </c>
      <c r="P92" s="37">
        <f>SUMIFS(СВЦЭМ!$C$34:$C$777,СВЦЭМ!$A$34:$A$777,$A92,СВЦЭМ!$B$34:$B$777,P$83)+'СЕТ СН'!$H$9+СВЦЭМ!$D$10+'СЕТ СН'!$H$6-'СЕТ СН'!$H$19</f>
        <v>1448.25222506</v>
      </c>
      <c r="Q92" s="37">
        <f>SUMIFS(СВЦЭМ!$C$34:$C$777,СВЦЭМ!$A$34:$A$777,$A92,СВЦЭМ!$B$34:$B$777,Q$83)+'СЕТ СН'!$H$9+СВЦЭМ!$D$10+'СЕТ СН'!$H$6-'СЕТ СН'!$H$19</f>
        <v>1446.4931378900001</v>
      </c>
      <c r="R92" s="37">
        <f>SUMIFS(СВЦЭМ!$C$34:$C$777,СВЦЭМ!$A$34:$A$777,$A92,СВЦЭМ!$B$34:$B$777,R$83)+'СЕТ СН'!$H$9+СВЦЭМ!$D$10+'СЕТ СН'!$H$6-'СЕТ СН'!$H$19</f>
        <v>1453.1941830400001</v>
      </c>
      <c r="S92" s="37">
        <f>SUMIFS(СВЦЭМ!$C$34:$C$777,СВЦЭМ!$A$34:$A$777,$A92,СВЦЭМ!$B$34:$B$777,S$83)+'СЕТ СН'!$H$9+СВЦЭМ!$D$10+'СЕТ СН'!$H$6-'СЕТ СН'!$H$19</f>
        <v>1446.8369813899999</v>
      </c>
      <c r="T92" s="37">
        <f>SUMIFS(СВЦЭМ!$C$34:$C$777,СВЦЭМ!$A$34:$A$777,$A92,СВЦЭМ!$B$34:$B$777,T$83)+'СЕТ СН'!$H$9+СВЦЭМ!$D$10+'СЕТ СН'!$H$6-'СЕТ СН'!$H$19</f>
        <v>1442.7420623200001</v>
      </c>
      <c r="U92" s="37">
        <f>SUMIFS(СВЦЭМ!$C$34:$C$777,СВЦЭМ!$A$34:$A$777,$A92,СВЦЭМ!$B$34:$B$777,U$83)+'СЕТ СН'!$H$9+СВЦЭМ!$D$10+'СЕТ СН'!$H$6-'СЕТ СН'!$H$19</f>
        <v>1438.71161878</v>
      </c>
      <c r="V92" s="37">
        <f>SUMIFS(СВЦЭМ!$C$34:$C$777,СВЦЭМ!$A$34:$A$777,$A92,СВЦЭМ!$B$34:$B$777,V$83)+'СЕТ СН'!$H$9+СВЦЭМ!$D$10+'СЕТ СН'!$H$6-'СЕТ СН'!$H$19</f>
        <v>1435.5997015099999</v>
      </c>
      <c r="W92" s="37">
        <f>SUMIFS(СВЦЭМ!$C$34:$C$777,СВЦЭМ!$A$34:$A$777,$A92,СВЦЭМ!$B$34:$B$777,W$83)+'СЕТ СН'!$H$9+СВЦЭМ!$D$10+'СЕТ СН'!$H$6-'СЕТ СН'!$H$19</f>
        <v>1481.4403038</v>
      </c>
      <c r="X92" s="37">
        <f>SUMIFS(СВЦЭМ!$C$34:$C$777,СВЦЭМ!$A$34:$A$777,$A92,СВЦЭМ!$B$34:$B$777,X$83)+'СЕТ СН'!$H$9+СВЦЭМ!$D$10+'СЕТ СН'!$H$6-'СЕТ СН'!$H$19</f>
        <v>1578.3223324999999</v>
      </c>
      <c r="Y92" s="37">
        <f>SUMIFS(СВЦЭМ!$C$34:$C$777,СВЦЭМ!$A$34:$A$777,$A92,СВЦЭМ!$B$34:$B$777,Y$83)+'СЕТ СН'!$H$9+СВЦЭМ!$D$10+'СЕТ СН'!$H$6-'СЕТ СН'!$H$19</f>
        <v>1694.9623370199997</v>
      </c>
    </row>
    <row r="93" spans="1:25" ht="15.75" x14ac:dyDescent="0.2">
      <c r="A93" s="36">
        <f t="shared" si="2"/>
        <v>43230</v>
      </c>
      <c r="B93" s="37">
        <f>SUMIFS(СВЦЭМ!$C$34:$C$777,СВЦЭМ!$A$34:$A$777,$A93,СВЦЭМ!$B$34:$B$777,B$83)+'СЕТ СН'!$H$9+СВЦЭМ!$D$10+'СЕТ СН'!$H$6-'СЕТ СН'!$H$19</f>
        <v>1745.75943069</v>
      </c>
      <c r="C93" s="37">
        <f>SUMIFS(СВЦЭМ!$C$34:$C$777,СВЦЭМ!$A$34:$A$777,$A93,СВЦЭМ!$B$34:$B$777,C$83)+'СЕТ СН'!$H$9+СВЦЭМ!$D$10+'СЕТ СН'!$H$6-'СЕТ СН'!$H$19</f>
        <v>1796.6741009399998</v>
      </c>
      <c r="D93" s="37">
        <f>SUMIFS(СВЦЭМ!$C$34:$C$777,СВЦЭМ!$A$34:$A$777,$A93,СВЦЭМ!$B$34:$B$777,D$83)+'СЕТ СН'!$H$9+СВЦЭМ!$D$10+'СЕТ СН'!$H$6-'СЕТ СН'!$H$19</f>
        <v>1828.6726256099996</v>
      </c>
      <c r="E93" s="37">
        <f>SUMIFS(СВЦЭМ!$C$34:$C$777,СВЦЭМ!$A$34:$A$777,$A93,СВЦЭМ!$B$34:$B$777,E$83)+'СЕТ СН'!$H$9+СВЦЭМ!$D$10+'СЕТ СН'!$H$6-'СЕТ СН'!$H$19</f>
        <v>1852.6784769199999</v>
      </c>
      <c r="F93" s="37">
        <f>SUMIFS(СВЦЭМ!$C$34:$C$777,СВЦЭМ!$A$34:$A$777,$A93,СВЦЭМ!$B$34:$B$777,F$83)+'СЕТ СН'!$H$9+СВЦЭМ!$D$10+'СЕТ СН'!$H$6-'СЕТ СН'!$H$19</f>
        <v>1836.0462079599997</v>
      </c>
      <c r="G93" s="37">
        <f>SUMIFS(СВЦЭМ!$C$34:$C$777,СВЦЭМ!$A$34:$A$777,$A93,СВЦЭМ!$B$34:$B$777,G$83)+'СЕТ СН'!$H$9+СВЦЭМ!$D$10+'СЕТ СН'!$H$6-'СЕТ СН'!$H$19</f>
        <v>1820.3431936499996</v>
      </c>
      <c r="H93" s="37">
        <f>SUMIFS(СВЦЭМ!$C$34:$C$777,СВЦЭМ!$A$34:$A$777,$A93,СВЦЭМ!$B$34:$B$777,H$83)+'СЕТ СН'!$H$9+СВЦЭМ!$D$10+'СЕТ СН'!$H$6-'СЕТ СН'!$H$19</f>
        <v>1732.82765956</v>
      </c>
      <c r="I93" s="37">
        <f>SUMIFS(СВЦЭМ!$C$34:$C$777,СВЦЭМ!$A$34:$A$777,$A93,СВЦЭМ!$B$34:$B$777,I$83)+'СЕТ СН'!$H$9+СВЦЭМ!$D$10+'СЕТ СН'!$H$6-'СЕТ СН'!$H$19</f>
        <v>1599.46326168</v>
      </c>
      <c r="J93" s="37">
        <f>SUMIFS(СВЦЭМ!$C$34:$C$777,СВЦЭМ!$A$34:$A$777,$A93,СВЦЭМ!$B$34:$B$777,J$83)+'СЕТ СН'!$H$9+СВЦЭМ!$D$10+'СЕТ СН'!$H$6-'СЕТ СН'!$H$19</f>
        <v>1498.69119146</v>
      </c>
      <c r="K93" s="37">
        <f>SUMIFS(СВЦЭМ!$C$34:$C$777,СВЦЭМ!$A$34:$A$777,$A93,СВЦЭМ!$B$34:$B$777,K$83)+'СЕТ СН'!$H$9+СВЦЭМ!$D$10+'СЕТ СН'!$H$6-'СЕТ СН'!$H$19</f>
        <v>1469.8840895999999</v>
      </c>
      <c r="L93" s="37">
        <f>SUMIFS(СВЦЭМ!$C$34:$C$777,СВЦЭМ!$A$34:$A$777,$A93,СВЦЭМ!$B$34:$B$777,L$83)+'СЕТ СН'!$H$9+СВЦЭМ!$D$10+'СЕТ СН'!$H$6-'СЕТ СН'!$H$19</f>
        <v>1478.10866291</v>
      </c>
      <c r="M93" s="37">
        <f>SUMIFS(СВЦЭМ!$C$34:$C$777,СВЦЭМ!$A$34:$A$777,$A93,СВЦЭМ!$B$34:$B$777,M$83)+'СЕТ СН'!$H$9+СВЦЭМ!$D$10+'СЕТ СН'!$H$6-'СЕТ СН'!$H$19</f>
        <v>1484.3155090800001</v>
      </c>
      <c r="N93" s="37">
        <f>SUMIFS(СВЦЭМ!$C$34:$C$777,СВЦЭМ!$A$34:$A$777,$A93,СВЦЭМ!$B$34:$B$777,N$83)+'СЕТ СН'!$H$9+СВЦЭМ!$D$10+'СЕТ СН'!$H$6-'СЕТ СН'!$H$19</f>
        <v>1493.58852641</v>
      </c>
      <c r="O93" s="37">
        <f>SUMIFS(СВЦЭМ!$C$34:$C$777,СВЦЭМ!$A$34:$A$777,$A93,СВЦЭМ!$B$34:$B$777,O$83)+'СЕТ СН'!$H$9+СВЦЭМ!$D$10+'СЕТ СН'!$H$6-'СЕТ СН'!$H$19</f>
        <v>1488.8906855499999</v>
      </c>
      <c r="P93" s="37">
        <f>SUMIFS(СВЦЭМ!$C$34:$C$777,СВЦЭМ!$A$34:$A$777,$A93,СВЦЭМ!$B$34:$B$777,P$83)+'СЕТ СН'!$H$9+СВЦЭМ!$D$10+'СЕТ СН'!$H$6-'СЕТ СН'!$H$19</f>
        <v>1491.7189280600001</v>
      </c>
      <c r="Q93" s="37">
        <f>SUMIFS(СВЦЭМ!$C$34:$C$777,СВЦЭМ!$A$34:$A$777,$A93,СВЦЭМ!$B$34:$B$777,Q$83)+'СЕТ СН'!$H$9+СВЦЭМ!$D$10+'СЕТ СН'!$H$6-'СЕТ СН'!$H$19</f>
        <v>1473.1941953799999</v>
      </c>
      <c r="R93" s="37">
        <f>SUMIFS(СВЦЭМ!$C$34:$C$777,СВЦЭМ!$A$34:$A$777,$A93,СВЦЭМ!$B$34:$B$777,R$83)+'СЕТ СН'!$H$9+СВЦЭМ!$D$10+'СЕТ СН'!$H$6-'СЕТ СН'!$H$19</f>
        <v>1487.4741774199999</v>
      </c>
      <c r="S93" s="37">
        <f>SUMIFS(СВЦЭМ!$C$34:$C$777,СВЦЭМ!$A$34:$A$777,$A93,СВЦЭМ!$B$34:$B$777,S$83)+'СЕТ СН'!$H$9+СВЦЭМ!$D$10+'СЕТ СН'!$H$6-'СЕТ СН'!$H$19</f>
        <v>1489.9339551999999</v>
      </c>
      <c r="T93" s="37">
        <f>SUMIFS(СВЦЭМ!$C$34:$C$777,СВЦЭМ!$A$34:$A$777,$A93,СВЦЭМ!$B$34:$B$777,T$83)+'СЕТ СН'!$H$9+СВЦЭМ!$D$10+'СЕТ СН'!$H$6-'СЕТ СН'!$H$19</f>
        <v>1492.2416457899999</v>
      </c>
      <c r="U93" s="37">
        <f>SUMIFS(СВЦЭМ!$C$34:$C$777,СВЦЭМ!$A$34:$A$777,$A93,СВЦЭМ!$B$34:$B$777,U$83)+'СЕТ СН'!$H$9+СВЦЭМ!$D$10+'СЕТ СН'!$H$6-'СЕТ СН'!$H$19</f>
        <v>1477.2048582699999</v>
      </c>
      <c r="V93" s="37">
        <f>SUMIFS(СВЦЭМ!$C$34:$C$777,СВЦЭМ!$A$34:$A$777,$A93,СВЦЭМ!$B$34:$B$777,V$83)+'СЕТ СН'!$H$9+СВЦЭМ!$D$10+'СЕТ СН'!$H$6-'СЕТ СН'!$H$19</f>
        <v>1451.3741858200001</v>
      </c>
      <c r="W93" s="37">
        <f>SUMIFS(СВЦЭМ!$C$34:$C$777,СВЦЭМ!$A$34:$A$777,$A93,СВЦЭМ!$B$34:$B$777,W$83)+'СЕТ СН'!$H$9+СВЦЭМ!$D$10+'СЕТ СН'!$H$6-'СЕТ СН'!$H$19</f>
        <v>1520.17952051</v>
      </c>
      <c r="X93" s="37">
        <f>SUMIFS(СВЦЭМ!$C$34:$C$777,СВЦЭМ!$A$34:$A$777,$A93,СВЦЭМ!$B$34:$B$777,X$83)+'СЕТ СН'!$H$9+СВЦЭМ!$D$10+'СЕТ СН'!$H$6-'СЕТ СН'!$H$19</f>
        <v>1630.77467561</v>
      </c>
      <c r="Y93" s="37">
        <f>SUMIFS(СВЦЭМ!$C$34:$C$777,СВЦЭМ!$A$34:$A$777,$A93,СВЦЭМ!$B$34:$B$777,Y$83)+'СЕТ СН'!$H$9+СВЦЭМ!$D$10+'СЕТ СН'!$H$6-'СЕТ СН'!$H$19</f>
        <v>1761.0307307099997</v>
      </c>
    </row>
    <row r="94" spans="1:25" ht="15.75" x14ac:dyDescent="0.2">
      <c r="A94" s="36">
        <f t="shared" si="2"/>
        <v>43231</v>
      </c>
      <c r="B94" s="37">
        <f>SUMIFS(СВЦЭМ!$C$34:$C$777,СВЦЭМ!$A$34:$A$777,$A94,СВЦЭМ!$B$34:$B$777,B$83)+'СЕТ СН'!$H$9+СВЦЭМ!$D$10+'СЕТ СН'!$H$6-'СЕТ СН'!$H$19</f>
        <v>1748.1725774899996</v>
      </c>
      <c r="C94" s="37">
        <f>SUMIFS(СВЦЭМ!$C$34:$C$777,СВЦЭМ!$A$34:$A$777,$A94,СВЦЭМ!$B$34:$B$777,C$83)+'СЕТ СН'!$H$9+СВЦЭМ!$D$10+'СЕТ СН'!$H$6-'СЕТ СН'!$H$19</f>
        <v>1808.2211727099998</v>
      </c>
      <c r="D94" s="37">
        <f>SUMIFS(СВЦЭМ!$C$34:$C$777,СВЦЭМ!$A$34:$A$777,$A94,СВЦЭМ!$B$34:$B$777,D$83)+'СЕТ СН'!$H$9+СВЦЭМ!$D$10+'СЕТ СН'!$H$6-'СЕТ СН'!$H$19</f>
        <v>1847.7467448099997</v>
      </c>
      <c r="E94" s="37">
        <f>SUMIFS(СВЦЭМ!$C$34:$C$777,СВЦЭМ!$A$34:$A$777,$A94,СВЦЭМ!$B$34:$B$777,E$83)+'СЕТ СН'!$H$9+СВЦЭМ!$D$10+'СЕТ СН'!$H$6-'СЕТ СН'!$H$19</f>
        <v>1868.0168530599999</v>
      </c>
      <c r="F94" s="37">
        <f>SUMIFS(СВЦЭМ!$C$34:$C$777,СВЦЭМ!$A$34:$A$777,$A94,СВЦЭМ!$B$34:$B$777,F$83)+'СЕТ СН'!$H$9+СВЦЭМ!$D$10+'СЕТ СН'!$H$6-'СЕТ СН'!$H$19</f>
        <v>1859.4272134399998</v>
      </c>
      <c r="G94" s="37">
        <f>SUMIFS(СВЦЭМ!$C$34:$C$777,СВЦЭМ!$A$34:$A$777,$A94,СВЦЭМ!$B$34:$B$777,G$83)+'СЕТ СН'!$H$9+СВЦЭМ!$D$10+'СЕТ СН'!$H$6-'СЕТ СН'!$H$19</f>
        <v>1844.0574976099997</v>
      </c>
      <c r="H94" s="37">
        <f>SUMIFS(СВЦЭМ!$C$34:$C$777,СВЦЭМ!$A$34:$A$777,$A94,СВЦЭМ!$B$34:$B$777,H$83)+'СЕТ СН'!$H$9+СВЦЭМ!$D$10+'СЕТ СН'!$H$6-'СЕТ СН'!$H$19</f>
        <v>1723.2696568799997</v>
      </c>
      <c r="I94" s="37">
        <f>SUMIFS(СВЦЭМ!$C$34:$C$777,СВЦЭМ!$A$34:$A$777,$A94,СВЦЭМ!$B$34:$B$777,I$83)+'СЕТ СН'!$H$9+СВЦЭМ!$D$10+'СЕТ СН'!$H$6-'СЕТ СН'!$H$19</f>
        <v>1580.4518994999999</v>
      </c>
      <c r="J94" s="37">
        <f>SUMIFS(СВЦЭМ!$C$34:$C$777,СВЦЭМ!$A$34:$A$777,$A94,СВЦЭМ!$B$34:$B$777,J$83)+'СЕТ СН'!$H$9+СВЦЭМ!$D$10+'СЕТ СН'!$H$6-'СЕТ СН'!$H$19</f>
        <v>1487.6549093899998</v>
      </c>
      <c r="K94" s="37">
        <f>SUMIFS(СВЦЭМ!$C$34:$C$777,СВЦЭМ!$A$34:$A$777,$A94,СВЦЭМ!$B$34:$B$777,K$83)+'СЕТ СН'!$H$9+СВЦЭМ!$D$10+'СЕТ СН'!$H$6-'СЕТ СН'!$H$19</f>
        <v>1445.6277023799998</v>
      </c>
      <c r="L94" s="37">
        <f>SUMIFS(СВЦЭМ!$C$34:$C$777,СВЦЭМ!$A$34:$A$777,$A94,СВЦЭМ!$B$34:$B$777,L$83)+'СЕТ СН'!$H$9+СВЦЭМ!$D$10+'СЕТ СН'!$H$6-'СЕТ СН'!$H$19</f>
        <v>1458.19364511</v>
      </c>
      <c r="M94" s="37">
        <f>SUMIFS(СВЦЭМ!$C$34:$C$777,СВЦЭМ!$A$34:$A$777,$A94,СВЦЭМ!$B$34:$B$777,M$83)+'СЕТ СН'!$H$9+СВЦЭМ!$D$10+'СЕТ СН'!$H$6-'СЕТ СН'!$H$19</f>
        <v>1472.41972197</v>
      </c>
      <c r="N94" s="37">
        <f>SUMIFS(СВЦЭМ!$C$34:$C$777,СВЦЭМ!$A$34:$A$777,$A94,СВЦЭМ!$B$34:$B$777,N$83)+'СЕТ СН'!$H$9+СВЦЭМ!$D$10+'СЕТ СН'!$H$6-'СЕТ СН'!$H$19</f>
        <v>1475.0657726899999</v>
      </c>
      <c r="O94" s="37">
        <f>SUMIFS(СВЦЭМ!$C$34:$C$777,СВЦЭМ!$A$34:$A$777,$A94,СВЦЭМ!$B$34:$B$777,O$83)+'СЕТ СН'!$H$9+СВЦЭМ!$D$10+'СЕТ СН'!$H$6-'СЕТ СН'!$H$19</f>
        <v>1481.7178444699998</v>
      </c>
      <c r="P94" s="37">
        <f>SUMIFS(СВЦЭМ!$C$34:$C$777,СВЦЭМ!$A$34:$A$777,$A94,СВЦЭМ!$B$34:$B$777,P$83)+'СЕТ СН'!$H$9+СВЦЭМ!$D$10+'СЕТ СН'!$H$6-'СЕТ СН'!$H$19</f>
        <v>1480.28371047</v>
      </c>
      <c r="Q94" s="37">
        <f>SUMIFS(СВЦЭМ!$C$34:$C$777,СВЦЭМ!$A$34:$A$777,$A94,СВЦЭМ!$B$34:$B$777,Q$83)+'СЕТ СН'!$H$9+СВЦЭМ!$D$10+'СЕТ СН'!$H$6-'СЕТ СН'!$H$19</f>
        <v>1475.7663838599999</v>
      </c>
      <c r="R94" s="37">
        <f>SUMIFS(СВЦЭМ!$C$34:$C$777,СВЦЭМ!$A$34:$A$777,$A94,СВЦЭМ!$B$34:$B$777,R$83)+'СЕТ СН'!$H$9+СВЦЭМ!$D$10+'СЕТ СН'!$H$6-'СЕТ СН'!$H$19</f>
        <v>1465.8621969699998</v>
      </c>
      <c r="S94" s="37">
        <f>SUMIFS(СВЦЭМ!$C$34:$C$777,СВЦЭМ!$A$34:$A$777,$A94,СВЦЭМ!$B$34:$B$777,S$83)+'СЕТ СН'!$H$9+СВЦЭМ!$D$10+'СЕТ СН'!$H$6-'СЕТ СН'!$H$19</f>
        <v>1470.8587090999999</v>
      </c>
      <c r="T94" s="37">
        <f>SUMIFS(СВЦЭМ!$C$34:$C$777,СВЦЭМ!$A$34:$A$777,$A94,СВЦЭМ!$B$34:$B$777,T$83)+'СЕТ СН'!$H$9+СВЦЭМ!$D$10+'СЕТ СН'!$H$6-'СЕТ СН'!$H$19</f>
        <v>1472.72569443</v>
      </c>
      <c r="U94" s="37">
        <f>SUMIFS(СВЦЭМ!$C$34:$C$777,СВЦЭМ!$A$34:$A$777,$A94,СВЦЭМ!$B$34:$B$777,U$83)+'СЕТ СН'!$H$9+СВЦЭМ!$D$10+'СЕТ СН'!$H$6-'СЕТ СН'!$H$19</f>
        <v>1465.3662379699999</v>
      </c>
      <c r="V94" s="37">
        <f>SUMIFS(СВЦЭМ!$C$34:$C$777,СВЦЭМ!$A$34:$A$777,$A94,СВЦЭМ!$B$34:$B$777,V$83)+'СЕТ СН'!$H$9+СВЦЭМ!$D$10+'СЕТ СН'!$H$6-'СЕТ СН'!$H$19</f>
        <v>1441.0701881199998</v>
      </c>
      <c r="W94" s="37">
        <f>SUMIFS(СВЦЭМ!$C$34:$C$777,СВЦЭМ!$A$34:$A$777,$A94,СВЦЭМ!$B$34:$B$777,W$83)+'СЕТ СН'!$H$9+СВЦЭМ!$D$10+'СЕТ СН'!$H$6-'СЕТ СН'!$H$19</f>
        <v>1490.3100808199999</v>
      </c>
      <c r="X94" s="37">
        <f>SUMIFS(СВЦЭМ!$C$34:$C$777,СВЦЭМ!$A$34:$A$777,$A94,СВЦЭМ!$B$34:$B$777,X$83)+'СЕТ СН'!$H$9+СВЦЭМ!$D$10+'СЕТ СН'!$H$6-'СЕТ СН'!$H$19</f>
        <v>1606.6174870899999</v>
      </c>
      <c r="Y94" s="37">
        <f>SUMIFS(СВЦЭМ!$C$34:$C$777,СВЦЭМ!$A$34:$A$777,$A94,СВЦЭМ!$B$34:$B$777,Y$83)+'СЕТ СН'!$H$9+СВЦЭМ!$D$10+'СЕТ СН'!$H$6-'СЕТ СН'!$H$19</f>
        <v>1740.2688136799998</v>
      </c>
    </row>
    <row r="95" spans="1:25" ht="15.75" x14ac:dyDescent="0.2">
      <c r="A95" s="36">
        <f t="shared" si="2"/>
        <v>43232</v>
      </c>
      <c r="B95" s="37">
        <f>SUMIFS(СВЦЭМ!$C$34:$C$777,СВЦЭМ!$A$34:$A$777,$A95,СВЦЭМ!$B$34:$B$777,B$83)+'СЕТ СН'!$H$9+СВЦЭМ!$D$10+'СЕТ СН'!$H$6-'СЕТ СН'!$H$19</f>
        <v>1655.07781836</v>
      </c>
      <c r="C95" s="37">
        <f>SUMIFS(СВЦЭМ!$C$34:$C$777,СВЦЭМ!$A$34:$A$777,$A95,СВЦЭМ!$B$34:$B$777,C$83)+'СЕТ СН'!$H$9+СВЦЭМ!$D$10+'СЕТ СН'!$H$6-'СЕТ СН'!$H$19</f>
        <v>1715.0055684999998</v>
      </c>
      <c r="D95" s="37">
        <f>SUMIFS(СВЦЭМ!$C$34:$C$777,СВЦЭМ!$A$34:$A$777,$A95,СВЦЭМ!$B$34:$B$777,D$83)+'СЕТ СН'!$H$9+СВЦЭМ!$D$10+'СЕТ СН'!$H$6-'СЕТ СН'!$H$19</f>
        <v>1704.1230361200001</v>
      </c>
      <c r="E95" s="37">
        <f>SUMIFS(СВЦЭМ!$C$34:$C$777,СВЦЭМ!$A$34:$A$777,$A95,СВЦЭМ!$B$34:$B$777,E$83)+'СЕТ СН'!$H$9+СВЦЭМ!$D$10+'СЕТ СН'!$H$6-'СЕТ СН'!$H$19</f>
        <v>1695.8503884100001</v>
      </c>
      <c r="F95" s="37">
        <f>SUMIFS(СВЦЭМ!$C$34:$C$777,СВЦЭМ!$A$34:$A$777,$A95,СВЦЭМ!$B$34:$B$777,F$83)+'СЕТ СН'!$H$9+СВЦЭМ!$D$10+'СЕТ СН'!$H$6-'СЕТ СН'!$H$19</f>
        <v>1704.6844987300001</v>
      </c>
      <c r="G95" s="37">
        <f>SUMIFS(СВЦЭМ!$C$34:$C$777,СВЦЭМ!$A$34:$A$777,$A95,СВЦЭМ!$B$34:$B$777,G$83)+'СЕТ СН'!$H$9+СВЦЭМ!$D$10+'СЕТ СН'!$H$6-'СЕТ СН'!$H$19</f>
        <v>1702.0460403499997</v>
      </c>
      <c r="H95" s="37">
        <f>SUMIFS(СВЦЭМ!$C$34:$C$777,СВЦЭМ!$A$34:$A$777,$A95,СВЦЭМ!$B$34:$B$777,H$83)+'СЕТ СН'!$H$9+СВЦЭМ!$D$10+'СЕТ СН'!$H$6-'СЕТ СН'!$H$19</f>
        <v>1661.4242221999998</v>
      </c>
      <c r="I95" s="37">
        <f>SUMIFS(СВЦЭМ!$C$34:$C$777,СВЦЭМ!$A$34:$A$777,$A95,СВЦЭМ!$B$34:$B$777,I$83)+'СЕТ СН'!$H$9+СВЦЭМ!$D$10+'СЕТ СН'!$H$6-'СЕТ СН'!$H$19</f>
        <v>1598.74373726</v>
      </c>
      <c r="J95" s="37">
        <f>SUMIFS(СВЦЭМ!$C$34:$C$777,СВЦЭМ!$A$34:$A$777,$A95,СВЦЭМ!$B$34:$B$777,J$83)+'СЕТ СН'!$H$9+СВЦЭМ!$D$10+'СЕТ СН'!$H$6-'СЕТ СН'!$H$19</f>
        <v>1560.57956122</v>
      </c>
      <c r="K95" s="37">
        <f>SUMIFS(СВЦЭМ!$C$34:$C$777,СВЦЭМ!$A$34:$A$777,$A95,СВЦЭМ!$B$34:$B$777,K$83)+'СЕТ СН'!$H$9+СВЦЭМ!$D$10+'СЕТ СН'!$H$6-'СЕТ СН'!$H$19</f>
        <v>1546.0056469199999</v>
      </c>
      <c r="L95" s="37">
        <f>SUMIFS(СВЦЭМ!$C$34:$C$777,СВЦЭМ!$A$34:$A$777,$A95,СВЦЭМ!$B$34:$B$777,L$83)+'СЕТ СН'!$H$9+СВЦЭМ!$D$10+'СЕТ СН'!$H$6-'СЕТ СН'!$H$19</f>
        <v>1540.8674959800001</v>
      </c>
      <c r="M95" s="37">
        <f>SUMIFS(СВЦЭМ!$C$34:$C$777,СВЦЭМ!$A$34:$A$777,$A95,СВЦЭМ!$B$34:$B$777,M$83)+'СЕТ СН'!$H$9+СВЦЭМ!$D$10+'СЕТ СН'!$H$6-'СЕТ СН'!$H$19</f>
        <v>1543.3601114200001</v>
      </c>
      <c r="N95" s="37">
        <f>SUMIFS(СВЦЭМ!$C$34:$C$777,СВЦЭМ!$A$34:$A$777,$A95,СВЦЭМ!$B$34:$B$777,N$83)+'СЕТ СН'!$H$9+СВЦЭМ!$D$10+'СЕТ СН'!$H$6-'СЕТ СН'!$H$19</f>
        <v>1542.4213704399999</v>
      </c>
      <c r="O95" s="37">
        <f>SUMIFS(СВЦЭМ!$C$34:$C$777,СВЦЭМ!$A$34:$A$777,$A95,СВЦЭМ!$B$34:$B$777,O$83)+'СЕТ СН'!$H$9+СВЦЭМ!$D$10+'СЕТ СН'!$H$6-'СЕТ СН'!$H$19</f>
        <v>1552.3210271200001</v>
      </c>
      <c r="P95" s="37">
        <f>SUMIFS(СВЦЭМ!$C$34:$C$777,СВЦЭМ!$A$34:$A$777,$A95,СВЦЭМ!$B$34:$B$777,P$83)+'СЕТ СН'!$H$9+СВЦЭМ!$D$10+'СЕТ СН'!$H$6-'СЕТ СН'!$H$19</f>
        <v>1568.18768318</v>
      </c>
      <c r="Q95" s="37">
        <f>SUMIFS(СВЦЭМ!$C$34:$C$777,СВЦЭМ!$A$34:$A$777,$A95,СВЦЭМ!$B$34:$B$777,Q$83)+'СЕТ СН'!$H$9+СВЦЭМ!$D$10+'СЕТ СН'!$H$6-'СЕТ СН'!$H$19</f>
        <v>1565.7431582300001</v>
      </c>
      <c r="R95" s="37">
        <f>SUMIFS(СВЦЭМ!$C$34:$C$777,СВЦЭМ!$A$34:$A$777,$A95,СВЦЭМ!$B$34:$B$777,R$83)+'СЕТ СН'!$H$9+СВЦЭМ!$D$10+'СЕТ СН'!$H$6-'СЕТ СН'!$H$19</f>
        <v>1571.4807002699999</v>
      </c>
      <c r="S95" s="37">
        <f>SUMIFS(СВЦЭМ!$C$34:$C$777,СВЦЭМ!$A$34:$A$777,$A95,СВЦЭМ!$B$34:$B$777,S$83)+'СЕТ СН'!$H$9+СВЦЭМ!$D$10+'СЕТ СН'!$H$6-'СЕТ СН'!$H$19</f>
        <v>1567.72506088</v>
      </c>
      <c r="T95" s="37">
        <f>SUMIFS(СВЦЭМ!$C$34:$C$777,СВЦЭМ!$A$34:$A$777,$A95,СВЦЭМ!$B$34:$B$777,T$83)+'СЕТ СН'!$H$9+СВЦЭМ!$D$10+'СЕТ СН'!$H$6-'СЕТ СН'!$H$19</f>
        <v>1561.7543641699999</v>
      </c>
      <c r="U95" s="37">
        <f>SUMIFS(СВЦЭМ!$C$34:$C$777,СВЦЭМ!$A$34:$A$777,$A95,СВЦЭМ!$B$34:$B$777,U$83)+'СЕТ СН'!$H$9+СВЦЭМ!$D$10+'СЕТ СН'!$H$6-'СЕТ СН'!$H$19</f>
        <v>1550.8685183299999</v>
      </c>
      <c r="V95" s="37">
        <f>SUMIFS(СВЦЭМ!$C$34:$C$777,СВЦЭМ!$A$34:$A$777,$A95,СВЦЭМ!$B$34:$B$777,V$83)+'СЕТ СН'!$H$9+СВЦЭМ!$D$10+'СЕТ СН'!$H$6-'СЕТ СН'!$H$19</f>
        <v>1523.1712429499999</v>
      </c>
      <c r="W95" s="37">
        <f>SUMIFS(СВЦЭМ!$C$34:$C$777,СВЦЭМ!$A$34:$A$777,$A95,СВЦЭМ!$B$34:$B$777,W$83)+'СЕТ СН'!$H$9+СВЦЭМ!$D$10+'СЕТ СН'!$H$6-'СЕТ СН'!$H$19</f>
        <v>1503.43920755</v>
      </c>
      <c r="X95" s="37">
        <f>SUMIFS(СВЦЭМ!$C$34:$C$777,СВЦЭМ!$A$34:$A$777,$A95,СВЦЭМ!$B$34:$B$777,X$83)+'СЕТ СН'!$H$9+СВЦЭМ!$D$10+'СЕТ СН'!$H$6-'СЕТ СН'!$H$19</f>
        <v>1514.8847104299998</v>
      </c>
      <c r="Y95" s="37">
        <f>SUMIFS(СВЦЭМ!$C$34:$C$777,СВЦЭМ!$A$34:$A$777,$A95,СВЦЭМ!$B$34:$B$777,Y$83)+'СЕТ СН'!$H$9+СВЦЭМ!$D$10+'СЕТ СН'!$H$6-'СЕТ СН'!$H$19</f>
        <v>1549.1193508599999</v>
      </c>
    </row>
    <row r="96" spans="1:25" ht="15.75" x14ac:dyDescent="0.2">
      <c r="A96" s="36">
        <f t="shared" si="2"/>
        <v>43233</v>
      </c>
      <c r="B96" s="37">
        <f>SUMIFS(СВЦЭМ!$C$34:$C$777,СВЦЭМ!$A$34:$A$777,$A96,СВЦЭМ!$B$34:$B$777,B$83)+'СЕТ СН'!$H$9+СВЦЭМ!$D$10+'СЕТ СН'!$H$6-'СЕТ СН'!$H$19</f>
        <v>1560.67567515</v>
      </c>
      <c r="C96" s="37">
        <f>SUMIFS(СВЦЭМ!$C$34:$C$777,СВЦЭМ!$A$34:$A$777,$A96,СВЦЭМ!$B$34:$B$777,C$83)+'СЕТ СН'!$H$9+СВЦЭМ!$D$10+'СЕТ СН'!$H$6-'СЕТ СН'!$H$19</f>
        <v>1610.2747888599999</v>
      </c>
      <c r="D96" s="37">
        <f>SUMIFS(СВЦЭМ!$C$34:$C$777,СВЦЭМ!$A$34:$A$777,$A96,СВЦЭМ!$B$34:$B$777,D$83)+'СЕТ СН'!$H$9+СВЦЭМ!$D$10+'СЕТ СН'!$H$6-'СЕТ СН'!$H$19</f>
        <v>1642.2884820899999</v>
      </c>
      <c r="E96" s="37">
        <f>SUMIFS(СВЦЭМ!$C$34:$C$777,СВЦЭМ!$A$34:$A$777,$A96,СВЦЭМ!$B$34:$B$777,E$83)+'СЕТ СН'!$H$9+СВЦЭМ!$D$10+'СЕТ СН'!$H$6-'СЕТ СН'!$H$19</f>
        <v>1667.65419548</v>
      </c>
      <c r="F96" s="37">
        <f>SUMIFS(СВЦЭМ!$C$34:$C$777,СВЦЭМ!$A$34:$A$777,$A96,СВЦЭМ!$B$34:$B$777,F$83)+'СЕТ СН'!$H$9+СВЦЭМ!$D$10+'СЕТ СН'!$H$6-'СЕТ СН'!$H$19</f>
        <v>1687.5672370699999</v>
      </c>
      <c r="G96" s="37">
        <f>SUMIFS(СВЦЭМ!$C$34:$C$777,СВЦЭМ!$A$34:$A$777,$A96,СВЦЭМ!$B$34:$B$777,G$83)+'СЕТ СН'!$H$9+СВЦЭМ!$D$10+'СЕТ СН'!$H$6-'СЕТ СН'!$H$19</f>
        <v>1663.8175899799999</v>
      </c>
      <c r="H96" s="37">
        <f>SUMIFS(СВЦЭМ!$C$34:$C$777,СВЦЭМ!$A$34:$A$777,$A96,СВЦЭМ!$B$34:$B$777,H$83)+'СЕТ СН'!$H$9+СВЦЭМ!$D$10+'СЕТ СН'!$H$6-'СЕТ СН'!$H$19</f>
        <v>1636.41752142</v>
      </c>
      <c r="I96" s="37">
        <f>SUMIFS(СВЦЭМ!$C$34:$C$777,СВЦЭМ!$A$34:$A$777,$A96,СВЦЭМ!$B$34:$B$777,I$83)+'СЕТ СН'!$H$9+СВЦЭМ!$D$10+'СЕТ СН'!$H$6-'СЕТ СН'!$H$19</f>
        <v>1602.31669689</v>
      </c>
      <c r="J96" s="37">
        <f>SUMIFS(СВЦЭМ!$C$34:$C$777,СВЦЭМ!$A$34:$A$777,$A96,СВЦЭМ!$B$34:$B$777,J$83)+'СЕТ СН'!$H$9+СВЦЭМ!$D$10+'СЕТ СН'!$H$6-'СЕТ СН'!$H$19</f>
        <v>1534.8489034099998</v>
      </c>
      <c r="K96" s="37">
        <f>SUMIFS(СВЦЭМ!$C$34:$C$777,СВЦЭМ!$A$34:$A$777,$A96,СВЦЭМ!$B$34:$B$777,K$83)+'СЕТ СН'!$H$9+СВЦЭМ!$D$10+'СЕТ СН'!$H$6-'СЕТ СН'!$H$19</f>
        <v>1483.02601852</v>
      </c>
      <c r="L96" s="37">
        <f>SUMIFS(СВЦЭМ!$C$34:$C$777,СВЦЭМ!$A$34:$A$777,$A96,СВЦЭМ!$B$34:$B$777,L$83)+'СЕТ СН'!$H$9+СВЦЭМ!$D$10+'СЕТ СН'!$H$6-'СЕТ СН'!$H$19</f>
        <v>1458.3134623399999</v>
      </c>
      <c r="M96" s="37">
        <f>SUMIFS(СВЦЭМ!$C$34:$C$777,СВЦЭМ!$A$34:$A$777,$A96,СВЦЭМ!$B$34:$B$777,M$83)+'СЕТ СН'!$H$9+СВЦЭМ!$D$10+'СЕТ СН'!$H$6-'СЕТ СН'!$H$19</f>
        <v>1497.30924929</v>
      </c>
      <c r="N96" s="37">
        <f>SUMIFS(СВЦЭМ!$C$34:$C$777,СВЦЭМ!$A$34:$A$777,$A96,СВЦЭМ!$B$34:$B$777,N$83)+'СЕТ СН'!$H$9+СВЦЭМ!$D$10+'СЕТ СН'!$H$6-'СЕТ СН'!$H$19</f>
        <v>1495.9613836999999</v>
      </c>
      <c r="O96" s="37">
        <f>SUMIFS(СВЦЭМ!$C$34:$C$777,СВЦЭМ!$A$34:$A$777,$A96,СВЦЭМ!$B$34:$B$777,O$83)+'СЕТ СН'!$H$9+СВЦЭМ!$D$10+'СЕТ СН'!$H$6-'СЕТ СН'!$H$19</f>
        <v>1504.0279981899998</v>
      </c>
      <c r="P96" s="37">
        <f>SUMIFS(СВЦЭМ!$C$34:$C$777,СВЦЭМ!$A$34:$A$777,$A96,СВЦЭМ!$B$34:$B$777,P$83)+'СЕТ СН'!$H$9+СВЦЭМ!$D$10+'СЕТ СН'!$H$6-'СЕТ СН'!$H$19</f>
        <v>1528.12588351</v>
      </c>
      <c r="Q96" s="37">
        <f>SUMIFS(СВЦЭМ!$C$34:$C$777,СВЦЭМ!$A$34:$A$777,$A96,СВЦЭМ!$B$34:$B$777,Q$83)+'СЕТ СН'!$H$9+СВЦЭМ!$D$10+'СЕТ СН'!$H$6-'СЕТ СН'!$H$19</f>
        <v>1534.6370140199999</v>
      </c>
      <c r="R96" s="37">
        <f>SUMIFS(СВЦЭМ!$C$34:$C$777,СВЦЭМ!$A$34:$A$777,$A96,СВЦЭМ!$B$34:$B$777,R$83)+'СЕТ СН'!$H$9+СВЦЭМ!$D$10+'СЕТ СН'!$H$6-'СЕТ СН'!$H$19</f>
        <v>1545.8683425899999</v>
      </c>
      <c r="S96" s="37">
        <f>SUMIFS(СВЦЭМ!$C$34:$C$777,СВЦЭМ!$A$34:$A$777,$A96,СВЦЭМ!$B$34:$B$777,S$83)+'СЕТ СН'!$H$9+СВЦЭМ!$D$10+'СЕТ СН'!$H$6-'СЕТ СН'!$H$19</f>
        <v>1520.5777914599998</v>
      </c>
      <c r="T96" s="37">
        <f>SUMIFS(СВЦЭМ!$C$34:$C$777,СВЦЭМ!$A$34:$A$777,$A96,СВЦЭМ!$B$34:$B$777,T$83)+'СЕТ СН'!$H$9+СВЦЭМ!$D$10+'СЕТ СН'!$H$6-'СЕТ СН'!$H$19</f>
        <v>1503.8279428199999</v>
      </c>
      <c r="U96" s="37">
        <f>SUMIFS(СВЦЭМ!$C$34:$C$777,СВЦЭМ!$A$34:$A$777,$A96,СВЦЭМ!$B$34:$B$777,U$83)+'СЕТ СН'!$H$9+СВЦЭМ!$D$10+'СЕТ СН'!$H$6-'СЕТ СН'!$H$19</f>
        <v>1503.8633691499999</v>
      </c>
      <c r="V96" s="37">
        <f>SUMIFS(СВЦЭМ!$C$34:$C$777,СВЦЭМ!$A$34:$A$777,$A96,СВЦЭМ!$B$34:$B$777,V$83)+'СЕТ СН'!$H$9+СВЦЭМ!$D$10+'СЕТ СН'!$H$6-'СЕТ СН'!$H$19</f>
        <v>1473.2132756599999</v>
      </c>
      <c r="W96" s="37">
        <f>SUMIFS(СВЦЭМ!$C$34:$C$777,СВЦЭМ!$A$34:$A$777,$A96,СВЦЭМ!$B$34:$B$777,W$83)+'СЕТ СН'!$H$9+СВЦЭМ!$D$10+'СЕТ СН'!$H$6-'СЕТ СН'!$H$19</f>
        <v>1454.23213775</v>
      </c>
      <c r="X96" s="37">
        <f>SUMIFS(СВЦЭМ!$C$34:$C$777,СВЦЭМ!$A$34:$A$777,$A96,СВЦЭМ!$B$34:$B$777,X$83)+'СЕТ СН'!$H$9+СВЦЭМ!$D$10+'СЕТ СН'!$H$6-'СЕТ СН'!$H$19</f>
        <v>1449.4120839799998</v>
      </c>
      <c r="Y96" s="37">
        <f>SUMIFS(СВЦЭМ!$C$34:$C$777,СВЦЭМ!$A$34:$A$777,$A96,СВЦЭМ!$B$34:$B$777,Y$83)+'СЕТ СН'!$H$9+СВЦЭМ!$D$10+'СЕТ СН'!$H$6-'СЕТ СН'!$H$19</f>
        <v>1505.45753124</v>
      </c>
    </row>
    <row r="97" spans="1:25" ht="15.75" x14ac:dyDescent="0.2">
      <c r="A97" s="36">
        <f t="shared" si="2"/>
        <v>43234</v>
      </c>
      <c r="B97" s="37">
        <f>SUMIFS(СВЦЭМ!$C$34:$C$777,СВЦЭМ!$A$34:$A$777,$A97,СВЦЭМ!$B$34:$B$777,B$83)+'СЕТ СН'!$H$9+СВЦЭМ!$D$10+'СЕТ СН'!$H$6-'СЕТ СН'!$H$19</f>
        <v>1566.6092145600001</v>
      </c>
      <c r="C97" s="37">
        <f>SUMIFS(СВЦЭМ!$C$34:$C$777,СВЦЭМ!$A$34:$A$777,$A97,СВЦЭМ!$B$34:$B$777,C$83)+'СЕТ СН'!$H$9+СВЦЭМ!$D$10+'СЕТ СН'!$H$6-'СЕТ СН'!$H$19</f>
        <v>1620.71176117</v>
      </c>
      <c r="D97" s="37">
        <f>SUMIFS(СВЦЭМ!$C$34:$C$777,СВЦЭМ!$A$34:$A$777,$A97,СВЦЭМ!$B$34:$B$777,D$83)+'СЕТ СН'!$H$9+СВЦЭМ!$D$10+'СЕТ СН'!$H$6-'СЕТ СН'!$H$19</f>
        <v>1646.1179932800001</v>
      </c>
      <c r="E97" s="37">
        <f>SUMIFS(СВЦЭМ!$C$34:$C$777,СВЦЭМ!$A$34:$A$777,$A97,СВЦЭМ!$B$34:$B$777,E$83)+'СЕТ СН'!$H$9+СВЦЭМ!$D$10+'СЕТ СН'!$H$6-'СЕТ СН'!$H$19</f>
        <v>1663.5905012899998</v>
      </c>
      <c r="F97" s="37">
        <f>SUMIFS(СВЦЭМ!$C$34:$C$777,СВЦЭМ!$A$34:$A$777,$A97,СВЦЭМ!$B$34:$B$777,F$83)+'СЕТ СН'!$H$9+СВЦЭМ!$D$10+'СЕТ СН'!$H$6-'СЕТ СН'!$H$19</f>
        <v>1680.4140801099998</v>
      </c>
      <c r="G97" s="37">
        <f>SUMIFS(СВЦЭМ!$C$34:$C$777,СВЦЭМ!$A$34:$A$777,$A97,СВЦЭМ!$B$34:$B$777,G$83)+'СЕТ СН'!$H$9+СВЦЭМ!$D$10+'СЕТ СН'!$H$6-'СЕТ СН'!$H$19</f>
        <v>1647.6385658700001</v>
      </c>
      <c r="H97" s="37">
        <f>SUMIFS(СВЦЭМ!$C$34:$C$777,СВЦЭМ!$A$34:$A$777,$A97,СВЦЭМ!$B$34:$B$777,H$83)+'СЕТ СН'!$H$9+СВЦЭМ!$D$10+'СЕТ СН'!$H$6-'СЕТ СН'!$H$19</f>
        <v>1580.81767571</v>
      </c>
      <c r="I97" s="37">
        <f>SUMIFS(СВЦЭМ!$C$34:$C$777,СВЦЭМ!$A$34:$A$777,$A97,СВЦЭМ!$B$34:$B$777,I$83)+'СЕТ СН'!$H$9+СВЦЭМ!$D$10+'СЕТ СН'!$H$6-'СЕТ СН'!$H$19</f>
        <v>1529.2122552699998</v>
      </c>
      <c r="J97" s="37">
        <f>SUMIFS(СВЦЭМ!$C$34:$C$777,СВЦЭМ!$A$34:$A$777,$A97,СВЦЭМ!$B$34:$B$777,J$83)+'СЕТ СН'!$H$9+СВЦЭМ!$D$10+'СЕТ СН'!$H$6-'СЕТ СН'!$H$19</f>
        <v>1489.02699405</v>
      </c>
      <c r="K97" s="37">
        <f>SUMIFS(СВЦЭМ!$C$34:$C$777,СВЦЭМ!$A$34:$A$777,$A97,СВЦЭМ!$B$34:$B$777,K$83)+'СЕТ СН'!$H$9+СВЦЭМ!$D$10+'СЕТ СН'!$H$6-'СЕТ СН'!$H$19</f>
        <v>1456.53372631</v>
      </c>
      <c r="L97" s="37">
        <f>SUMIFS(СВЦЭМ!$C$34:$C$777,СВЦЭМ!$A$34:$A$777,$A97,СВЦЭМ!$B$34:$B$777,L$83)+'СЕТ СН'!$H$9+СВЦЭМ!$D$10+'СЕТ СН'!$H$6-'СЕТ СН'!$H$19</f>
        <v>1449.1371161799998</v>
      </c>
      <c r="M97" s="37">
        <f>SUMIFS(СВЦЭМ!$C$34:$C$777,СВЦЭМ!$A$34:$A$777,$A97,СВЦЭМ!$B$34:$B$777,M$83)+'СЕТ СН'!$H$9+СВЦЭМ!$D$10+'СЕТ СН'!$H$6-'СЕТ СН'!$H$19</f>
        <v>1450.16616258</v>
      </c>
      <c r="N97" s="37">
        <f>SUMIFS(СВЦЭМ!$C$34:$C$777,СВЦЭМ!$A$34:$A$777,$A97,СВЦЭМ!$B$34:$B$777,N$83)+'СЕТ СН'!$H$9+СВЦЭМ!$D$10+'СЕТ СН'!$H$6-'СЕТ СН'!$H$19</f>
        <v>1492.2003243300001</v>
      </c>
      <c r="O97" s="37">
        <f>SUMIFS(СВЦЭМ!$C$34:$C$777,СВЦЭМ!$A$34:$A$777,$A97,СВЦЭМ!$B$34:$B$777,O$83)+'СЕТ СН'!$H$9+СВЦЭМ!$D$10+'СЕТ СН'!$H$6-'СЕТ СН'!$H$19</f>
        <v>1499.1992148099998</v>
      </c>
      <c r="P97" s="37">
        <f>SUMIFS(СВЦЭМ!$C$34:$C$777,СВЦЭМ!$A$34:$A$777,$A97,СВЦЭМ!$B$34:$B$777,P$83)+'СЕТ СН'!$H$9+СВЦЭМ!$D$10+'СЕТ СН'!$H$6-'СЕТ СН'!$H$19</f>
        <v>1510.3051514199999</v>
      </c>
      <c r="Q97" s="37">
        <f>SUMIFS(СВЦЭМ!$C$34:$C$777,СВЦЭМ!$A$34:$A$777,$A97,СВЦЭМ!$B$34:$B$777,Q$83)+'СЕТ СН'!$H$9+СВЦЭМ!$D$10+'СЕТ СН'!$H$6-'СЕТ СН'!$H$19</f>
        <v>1520.7379339899999</v>
      </c>
      <c r="R97" s="37">
        <f>SUMIFS(СВЦЭМ!$C$34:$C$777,СВЦЭМ!$A$34:$A$777,$A97,СВЦЭМ!$B$34:$B$777,R$83)+'СЕТ СН'!$H$9+СВЦЭМ!$D$10+'СЕТ СН'!$H$6-'СЕТ СН'!$H$19</f>
        <v>1529.8719498099999</v>
      </c>
      <c r="S97" s="37">
        <f>SUMIFS(СВЦЭМ!$C$34:$C$777,СВЦЭМ!$A$34:$A$777,$A97,СВЦЭМ!$B$34:$B$777,S$83)+'СЕТ СН'!$H$9+СВЦЭМ!$D$10+'СЕТ СН'!$H$6-'СЕТ СН'!$H$19</f>
        <v>1513.7511145999999</v>
      </c>
      <c r="T97" s="37">
        <f>SUMIFS(СВЦЭМ!$C$34:$C$777,СВЦЭМ!$A$34:$A$777,$A97,СВЦЭМ!$B$34:$B$777,T$83)+'СЕТ СН'!$H$9+СВЦЭМ!$D$10+'СЕТ СН'!$H$6-'СЕТ СН'!$H$19</f>
        <v>1490.0226828999998</v>
      </c>
      <c r="U97" s="37">
        <f>SUMIFS(СВЦЭМ!$C$34:$C$777,СВЦЭМ!$A$34:$A$777,$A97,СВЦЭМ!$B$34:$B$777,U$83)+'СЕТ СН'!$H$9+СВЦЭМ!$D$10+'СЕТ СН'!$H$6-'СЕТ СН'!$H$19</f>
        <v>1471.1481473899998</v>
      </c>
      <c r="V97" s="37">
        <f>SUMIFS(СВЦЭМ!$C$34:$C$777,СВЦЭМ!$A$34:$A$777,$A97,СВЦЭМ!$B$34:$B$777,V$83)+'СЕТ СН'!$H$9+СВЦЭМ!$D$10+'СЕТ СН'!$H$6-'СЕТ СН'!$H$19</f>
        <v>1455.9169576999998</v>
      </c>
      <c r="W97" s="37">
        <f>SUMIFS(СВЦЭМ!$C$34:$C$777,СВЦЭМ!$A$34:$A$777,$A97,СВЦЭМ!$B$34:$B$777,W$83)+'СЕТ СН'!$H$9+СВЦЭМ!$D$10+'СЕТ СН'!$H$6-'СЕТ СН'!$H$19</f>
        <v>1441.09849027</v>
      </c>
      <c r="X97" s="37">
        <f>SUMIFS(СВЦЭМ!$C$34:$C$777,СВЦЭМ!$A$34:$A$777,$A97,СВЦЭМ!$B$34:$B$777,X$83)+'СЕТ СН'!$H$9+СВЦЭМ!$D$10+'СЕТ СН'!$H$6-'СЕТ СН'!$H$19</f>
        <v>1431.77787691</v>
      </c>
      <c r="Y97" s="37">
        <f>SUMIFS(СВЦЭМ!$C$34:$C$777,СВЦЭМ!$A$34:$A$777,$A97,СВЦЭМ!$B$34:$B$777,Y$83)+'СЕТ СН'!$H$9+СВЦЭМ!$D$10+'СЕТ СН'!$H$6-'СЕТ СН'!$H$19</f>
        <v>1507.76191778</v>
      </c>
    </row>
    <row r="98" spans="1:25" ht="15.75" x14ac:dyDescent="0.2">
      <c r="A98" s="36">
        <f t="shared" si="2"/>
        <v>43235</v>
      </c>
      <c r="B98" s="37">
        <f>SUMIFS(СВЦЭМ!$C$34:$C$777,СВЦЭМ!$A$34:$A$777,$A98,СВЦЭМ!$B$34:$B$777,B$83)+'СЕТ СН'!$H$9+СВЦЭМ!$D$10+'СЕТ СН'!$H$6-'СЕТ СН'!$H$19</f>
        <v>1571.4780556400001</v>
      </c>
      <c r="C98" s="37">
        <f>SUMIFS(СВЦЭМ!$C$34:$C$777,СВЦЭМ!$A$34:$A$777,$A98,СВЦЭМ!$B$34:$B$777,C$83)+'СЕТ СН'!$H$9+СВЦЭМ!$D$10+'СЕТ СН'!$H$6-'СЕТ СН'!$H$19</f>
        <v>1618.2377737899999</v>
      </c>
      <c r="D98" s="37">
        <f>SUMIFS(СВЦЭМ!$C$34:$C$777,СВЦЭМ!$A$34:$A$777,$A98,СВЦЭМ!$B$34:$B$777,D$83)+'СЕТ СН'!$H$9+СВЦЭМ!$D$10+'СЕТ СН'!$H$6-'СЕТ СН'!$H$19</f>
        <v>1648.22083896</v>
      </c>
      <c r="E98" s="37">
        <f>SUMIFS(СВЦЭМ!$C$34:$C$777,СВЦЭМ!$A$34:$A$777,$A98,СВЦЭМ!$B$34:$B$777,E$83)+'СЕТ СН'!$H$9+СВЦЭМ!$D$10+'СЕТ СН'!$H$6-'СЕТ СН'!$H$19</f>
        <v>1657.60425644</v>
      </c>
      <c r="F98" s="37">
        <f>SUMIFS(СВЦЭМ!$C$34:$C$777,СВЦЭМ!$A$34:$A$777,$A98,СВЦЭМ!$B$34:$B$777,F$83)+'СЕТ СН'!$H$9+СВЦЭМ!$D$10+'СЕТ СН'!$H$6-'СЕТ СН'!$H$19</f>
        <v>1671.21937966</v>
      </c>
      <c r="G98" s="37">
        <f>SUMIFS(СВЦЭМ!$C$34:$C$777,СВЦЭМ!$A$34:$A$777,$A98,СВЦЭМ!$B$34:$B$777,G$83)+'СЕТ СН'!$H$9+СВЦЭМ!$D$10+'СЕТ СН'!$H$6-'СЕТ СН'!$H$19</f>
        <v>1653.0930763699998</v>
      </c>
      <c r="H98" s="37">
        <f>SUMIFS(СВЦЭМ!$C$34:$C$777,СВЦЭМ!$A$34:$A$777,$A98,СВЦЭМ!$B$34:$B$777,H$83)+'СЕТ СН'!$H$9+СВЦЭМ!$D$10+'СЕТ СН'!$H$6-'СЕТ СН'!$H$19</f>
        <v>1576.1763681099999</v>
      </c>
      <c r="I98" s="37">
        <f>SUMIFS(СВЦЭМ!$C$34:$C$777,СВЦЭМ!$A$34:$A$777,$A98,СВЦЭМ!$B$34:$B$777,I$83)+'СЕТ СН'!$H$9+СВЦЭМ!$D$10+'СЕТ СН'!$H$6-'СЕТ СН'!$H$19</f>
        <v>1522.7990526899998</v>
      </c>
      <c r="J98" s="37">
        <f>SUMIFS(СВЦЭМ!$C$34:$C$777,СВЦЭМ!$A$34:$A$777,$A98,СВЦЭМ!$B$34:$B$777,J$83)+'СЕТ СН'!$H$9+СВЦЭМ!$D$10+'СЕТ СН'!$H$6-'СЕТ СН'!$H$19</f>
        <v>1497.8768690299999</v>
      </c>
      <c r="K98" s="37">
        <f>SUMIFS(СВЦЭМ!$C$34:$C$777,СВЦЭМ!$A$34:$A$777,$A98,СВЦЭМ!$B$34:$B$777,K$83)+'СЕТ СН'!$H$9+СВЦЭМ!$D$10+'СЕТ СН'!$H$6-'СЕТ СН'!$H$19</f>
        <v>1471.1341454999999</v>
      </c>
      <c r="L98" s="37">
        <f>SUMIFS(СВЦЭМ!$C$34:$C$777,СВЦЭМ!$A$34:$A$777,$A98,СВЦЭМ!$B$34:$B$777,L$83)+'СЕТ СН'!$H$9+СВЦЭМ!$D$10+'СЕТ СН'!$H$6-'СЕТ СН'!$H$19</f>
        <v>1466.5644906099999</v>
      </c>
      <c r="M98" s="37">
        <f>SUMIFS(СВЦЭМ!$C$34:$C$777,СВЦЭМ!$A$34:$A$777,$A98,СВЦЭМ!$B$34:$B$777,M$83)+'СЕТ СН'!$H$9+СВЦЭМ!$D$10+'СЕТ СН'!$H$6-'СЕТ СН'!$H$19</f>
        <v>1488.61980696</v>
      </c>
      <c r="N98" s="37">
        <f>SUMIFS(СВЦЭМ!$C$34:$C$777,СВЦЭМ!$A$34:$A$777,$A98,СВЦЭМ!$B$34:$B$777,N$83)+'СЕТ СН'!$H$9+СВЦЭМ!$D$10+'СЕТ СН'!$H$6-'СЕТ СН'!$H$19</f>
        <v>1504.3402268499999</v>
      </c>
      <c r="O98" s="37">
        <f>SUMIFS(СВЦЭМ!$C$34:$C$777,СВЦЭМ!$A$34:$A$777,$A98,СВЦЭМ!$B$34:$B$777,O$83)+'СЕТ СН'!$H$9+СВЦЭМ!$D$10+'СЕТ СН'!$H$6-'СЕТ СН'!$H$19</f>
        <v>1508.1010406599999</v>
      </c>
      <c r="P98" s="37">
        <f>SUMIFS(СВЦЭМ!$C$34:$C$777,СВЦЭМ!$A$34:$A$777,$A98,СВЦЭМ!$B$34:$B$777,P$83)+'СЕТ СН'!$H$9+СВЦЭМ!$D$10+'СЕТ СН'!$H$6-'СЕТ СН'!$H$19</f>
        <v>1530.9516181700001</v>
      </c>
      <c r="Q98" s="37">
        <f>SUMIFS(СВЦЭМ!$C$34:$C$777,СВЦЭМ!$A$34:$A$777,$A98,СВЦЭМ!$B$34:$B$777,Q$83)+'СЕТ СН'!$H$9+СВЦЭМ!$D$10+'СЕТ СН'!$H$6-'СЕТ СН'!$H$19</f>
        <v>1531.3880432999999</v>
      </c>
      <c r="R98" s="37">
        <f>SUMIFS(СВЦЭМ!$C$34:$C$777,СВЦЭМ!$A$34:$A$777,$A98,СВЦЭМ!$B$34:$B$777,R$83)+'СЕТ СН'!$H$9+СВЦЭМ!$D$10+'СЕТ СН'!$H$6-'СЕТ СН'!$H$19</f>
        <v>1534.9746211500001</v>
      </c>
      <c r="S98" s="37">
        <f>SUMIFS(СВЦЭМ!$C$34:$C$777,СВЦЭМ!$A$34:$A$777,$A98,СВЦЭМ!$B$34:$B$777,S$83)+'СЕТ СН'!$H$9+СВЦЭМ!$D$10+'СЕТ СН'!$H$6-'СЕТ СН'!$H$19</f>
        <v>1525.8437303199998</v>
      </c>
      <c r="T98" s="37">
        <f>SUMIFS(СВЦЭМ!$C$34:$C$777,СВЦЭМ!$A$34:$A$777,$A98,СВЦЭМ!$B$34:$B$777,T$83)+'СЕТ СН'!$H$9+СВЦЭМ!$D$10+'СЕТ СН'!$H$6-'СЕТ СН'!$H$19</f>
        <v>1515.1664458999999</v>
      </c>
      <c r="U98" s="37">
        <f>SUMIFS(СВЦЭМ!$C$34:$C$777,СВЦЭМ!$A$34:$A$777,$A98,СВЦЭМ!$B$34:$B$777,U$83)+'СЕТ СН'!$H$9+СВЦЭМ!$D$10+'СЕТ СН'!$H$6-'СЕТ СН'!$H$19</f>
        <v>1505.2685386399999</v>
      </c>
      <c r="V98" s="37">
        <f>SUMIFS(СВЦЭМ!$C$34:$C$777,СВЦЭМ!$A$34:$A$777,$A98,СВЦЭМ!$B$34:$B$777,V$83)+'СЕТ СН'!$H$9+СВЦЭМ!$D$10+'СЕТ СН'!$H$6-'СЕТ СН'!$H$19</f>
        <v>1474.7603682199999</v>
      </c>
      <c r="W98" s="37">
        <f>SUMIFS(СВЦЭМ!$C$34:$C$777,СВЦЭМ!$A$34:$A$777,$A98,СВЦЭМ!$B$34:$B$777,W$83)+'СЕТ СН'!$H$9+СВЦЭМ!$D$10+'СЕТ СН'!$H$6-'СЕТ СН'!$H$19</f>
        <v>1437.86605293</v>
      </c>
      <c r="X98" s="37">
        <f>SUMIFS(СВЦЭМ!$C$34:$C$777,СВЦЭМ!$A$34:$A$777,$A98,СВЦЭМ!$B$34:$B$777,X$83)+'СЕТ СН'!$H$9+СВЦЭМ!$D$10+'СЕТ СН'!$H$6-'СЕТ СН'!$H$19</f>
        <v>1460.10753785</v>
      </c>
      <c r="Y98" s="37">
        <f>SUMIFS(СВЦЭМ!$C$34:$C$777,СВЦЭМ!$A$34:$A$777,$A98,СВЦЭМ!$B$34:$B$777,Y$83)+'СЕТ СН'!$H$9+СВЦЭМ!$D$10+'СЕТ СН'!$H$6-'СЕТ СН'!$H$19</f>
        <v>1521.8508185599999</v>
      </c>
    </row>
    <row r="99" spans="1:25" ht="15.75" x14ac:dyDescent="0.2">
      <c r="A99" s="36">
        <f t="shared" si="2"/>
        <v>43236</v>
      </c>
      <c r="B99" s="37">
        <f>SUMIFS(СВЦЭМ!$C$34:$C$777,СВЦЭМ!$A$34:$A$777,$A99,СВЦЭМ!$B$34:$B$777,B$83)+'СЕТ СН'!$H$9+СВЦЭМ!$D$10+'СЕТ СН'!$H$6-'СЕТ СН'!$H$19</f>
        <v>1594.1179052499999</v>
      </c>
      <c r="C99" s="37">
        <f>SUMIFS(СВЦЭМ!$C$34:$C$777,СВЦЭМ!$A$34:$A$777,$A99,СВЦЭМ!$B$34:$B$777,C$83)+'СЕТ СН'!$H$9+СВЦЭМ!$D$10+'СЕТ СН'!$H$6-'СЕТ СН'!$H$19</f>
        <v>1631.6511293399999</v>
      </c>
      <c r="D99" s="37">
        <f>SUMIFS(СВЦЭМ!$C$34:$C$777,СВЦЭМ!$A$34:$A$777,$A99,СВЦЭМ!$B$34:$B$777,D$83)+'СЕТ СН'!$H$9+СВЦЭМ!$D$10+'СЕТ СН'!$H$6-'СЕТ СН'!$H$19</f>
        <v>1681.1963785799999</v>
      </c>
      <c r="E99" s="37">
        <f>SUMIFS(СВЦЭМ!$C$34:$C$777,СВЦЭМ!$A$34:$A$777,$A99,СВЦЭМ!$B$34:$B$777,E$83)+'СЕТ СН'!$H$9+СВЦЭМ!$D$10+'СЕТ СН'!$H$6-'СЕТ СН'!$H$19</f>
        <v>1688.4650649699997</v>
      </c>
      <c r="F99" s="37">
        <f>SUMIFS(СВЦЭМ!$C$34:$C$777,СВЦЭМ!$A$34:$A$777,$A99,СВЦЭМ!$B$34:$B$777,F$83)+'СЕТ СН'!$H$9+СВЦЭМ!$D$10+'СЕТ СН'!$H$6-'СЕТ СН'!$H$19</f>
        <v>1685.7095261099998</v>
      </c>
      <c r="G99" s="37">
        <f>SUMIFS(СВЦЭМ!$C$34:$C$777,СВЦЭМ!$A$34:$A$777,$A99,СВЦЭМ!$B$34:$B$777,G$83)+'СЕТ СН'!$H$9+СВЦЭМ!$D$10+'СЕТ СН'!$H$6-'СЕТ СН'!$H$19</f>
        <v>1664.9447096899999</v>
      </c>
      <c r="H99" s="37">
        <f>SUMIFS(СВЦЭМ!$C$34:$C$777,СВЦЭМ!$A$34:$A$777,$A99,СВЦЭМ!$B$34:$B$777,H$83)+'СЕТ СН'!$H$9+СВЦЭМ!$D$10+'СЕТ СН'!$H$6-'СЕТ СН'!$H$19</f>
        <v>1602.32595782</v>
      </c>
      <c r="I99" s="37">
        <f>SUMIFS(СВЦЭМ!$C$34:$C$777,СВЦЭМ!$A$34:$A$777,$A99,СВЦЭМ!$B$34:$B$777,I$83)+'СЕТ СН'!$H$9+СВЦЭМ!$D$10+'СЕТ СН'!$H$6-'СЕТ СН'!$H$19</f>
        <v>1527.7249183899999</v>
      </c>
      <c r="J99" s="37">
        <f>SUMIFS(СВЦЭМ!$C$34:$C$777,СВЦЭМ!$A$34:$A$777,$A99,СВЦЭМ!$B$34:$B$777,J$83)+'СЕТ СН'!$H$9+СВЦЭМ!$D$10+'СЕТ СН'!$H$6-'СЕТ СН'!$H$19</f>
        <v>1497.8554724799999</v>
      </c>
      <c r="K99" s="37">
        <f>SUMIFS(СВЦЭМ!$C$34:$C$777,СВЦЭМ!$A$34:$A$777,$A99,СВЦЭМ!$B$34:$B$777,K$83)+'СЕТ СН'!$H$9+СВЦЭМ!$D$10+'СЕТ СН'!$H$6-'СЕТ СН'!$H$19</f>
        <v>1479.26273722</v>
      </c>
      <c r="L99" s="37">
        <f>SUMIFS(СВЦЭМ!$C$34:$C$777,СВЦЭМ!$A$34:$A$777,$A99,СВЦЭМ!$B$34:$B$777,L$83)+'СЕТ СН'!$H$9+СВЦЭМ!$D$10+'СЕТ СН'!$H$6-'СЕТ СН'!$H$19</f>
        <v>1464.6334576199999</v>
      </c>
      <c r="M99" s="37">
        <f>SUMIFS(СВЦЭМ!$C$34:$C$777,СВЦЭМ!$A$34:$A$777,$A99,СВЦЭМ!$B$34:$B$777,M$83)+'СЕТ СН'!$H$9+СВЦЭМ!$D$10+'СЕТ СН'!$H$6-'СЕТ СН'!$H$19</f>
        <v>1490.34879774</v>
      </c>
      <c r="N99" s="37">
        <f>SUMIFS(СВЦЭМ!$C$34:$C$777,СВЦЭМ!$A$34:$A$777,$A99,СВЦЭМ!$B$34:$B$777,N$83)+'СЕТ СН'!$H$9+СВЦЭМ!$D$10+'СЕТ СН'!$H$6-'СЕТ СН'!$H$19</f>
        <v>1509.8165365199998</v>
      </c>
      <c r="O99" s="37">
        <f>SUMIFS(СВЦЭМ!$C$34:$C$777,СВЦЭМ!$A$34:$A$777,$A99,СВЦЭМ!$B$34:$B$777,O$83)+'СЕТ СН'!$H$9+СВЦЭМ!$D$10+'СЕТ СН'!$H$6-'СЕТ СН'!$H$19</f>
        <v>1507.1055152700001</v>
      </c>
      <c r="P99" s="37">
        <f>SUMIFS(СВЦЭМ!$C$34:$C$777,СВЦЭМ!$A$34:$A$777,$A99,СВЦЭМ!$B$34:$B$777,P$83)+'СЕТ СН'!$H$9+СВЦЭМ!$D$10+'СЕТ СН'!$H$6-'СЕТ СН'!$H$19</f>
        <v>1513.77314101</v>
      </c>
      <c r="Q99" s="37">
        <f>SUMIFS(СВЦЭМ!$C$34:$C$777,СВЦЭМ!$A$34:$A$777,$A99,СВЦЭМ!$B$34:$B$777,Q$83)+'СЕТ СН'!$H$9+СВЦЭМ!$D$10+'СЕТ СН'!$H$6-'СЕТ СН'!$H$19</f>
        <v>1511.5275265499999</v>
      </c>
      <c r="R99" s="37">
        <f>SUMIFS(СВЦЭМ!$C$34:$C$777,СВЦЭМ!$A$34:$A$777,$A99,СВЦЭМ!$B$34:$B$777,R$83)+'СЕТ СН'!$H$9+СВЦЭМ!$D$10+'СЕТ СН'!$H$6-'СЕТ СН'!$H$19</f>
        <v>1519.0801108599999</v>
      </c>
      <c r="S99" s="37">
        <f>SUMIFS(СВЦЭМ!$C$34:$C$777,СВЦЭМ!$A$34:$A$777,$A99,СВЦЭМ!$B$34:$B$777,S$83)+'СЕТ СН'!$H$9+СВЦЭМ!$D$10+'СЕТ СН'!$H$6-'СЕТ СН'!$H$19</f>
        <v>1517.5751746000001</v>
      </c>
      <c r="T99" s="37">
        <f>SUMIFS(СВЦЭМ!$C$34:$C$777,СВЦЭМ!$A$34:$A$777,$A99,СВЦЭМ!$B$34:$B$777,T$83)+'СЕТ СН'!$H$9+СВЦЭМ!$D$10+'СЕТ СН'!$H$6-'СЕТ СН'!$H$19</f>
        <v>1509.8536767799999</v>
      </c>
      <c r="U99" s="37">
        <f>SUMIFS(СВЦЭМ!$C$34:$C$777,СВЦЭМ!$A$34:$A$777,$A99,СВЦЭМ!$B$34:$B$777,U$83)+'СЕТ СН'!$H$9+СВЦЭМ!$D$10+'СЕТ СН'!$H$6-'СЕТ СН'!$H$19</f>
        <v>1509.3578974299999</v>
      </c>
      <c r="V99" s="37">
        <f>SUMIFS(СВЦЭМ!$C$34:$C$777,СВЦЭМ!$A$34:$A$777,$A99,СВЦЭМ!$B$34:$B$777,V$83)+'СЕТ СН'!$H$9+СВЦЭМ!$D$10+'СЕТ СН'!$H$6-'СЕТ СН'!$H$19</f>
        <v>1465.9853458699999</v>
      </c>
      <c r="W99" s="37">
        <f>SUMIFS(СВЦЭМ!$C$34:$C$777,СВЦЭМ!$A$34:$A$777,$A99,СВЦЭМ!$B$34:$B$777,W$83)+'СЕТ СН'!$H$9+СВЦЭМ!$D$10+'СЕТ СН'!$H$6-'СЕТ СН'!$H$19</f>
        <v>1459.1823832999999</v>
      </c>
      <c r="X99" s="37">
        <f>SUMIFS(СВЦЭМ!$C$34:$C$777,СВЦЭМ!$A$34:$A$777,$A99,СВЦЭМ!$B$34:$B$777,X$83)+'СЕТ СН'!$H$9+СВЦЭМ!$D$10+'СЕТ СН'!$H$6-'СЕТ СН'!$H$19</f>
        <v>1460.34186525</v>
      </c>
      <c r="Y99" s="37">
        <f>SUMIFS(СВЦЭМ!$C$34:$C$777,СВЦЭМ!$A$34:$A$777,$A99,СВЦЭМ!$B$34:$B$777,Y$83)+'СЕТ СН'!$H$9+СВЦЭМ!$D$10+'СЕТ СН'!$H$6-'СЕТ СН'!$H$19</f>
        <v>1533.4261177899998</v>
      </c>
    </row>
    <row r="100" spans="1:25" ht="15.75" x14ac:dyDescent="0.2">
      <c r="A100" s="36">
        <f t="shared" si="2"/>
        <v>43237</v>
      </c>
      <c r="B100" s="37">
        <f>SUMIFS(СВЦЭМ!$C$34:$C$777,СВЦЭМ!$A$34:$A$777,$A100,СВЦЭМ!$B$34:$B$777,B$83)+'СЕТ СН'!$H$9+СВЦЭМ!$D$10+'СЕТ СН'!$H$6-'СЕТ СН'!$H$19</f>
        <v>1594.24863564</v>
      </c>
      <c r="C100" s="37">
        <f>SUMIFS(СВЦЭМ!$C$34:$C$777,СВЦЭМ!$A$34:$A$777,$A100,СВЦЭМ!$B$34:$B$777,C$83)+'СЕТ СН'!$H$9+СВЦЭМ!$D$10+'СЕТ СН'!$H$6-'СЕТ СН'!$H$19</f>
        <v>1637.9636434499998</v>
      </c>
      <c r="D100" s="37">
        <f>SUMIFS(СВЦЭМ!$C$34:$C$777,СВЦЭМ!$A$34:$A$777,$A100,СВЦЭМ!$B$34:$B$777,D$83)+'СЕТ СН'!$H$9+СВЦЭМ!$D$10+'СЕТ СН'!$H$6-'СЕТ СН'!$H$19</f>
        <v>1672.7555926199998</v>
      </c>
      <c r="E100" s="37">
        <f>SUMIFS(СВЦЭМ!$C$34:$C$777,СВЦЭМ!$A$34:$A$777,$A100,СВЦЭМ!$B$34:$B$777,E$83)+'СЕТ СН'!$H$9+СВЦЭМ!$D$10+'СЕТ СН'!$H$6-'СЕТ СН'!$H$19</f>
        <v>1684.4130854299997</v>
      </c>
      <c r="F100" s="37">
        <f>SUMIFS(СВЦЭМ!$C$34:$C$777,СВЦЭМ!$A$34:$A$777,$A100,СВЦЭМ!$B$34:$B$777,F$83)+'СЕТ СН'!$H$9+СВЦЭМ!$D$10+'СЕТ СН'!$H$6-'СЕТ СН'!$H$19</f>
        <v>1688.2585279999998</v>
      </c>
      <c r="G100" s="37">
        <f>SUMIFS(СВЦЭМ!$C$34:$C$777,СВЦЭМ!$A$34:$A$777,$A100,СВЦЭМ!$B$34:$B$777,G$83)+'СЕТ СН'!$H$9+СВЦЭМ!$D$10+'СЕТ СН'!$H$6-'СЕТ СН'!$H$19</f>
        <v>1674.1698819200001</v>
      </c>
      <c r="H100" s="37">
        <f>SUMIFS(СВЦЭМ!$C$34:$C$777,СВЦЭМ!$A$34:$A$777,$A100,СВЦЭМ!$B$34:$B$777,H$83)+'СЕТ СН'!$H$9+СВЦЭМ!$D$10+'СЕТ СН'!$H$6-'СЕТ СН'!$H$19</f>
        <v>1616.86613506</v>
      </c>
      <c r="I100" s="37">
        <f>SUMIFS(СВЦЭМ!$C$34:$C$777,СВЦЭМ!$A$34:$A$777,$A100,СВЦЭМ!$B$34:$B$777,I$83)+'СЕТ СН'!$H$9+СВЦЭМ!$D$10+'СЕТ СН'!$H$6-'СЕТ СН'!$H$19</f>
        <v>1531.8086980399999</v>
      </c>
      <c r="J100" s="37">
        <f>SUMIFS(СВЦЭМ!$C$34:$C$777,СВЦЭМ!$A$34:$A$777,$A100,СВЦЭМ!$B$34:$B$777,J$83)+'СЕТ СН'!$H$9+СВЦЭМ!$D$10+'СЕТ СН'!$H$6-'СЕТ СН'!$H$19</f>
        <v>1482.71238262</v>
      </c>
      <c r="K100" s="37">
        <f>SUMIFS(СВЦЭМ!$C$34:$C$777,СВЦЭМ!$A$34:$A$777,$A100,СВЦЭМ!$B$34:$B$777,K$83)+'СЕТ СН'!$H$9+СВЦЭМ!$D$10+'СЕТ СН'!$H$6-'СЕТ СН'!$H$19</f>
        <v>1463.45150276</v>
      </c>
      <c r="L100" s="37">
        <f>SUMIFS(СВЦЭМ!$C$34:$C$777,СВЦЭМ!$A$34:$A$777,$A100,СВЦЭМ!$B$34:$B$777,L$83)+'СЕТ СН'!$H$9+СВЦЭМ!$D$10+'СЕТ СН'!$H$6-'СЕТ СН'!$H$19</f>
        <v>1454.3490522299999</v>
      </c>
      <c r="M100" s="37">
        <f>SUMIFS(СВЦЭМ!$C$34:$C$777,СВЦЭМ!$A$34:$A$777,$A100,СВЦЭМ!$B$34:$B$777,M$83)+'СЕТ СН'!$H$9+СВЦЭМ!$D$10+'СЕТ СН'!$H$6-'СЕТ СН'!$H$19</f>
        <v>1455.2054566500001</v>
      </c>
      <c r="N100" s="37">
        <f>SUMIFS(СВЦЭМ!$C$34:$C$777,СВЦЭМ!$A$34:$A$777,$A100,СВЦЭМ!$B$34:$B$777,N$83)+'СЕТ СН'!$H$9+СВЦЭМ!$D$10+'СЕТ СН'!$H$6-'СЕТ СН'!$H$19</f>
        <v>1496.0179208499999</v>
      </c>
      <c r="O100" s="37">
        <f>SUMIFS(СВЦЭМ!$C$34:$C$777,СВЦЭМ!$A$34:$A$777,$A100,СВЦЭМ!$B$34:$B$777,O$83)+'СЕТ СН'!$H$9+СВЦЭМ!$D$10+'СЕТ СН'!$H$6-'СЕТ СН'!$H$19</f>
        <v>1504.30021321</v>
      </c>
      <c r="P100" s="37">
        <f>SUMIFS(СВЦЭМ!$C$34:$C$777,СВЦЭМ!$A$34:$A$777,$A100,СВЦЭМ!$B$34:$B$777,P$83)+'СЕТ СН'!$H$9+СВЦЭМ!$D$10+'СЕТ СН'!$H$6-'СЕТ СН'!$H$19</f>
        <v>1523.0198055000001</v>
      </c>
      <c r="Q100" s="37">
        <f>SUMIFS(СВЦЭМ!$C$34:$C$777,СВЦЭМ!$A$34:$A$777,$A100,СВЦЭМ!$B$34:$B$777,Q$83)+'СЕТ СН'!$H$9+СВЦЭМ!$D$10+'СЕТ СН'!$H$6-'СЕТ СН'!$H$19</f>
        <v>1528.2186546999999</v>
      </c>
      <c r="R100" s="37">
        <f>SUMIFS(СВЦЭМ!$C$34:$C$777,СВЦЭМ!$A$34:$A$777,$A100,СВЦЭМ!$B$34:$B$777,R$83)+'СЕТ СН'!$H$9+СВЦЭМ!$D$10+'СЕТ СН'!$H$6-'СЕТ СН'!$H$19</f>
        <v>1528.2190651999999</v>
      </c>
      <c r="S100" s="37">
        <f>SUMIFS(СВЦЭМ!$C$34:$C$777,СВЦЭМ!$A$34:$A$777,$A100,СВЦЭМ!$B$34:$B$777,S$83)+'СЕТ СН'!$H$9+СВЦЭМ!$D$10+'СЕТ СН'!$H$6-'СЕТ СН'!$H$19</f>
        <v>1528.2494425</v>
      </c>
      <c r="T100" s="37">
        <f>SUMIFS(СВЦЭМ!$C$34:$C$777,СВЦЭМ!$A$34:$A$777,$A100,СВЦЭМ!$B$34:$B$777,T$83)+'СЕТ СН'!$H$9+СВЦЭМ!$D$10+'СЕТ СН'!$H$6-'СЕТ СН'!$H$19</f>
        <v>1510.43707073</v>
      </c>
      <c r="U100" s="37">
        <f>SUMIFS(СВЦЭМ!$C$34:$C$777,СВЦЭМ!$A$34:$A$777,$A100,СВЦЭМ!$B$34:$B$777,U$83)+'СЕТ СН'!$H$9+СВЦЭМ!$D$10+'СЕТ СН'!$H$6-'СЕТ СН'!$H$19</f>
        <v>1491.98938542</v>
      </c>
      <c r="V100" s="37">
        <f>SUMIFS(СВЦЭМ!$C$34:$C$777,СВЦЭМ!$A$34:$A$777,$A100,СВЦЭМ!$B$34:$B$777,V$83)+'СЕТ СН'!$H$9+СВЦЭМ!$D$10+'СЕТ СН'!$H$6-'СЕТ СН'!$H$19</f>
        <v>1474.1147013699999</v>
      </c>
      <c r="W100" s="37">
        <f>SUMIFS(СВЦЭМ!$C$34:$C$777,СВЦЭМ!$A$34:$A$777,$A100,СВЦЭМ!$B$34:$B$777,W$83)+'СЕТ СН'!$H$9+СВЦЭМ!$D$10+'СЕТ СН'!$H$6-'СЕТ СН'!$H$19</f>
        <v>1442.6456586199999</v>
      </c>
      <c r="X100" s="37">
        <f>SUMIFS(СВЦЭМ!$C$34:$C$777,СВЦЭМ!$A$34:$A$777,$A100,СВЦЭМ!$B$34:$B$777,X$83)+'СЕТ СН'!$H$9+СВЦЭМ!$D$10+'СЕТ СН'!$H$6-'СЕТ СН'!$H$19</f>
        <v>1469.4759239699999</v>
      </c>
      <c r="Y100" s="37">
        <f>SUMIFS(СВЦЭМ!$C$34:$C$777,СВЦЭМ!$A$34:$A$777,$A100,СВЦЭМ!$B$34:$B$777,Y$83)+'СЕТ СН'!$H$9+СВЦЭМ!$D$10+'СЕТ СН'!$H$6-'СЕТ СН'!$H$19</f>
        <v>1529.6549451799999</v>
      </c>
    </row>
    <row r="101" spans="1:25" ht="15.75" x14ac:dyDescent="0.2">
      <c r="A101" s="36">
        <f t="shared" si="2"/>
        <v>43238</v>
      </c>
      <c r="B101" s="37">
        <f>SUMIFS(СВЦЭМ!$C$34:$C$777,СВЦЭМ!$A$34:$A$777,$A101,СВЦЭМ!$B$34:$B$777,B$83)+'СЕТ СН'!$H$9+СВЦЭМ!$D$10+'СЕТ СН'!$H$6-'СЕТ СН'!$H$19</f>
        <v>1625.6896579999998</v>
      </c>
      <c r="C101" s="37">
        <f>SUMIFS(СВЦЭМ!$C$34:$C$777,СВЦЭМ!$A$34:$A$777,$A101,СВЦЭМ!$B$34:$B$777,C$83)+'СЕТ СН'!$H$9+СВЦЭМ!$D$10+'СЕТ СН'!$H$6-'СЕТ СН'!$H$19</f>
        <v>1668.6841852099997</v>
      </c>
      <c r="D101" s="37">
        <f>SUMIFS(СВЦЭМ!$C$34:$C$777,СВЦЭМ!$A$34:$A$777,$A101,СВЦЭМ!$B$34:$B$777,D$83)+'СЕТ СН'!$H$9+СВЦЭМ!$D$10+'СЕТ СН'!$H$6-'СЕТ СН'!$H$19</f>
        <v>1680.3815656100001</v>
      </c>
      <c r="E101" s="37">
        <f>SUMIFS(СВЦЭМ!$C$34:$C$777,СВЦЭМ!$A$34:$A$777,$A101,СВЦЭМ!$B$34:$B$777,E$83)+'СЕТ СН'!$H$9+СВЦЭМ!$D$10+'СЕТ СН'!$H$6-'СЕТ СН'!$H$19</f>
        <v>1679.91366208</v>
      </c>
      <c r="F101" s="37">
        <f>SUMIFS(СВЦЭМ!$C$34:$C$777,СВЦЭМ!$A$34:$A$777,$A101,СВЦЭМ!$B$34:$B$777,F$83)+'СЕТ СН'!$H$9+СВЦЭМ!$D$10+'СЕТ СН'!$H$6-'СЕТ СН'!$H$19</f>
        <v>1680.17318716</v>
      </c>
      <c r="G101" s="37">
        <f>SUMIFS(СВЦЭМ!$C$34:$C$777,СВЦЭМ!$A$34:$A$777,$A101,СВЦЭМ!$B$34:$B$777,G$83)+'СЕТ СН'!$H$9+СВЦЭМ!$D$10+'СЕТ СН'!$H$6-'СЕТ СН'!$H$19</f>
        <v>1687.2515375099997</v>
      </c>
      <c r="H101" s="37">
        <f>SUMIFS(СВЦЭМ!$C$34:$C$777,СВЦЭМ!$A$34:$A$777,$A101,СВЦЭМ!$B$34:$B$777,H$83)+'СЕТ СН'!$H$9+СВЦЭМ!$D$10+'СЕТ СН'!$H$6-'СЕТ СН'!$H$19</f>
        <v>1644.7461262399997</v>
      </c>
      <c r="I101" s="37">
        <f>SUMIFS(СВЦЭМ!$C$34:$C$777,СВЦЭМ!$A$34:$A$777,$A101,СВЦЭМ!$B$34:$B$777,I$83)+'СЕТ СН'!$H$9+СВЦЭМ!$D$10+'СЕТ СН'!$H$6-'СЕТ СН'!$H$19</f>
        <v>1567.7088221899999</v>
      </c>
      <c r="J101" s="37">
        <f>SUMIFS(СВЦЭМ!$C$34:$C$777,СВЦЭМ!$A$34:$A$777,$A101,СВЦЭМ!$B$34:$B$777,J$83)+'СЕТ СН'!$H$9+СВЦЭМ!$D$10+'СЕТ СН'!$H$6-'СЕТ СН'!$H$19</f>
        <v>1531.6108290100001</v>
      </c>
      <c r="K101" s="37">
        <f>SUMIFS(СВЦЭМ!$C$34:$C$777,СВЦЭМ!$A$34:$A$777,$A101,СВЦЭМ!$B$34:$B$777,K$83)+'СЕТ СН'!$H$9+СВЦЭМ!$D$10+'СЕТ СН'!$H$6-'СЕТ СН'!$H$19</f>
        <v>1515.6895055199998</v>
      </c>
      <c r="L101" s="37">
        <f>SUMIFS(СВЦЭМ!$C$34:$C$777,СВЦЭМ!$A$34:$A$777,$A101,СВЦЭМ!$B$34:$B$777,L$83)+'СЕТ СН'!$H$9+СВЦЭМ!$D$10+'СЕТ СН'!$H$6-'СЕТ СН'!$H$19</f>
        <v>1506.1309405699999</v>
      </c>
      <c r="M101" s="37">
        <f>SUMIFS(СВЦЭМ!$C$34:$C$777,СВЦЭМ!$A$34:$A$777,$A101,СВЦЭМ!$B$34:$B$777,M$83)+'СЕТ СН'!$H$9+СВЦЭМ!$D$10+'СЕТ СН'!$H$6-'СЕТ СН'!$H$19</f>
        <v>1513.9471959099999</v>
      </c>
      <c r="N101" s="37">
        <f>SUMIFS(СВЦЭМ!$C$34:$C$777,СВЦЭМ!$A$34:$A$777,$A101,СВЦЭМ!$B$34:$B$777,N$83)+'СЕТ СН'!$H$9+СВЦЭМ!$D$10+'СЕТ СН'!$H$6-'СЕТ СН'!$H$19</f>
        <v>1539.9263981300001</v>
      </c>
      <c r="O101" s="37">
        <f>SUMIFS(СВЦЭМ!$C$34:$C$777,СВЦЭМ!$A$34:$A$777,$A101,СВЦЭМ!$B$34:$B$777,O$83)+'СЕТ СН'!$H$9+СВЦЭМ!$D$10+'СЕТ СН'!$H$6-'СЕТ СН'!$H$19</f>
        <v>1530.76103027</v>
      </c>
      <c r="P101" s="37">
        <f>SUMIFS(СВЦЭМ!$C$34:$C$777,СВЦЭМ!$A$34:$A$777,$A101,СВЦЭМ!$B$34:$B$777,P$83)+'СЕТ СН'!$H$9+СВЦЭМ!$D$10+'СЕТ СН'!$H$6-'СЕТ СН'!$H$19</f>
        <v>1541.03369694</v>
      </c>
      <c r="Q101" s="37">
        <f>SUMIFS(СВЦЭМ!$C$34:$C$777,СВЦЭМ!$A$34:$A$777,$A101,СВЦЭМ!$B$34:$B$777,Q$83)+'СЕТ СН'!$H$9+СВЦЭМ!$D$10+'СЕТ СН'!$H$6-'СЕТ СН'!$H$19</f>
        <v>1548.82142514</v>
      </c>
      <c r="R101" s="37">
        <f>SUMIFS(СВЦЭМ!$C$34:$C$777,СВЦЭМ!$A$34:$A$777,$A101,СВЦЭМ!$B$34:$B$777,R$83)+'СЕТ СН'!$H$9+СВЦЭМ!$D$10+'СЕТ СН'!$H$6-'СЕТ СН'!$H$19</f>
        <v>1559.7534580900001</v>
      </c>
      <c r="S101" s="37">
        <f>SUMIFS(СВЦЭМ!$C$34:$C$777,СВЦЭМ!$A$34:$A$777,$A101,СВЦЭМ!$B$34:$B$777,S$83)+'СЕТ СН'!$H$9+СВЦЭМ!$D$10+'СЕТ СН'!$H$6-'СЕТ СН'!$H$19</f>
        <v>1546.8931154500001</v>
      </c>
      <c r="T101" s="37">
        <f>SUMIFS(СВЦЭМ!$C$34:$C$777,СВЦЭМ!$A$34:$A$777,$A101,СВЦЭМ!$B$34:$B$777,T$83)+'СЕТ СН'!$H$9+СВЦЭМ!$D$10+'СЕТ СН'!$H$6-'СЕТ СН'!$H$19</f>
        <v>1530.2221812399998</v>
      </c>
      <c r="U101" s="37">
        <f>SUMIFS(СВЦЭМ!$C$34:$C$777,СВЦЭМ!$A$34:$A$777,$A101,СВЦЭМ!$B$34:$B$777,U$83)+'СЕТ СН'!$H$9+СВЦЭМ!$D$10+'СЕТ СН'!$H$6-'СЕТ СН'!$H$19</f>
        <v>1571.9070177599999</v>
      </c>
      <c r="V101" s="37">
        <f>SUMIFS(СВЦЭМ!$C$34:$C$777,СВЦЭМ!$A$34:$A$777,$A101,СВЦЭМ!$B$34:$B$777,V$83)+'СЕТ СН'!$H$9+СВЦЭМ!$D$10+'СЕТ СН'!$H$6-'СЕТ СН'!$H$19</f>
        <v>1538.42758338</v>
      </c>
      <c r="W101" s="37">
        <f>SUMIFS(СВЦЭМ!$C$34:$C$777,СВЦЭМ!$A$34:$A$777,$A101,СВЦЭМ!$B$34:$B$777,W$83)+'СЕТ СН'!$H$9+СВЦЭМ!$D$10+'СЕТ СН'!$H$6-'СЕТ СН'!$H$19</f>
        <v>1519.2703338299998</v>
      </c>
      <c r="X101" s="37">
        <f>SUMIFS(СВЦЭМ!$C$34:$C$777,СВЦЭМ!$A$34:$A$777,$A101,СВЦЭМ!$B$34:$B$777,X$83)+'СЕТ СН'!$H$9+СВЦЭМ!$D$10+'СЕТ СН'!$H$6-'СЕТ СН'!$H$19</f>
        <v>1551.3948521899999</v>
      </c>
      <c r="Y101" s="37">
        <f>SUMIFS(СВЦЭМ!$C$34:$C$777,СВЦЭМ!$A$34:$A$777,$A101,СВЦЭМ!$B$34:$B$777,Y$83)+'СЕТ СН'!$H$9+СВЦЭМ!$D$10+'СЕТ СН'!$H$6-'СЕТ СН'!$H$19</f>
        <v>1614.9795552599999</v>
      </c>
    </row>
    <row r="102" spans="1:25" ht="15.75" x14ac:dyDescent="0.2">
      <c r="A102" s="36">
        <f t="shared" si="2"/>
        <v>43239</v>
      </c>
      <c r="B102" s="37">
        <f>SUMIFS(СВЦЭМ!$C$34:$C$777,СВЦЭМ!$A$34:$A$777,$A102,СВЦЭМ!$B$34:$B$777,B$83)+'СЕТ СН'!$H$9+СВЦЭМ!$D$10+'СЕТ СН'!$H$6-'СЕТ СН'!$H$19</f>
        <v>1575.31178342</v>
      </c>
      <c r="C102" s="37">
        <f>SUMIFS(СВЦЭМ!$C$34:$C$777,СВЦЭМ!$A$34:$A$777,$A102,СВЦЭМ!$B$34:$B$777,C$83)+'СЕТ СН'!$H$9+СВЦЭМ!$D$10+'СЕТ СН'!$H$6-'СЕТ СН'!$H$19</f>
        <v>1586.96748708</v>
      </c>
      <c r="D102" s="37">
        <f>SUMIFS(СВЦЭМ!$C$34:$C$777,СВЦЭМ!$A$34:$A$777,$A102,СВЦЭМ!$B$34:$B$777,D$83)+'СЕТ СН'!$H$9+СВЦЭМ!$D$10+'СЕТ СН'!$H$6-'СЕТ СН'!$H$19</f>
        <v>1574.4927018999999</v>
      </c>
      <c r="E102" s="37">
        <f>SUMIFS(СВЦЭМ!$C$34:$C$777,СВЦЭМ!$A$34:$A$777,$A102,СВЦЭМ!$B$34:$B$777,E$83)+'СЕТ СН'!$H$9+СВЦЭМ!$D$10+'СЕТ СН'!$H$6-'СЕТ СН'!$H$19</f>
        <v>1591.4541202599999</v>
      </c>
      <c r="F102" s="37">
        <f>SUMIFS(СВЦЭМ!$C$34:$C$777,СВЦЭМ!$A$34:$A$777,$A102,СВЦЭМ!$B$34:$B$777,F$83)+'СЕТ СН'!$H$9+СВЦЭМ!$D$10+'СЕТ СН'!$H$6-'СЕТ СН'!$H$19</f>
        <v>1617.9364694199999</v>
      </c>
      <c r="G102" s="37">
        <f>SUMIFS(СВЦЭМ!$C$34:$C$777,СВЦЭМ!$A$34:$A$777,$A102,СВЦЭМ!$B$34:$B$777,G$83)+'СЕТ СН'!$H$9+СВЦЭМ!$D$10+'СЕТ СН'!$H$6-'СЕТ СН'!$H$19</f>
        <v>1631.9921424899999</v>
      </c>
      <c r="H102" s="37">
        <f>SUMIFS(СВЦЭМ!$C$34:$C$777,СВЦЭМ!$A$34:$A$777,$A102,СВЦЭМ!$B$34:$B$777,H$83)+'СЕТ СН'!$H$9+СВЦЭМ!$D$10+'СЕТ СН'!$H$6-'СЕТ СН'!$H$19</f>
        <v>1622.2738610199999</v>
      </c>
      <c r="I102" s="37">
        <f>SUMIFS(СВЦЭМ!$C$34:$C$777,СВЦЭМ!$A$34:$A$777,$A102,СВЦЭМ!$B$34:$B$777,I$83)+'СЕТ СН'!$H$9+СВЦЭМ!$D$10+'СЕТ СН'!$H$6-'СЕТ СН'!$H$19</f>
        <v>1566.6300200999999</v>
      </c>
      <c r="J102" s="37">
        <f>SUMIFS(СВЦЭМ!$C$34:$C$777,СВЦЭМ!$A$34:$A$777,$A102,СВЦЭМ!$B$34:$B$777,J$83)+'СЕТ СН'!$H$9+СВЦЭМ!$D$10+'СЕТ СН'!$H$6-'СЕТ СН'!$H$19</f>
        <v>1494.3687511099999</v>
      </c>
      <c r="K102" s="37">
        <f>SUMIFS(СВЦЭМ!$C$34:$C$777,СВЦЭМ!$A$34:$A$777,$A102,СВЦЭМ!$B$34:$B$777,K$83)+'СЕТ СН'!$H$9+СВЦЭМ!$D$10+'СЕТ СН'!$H$6-'СЕТ СН'!$H$19</f>
        <v>1467.3890363800001</v>
      </c>
      <c r="L102" s="37">
        <f>SUMIFS(СВЦЭМ!$C$34:$C$777,СВЦЭМ!$A$34:$A$777,$A102,СВЦЭМ!$B$34:$B$777,L$83)+'СЕТ СН'!$H$9+СВЦЭМ!$D$10+'СЕТ СН'!$H$6-'СЕТ СН'!$H$19</f>
        <v>1457.7873834899999</v>
      </c>
      <c r="M102" s="37">
        <f>SUMIFS(СВЦЭМ!$C$34:$C$777,СВЦЭМ!$A$34:$A$777,$A102,СВЦЭМ!$B$34:$B$777,M$83)+'СЕТ СН'!$H$9+СВЦЭМ!$D$10+'СЕТ СН'!$H$6-'СЕТ СН'!$H$19</f>
        <v>1454.8176682599999</v>
      </c>
      <c r="N102" s="37">
        <f>SUMIFS(СВЦЭМ!$C$34:$C$777,СВЦЭМ!$A$34:$A$777,$A102,СВЦЭМ!$B$34:$B$777,N$83)+'СЕТ СН'!$H$9+СВЦЭМ!$D$10+'СЕТ СН'!$H$6-'СЕТ СН'!$H$19</f>
        <v>1461.24103702</v>
      </c>
      <c r="O102" s="37">
        <f>SUMIFS(СВЦЭМ!$C$34:$C$777,СВЦЭМ!$A$34:$A$777,$A102,СВЦЭМ!$B$34:$B$777,O$83)+'СЕТ СН'!$H$9+СВЦЭМ!$D$10+'СЕТ СН'!$H$6-'СЕТ СН'!$H$19</f>
        <v>1486.07525801</v>
      </c>
      <c r="P102" s="37">
        <f>SUMIFS(СВЦЭМ!$C$34:$C$777,СВЦЭМ!$A$34:$A$777,$A102,СВЦЭМ!$B$34:$B$777,P$83)+'СЕТ СН'!$H$9+СВЦЭМ!$D$10+'СЕТ СН'!$H$6-'СЕТ СН'!$H$19</f>
        <v>1502.5752890399999</v>
      </c>
      <c r="Q102" s="37">
        <f>SUMIFS(СВЦЭМ!$C$34:$C$777,СВЦЭМ!$A$34:$A$777,$A102,СВЦЭМ!$B$34:$B$777,Q$83)+'СЕТ СН'!$H$9+СВЦЭМ!$D$10+'СЕТ СН'!$H$6-'СЕТ СН'!$H$19</f>
        <v>1502.44595286</v>
      </c>
      <c r="R102" s="37">
        <f>SUMIFS(СВЦЭМ!$C$34:$C$777,СВЦЭМ!$A$34:$A$777,$A102,СВЦЭМ!$B$34:$B$777,R$83)+'СЕТ СН'!$H$9+СВЦЭМ!$D$10+'СЕТ СН'!$H$6-'СЕТ СН'!$H$19</f>
        <v>1509.9115299800001</v>
      </c>
      <c r="S102" s="37">
        <f>SUMIFS(СВЦЭМ!$C$34:$C$777,СВЦЭМ!$A$34:$A$777,$A102,СВЦЭМ!$B$34:$B$777,S$83)+'СЕТ СН'!$H$9+СВЦЭМ!$D$10+'СЕТ СН'!$H$6-'СЕТ СН'!$H$19</f>
        <v>1492.74185986</v>
      </c>
      <c r="T102" s="37">
        <f>SUMIFS(СВЦЭМ!$C$34:$C$777,СВЦЭМ!$A$34:$A$777,$A102,СВЦЭМ!$B$34:$B$777,T$83)+'СЕТ СН'!$H$9+СВЦЭМ!$D$10+'СЕТ СН'!$H$6-'СЕТ СН'!$H$19</f>
        <v>1493.8462247799998</v>
      </c>
      <c r="U102" s="37">
        <f>SUMIFS(СВЦЭМ!$C$34:$C$777,СВЦЭМ!$A$34:$A$777,$A102,СВЦЭМ!$B$34:$B$777,U$83)+'СЕТ СН'!$H$9+СВЦЭМ!$D$10+'СЕТ СН'!$H$6-'СЕТ СН'!$H$19</f>
        <v>1473.6636433499998</v>
      </c>
      <c r="V102" s="37">
        <f>SUMIFS(СВЦЭМ!$C$34:$C$777,СВЦЭМ!$A$34:$A$777,$A102,СВЦЭМ!$B$34:$B$777,V$83)+'СЕТ СН'!$H$9+СВЦЭМ!$D$10+'СЕТ СН'!$H$6-'СЕТ СН'!$H$19</f>
        <v>1460.7188964299999</v>
      </c>
      <c r="W102" s="37">
        <f>SUMIFS(СВЦЭМ!$C$34:$C$777,СВЦЭМ!$A$34:$A$777,$A102,СВЦЭМ!$B$34:$B$777,W$83)+'СЕТ СН'!$H$9+СВЦЭМ!$D$10+'СЕТ СН'!$H$6-'СЕТ СН'!$H$19</f>
        <v>1425.93665323</v>
      </c>
      <c r="X102" s="37">
        <f>SUMIFS(СВЦЭМ!$C$34:$C$777,СВЦЭМ!$A$34:$A$777,$A102,СВЦЭМ!$B$34:$B$777,X$83)+'СЕТ СН'!$H$9+СВЦЭМ!$D$10+'СЕТ СН'!$H$6-'СЕТ СН'!$H$19</f>
        <v>1430.8074842299998</v>
      </c>
      <c r="Y102" s="37">
        <f>SUMIFS(СВЦЭМ!$C$34:$C$777,СВЦЭМ!$A$34:$A$777,$A102,СВЦЭМ!$B$34:$B$777,Y$83)+'СЕТ СН'!$H$9+СВЦЭМ!$D$10+'СЕТ СН'!$H$6-'СЕТ СН'!$H$19</f>
        <v>1505.5565443999999</v>
      </c>
    </row>
    <row r="103" spans="1:25" ht="15.75" x14ac:dyDescent="0.2">
      <c r="A103" s="36">
        <f t="shared" si="2"/>
        <v>43240</v>
      </c>
      <c r="B103" s="37">
        <f>SUMIFS(СВЦЭМ!$C$34:$C$777,СВЦЭМ!$A$34:$A$777,$A103,СВЦЭМ!$B$34:$B$777,B$83)+'СЕТ СН'!$H$9+СВЦЭМ!$D$10+'СЕТ СН'!$H$6-'СЕТ СН'!$H$19</f>
        <v>1560.99990028</v>
      </c>
      <c r="C103" s="37">
        <f>SUMIFS(СВЦЭМ!$C$34:$C$777,СВЦЭМ!$A$34:$A$777,$A103,СВЦЭМ!$B$34:$B$777,C$83)+'СЕТ СН'!$H$9+СВЦЭМ!$D$10+'СЕТ СН'!$H$6-'СЕТ СН'!$H$19</f>
        <v>1598.2650779799999</v>
      </c>
      <c r="D103" s="37">
        <f>SUMIFS(СВЦЭМ!$C$34:$C$777,СВЦЭМ!$A$34:$A$777,$A103,СВЦЭМ!$B$34:$B$777,D$83)+'СЕТ СН'!$H$9+СВЦЭМ!$D$10+'СЕТ СН'!$H$6-'СЕТ СН'!$H$19</f>
        <v>1633.1316970799999</v>
      </c>
      <c r="E103" s="37">
        <f>SUMIFS(СВЦЭМ!$C$34:$C$777,СВЦЭМ!$A$34:$A$777,$A103,СВЦЭМ!$B$34:$B$777,E$83)+'СЕТ СН'!$H$9+СВЦЭМ!$D$10+'СЕТ СН'!$H$6-'СЕТ СН'!$H$19</f>
        <v>1651.3879002499998</v>
      </c>
      <c r="F103" s="37">
        <f>SUMIFS(СВЦЭМ!$C$34:$C$777,СВЦЭМ!$A$34:$A$777,$A103,СВЦЭМ!$B$34:$B$777,F$83)+'СЕТ СН'!$H$9+СВЦЭМ!$D$10+'СЕТ СН'!$H$6-'СЕТ СН'!$H$19</f>
        <v>1673.8320586099999</v>
      </c>
      <c r="G103" s="37">
        <f>SUMIFS(СВЦЭМ!$C$34:$C$777,СВЦЭМ!$A$34:$A$777,$A103,СВЦЭМ!$B$34:$B$777,G$83)+'СЕТ СН'!$H$9+СВЦЭМ!$D$10+'СЕТ СН'!$H$6-'СЕТ СН'!$H$19</f>
        <v>1674.79690157</v>
      </c>
      <c r="H103" s="37">
        <f>SUMIFS(СВЦЭМ!$C$34:$C$777,СВЦЭМ!$A$34:$A$777,$A103,СВЦЭМ!$B$34:$B$777,H$83)+'СЕТ СН'!$H$9+СВЦЭМ!$D$10+'СЕТ СН'!$H$6-'СЕТ СН'!$H$19</f>
        <v>1655.2020573499999</v>
      </c>
      <c r="I103" s="37">
        <f>SUMIFS(СВЦЭМ!$C$34:$C$777,СВЦЭМ!$A$34:$A$777,$A103,СВЦЭМ!$B$34:$B$777,I$83)+'СЕТ СН'!$H$9+СВЦЭМ!$D$10+'СЕТ СН'!$H$6-'СЕТ СН'!$H$19</f>
        <v>1573.6700642000001</v>
      </c>
      <c r="J103" s="37">
        <f>SUMIFS(СВЦЭМ!$C$34:$C$777,СВЦЭМ!$A$34:$A$777,$A103,СВЦЭМ!$B$34:$B$777,J$83)+'СЕТ СН'!$H$9+СВЦЭМ!$D$10+'СЕТ СН'!$H$6-'СЕТ СН'!$H$19</f>
        <v>1505.9038874600001</v>
      </c>
      <c r="K103" s="37">
        <f>SUMIFS(СВЦЭМ!$C$34:$C$777,СВЦЭМ!$A$34:$A$777,$A103,СВЦЭМ!$B$34:$B$777,K$83)+'СЕТ СН'!$H$9+СВЦЭМ!$D$10+'СЕТ СН'!$H$6-'СЕТ СН'!$H$19</f>
        <v>1459.1109685500001</v>
      </c>
      <c r="L103" s="37">
        <f>SUMIFS(СВЦЭМ!$C$34:$C$777,СВЦЭМ!$A$34:$A$777,$A103,СВЦЭМ!$B$34:$B$777,L$83)+'СЕТ СН'!$H$9+СВЦЭМ!$D$10+'СЕТ СН'!$H$6-'СЕТ СН'!$H$19</f>
        <v>1475.0839109899998</v>
      </c>
      <c r="M103" s="37">
        <f>SUMIFS(СВЦЭМ!$C$34:$C$777,СВЦЭМ!$A$34:$A$777,$A103,СВЦЭМ!$B$34:$B$777,M$83)+'СЕТ СН'!$H$9+СВЦЭМ!$D$10+'СЕТ СН'!$H$6-'СЕТ СН'!$H$19</f>
        <v>1456.5432229899998</v>
      </c>
      <c r="N103" s="37">
        <f>SUMIFS(СВЦЭМ!$C$34:$C$777,СВЦЭМ!$A$34:$A$777,$A103,СВЦЭМ!$B$34:$B$777,N$83)+'СЕТ СН'!$H$9+СВЦЭМ!$D$10+'СЕТ СН'!$H$6-'СЕТ СН'!$H$19</f>
        <v>1461.6275692899999</v>
      </c>
      <c r="O103" s="37">
        <f>SUMIFS(СВЦЭМ!$C$34:$C$777,СВЦЭМ!$A$34:$A$777,$A103,СВЦЭМ!$B$34:$B$777,O$83)+'СЕТ СН'!$H$9+СВЦЭМ!$D$10+'СЕТ СН'!$H$6-'СЕТ СН'!$H$19</f>
        <v>1462.0748518</v>
      </c>
      <c r="P103" s="37">
        <f>SUMIFS(СВЦЭМ!$C$34:$C$777,СВЦЭМ!$A$34:$A$777,$A103,СВЦЭМ!$B$34:$B$777,P$83)+'СЕТ СН'!$H$9+СВЦЭМ!$D$10+'СЕТ СН'!$H$6-'СЕТ СН'!$H$19</f>
        <v>1490.6382200799999</v>
      </c>
      <c r="Q103" s="37">
        <f>SUMIFS(СВЦЭМ!$C$34:$C$777,СВЦЭМ!$A$34:$A$777,$A103,СВЦЭМ!$B$34:$B$777,Q$83)+'СЕТ СН'!$H$9+СВЦЭМ!$D$10+'СЕТ СН'!$H$6-'СЕТ СН'!$H$19</f>
        <v>1496.4186554999999</v>
      </c>
      <c r="R103" s="37">
        <f>SUMIFS(СВЦЭМ!$C$34:$C$777,СВЦЭМ!$A$34:$A$777,$A103,СВЦЭМ!$B$34:$B$777,R$83)+'СЕТ СН'!$H$9+СВЦЭМ!$D$10+'СЕТ СН'!$H$6-'СЕТ СН'!$H$19</f>
        <v>1493.9568852499999</v>
      </c>
      <c r="S103" s="37">
        <f>SUMIFS(СВЦЭМ!$C$34:$C$777,СВЦЭМ!$A$34:$A$777,$A103,СВЦЭМ!$B$34:$B$777,S$83)+'СЕТ СН'!$H$9+СВЦЭМ!$D$10+'СЕТ СН'!$H$6-'СЕТ СН'!$H$19</f>
        <v>1473.0583618400001</v>
      </c>
      <c r="T103" s="37">
        <f>SUMIFS(СВЦЭМ!$C$34:$C$777,СВЦЭМ!$A$34:$A$777,$A103,СВЦЭМ!$B$34:$B$777,T$83)+'СЕТ СН'!$H$9+СВЦЭМ!$D$10+'СЕТ СН'!$H$6-'СЕТ СН'!$H$19</f>
        <v>1458.9867005999999</v>
      </c>
      <c r="U103" s="37">
        <f>SUMIFS(СВЦЭМ!$C$34:$C$777,СВЦЭМ!$A$34:$A$777,$A103,СВЦЭМ!$B$34:$B$777,U$83)+'СЕТ СН'!$H$9+СВЦЭМ!$D$10+'СЕТ СН'!$H$6-'СЕТ СН'!$H$19</f>
        <v>1469.2721004699999</v>
      </c>
      <c r="V103" s="37">
        <f>SUMIFS(СВЦЭМ!$C$34:$C$777,СВЦЭМ!$A$34:$A$777,$A103,СВЦЭМ!$B$34:$B$777,V$83)+'СЕТ СН'!$H$9+СВЦЭМ!$D$10+'СЕТ СН'!$H$6-'СЕТ СН'!$H$19</f>
        <v>1424.2949864499999</v>
      </c>
      <c r="W103" s="37">
        <f>SUMIFS(СВЦЭМ!$C$34:$C$777,СВЦЭМ!$A$34:$A$777,$A103,СВЦЭМ!$B$34:$B$777,W$83)+'СЕТ СН'!$H$9+СВЦЭМ!$D$10+'СЕТ СН'!$H$6-'СЕТ СН'!$H$19</f>
        <v>1398.0380977299999</v>
      </c>
      <c r="X103" s="37">
        <f>SUMIFS(СВЦЭМ!$C$34:$C$777,СВЦЭМ!$A$34:$A$777,$A103,СВЦЭМ!$B$34:$B$777,X$83)+'СЕТ СН'!$H$9+СВЦЭМ!$D$10+'СЕТ СН'!$H$6-'СЕТ СН'!$H$19</f>
        <v>1414.30138657</v>
      </c>
      <c r="Y103" s="37">
        <f>SUMIFS(СВЦЭМ!$C$34:$C$777,СВЦЭМ!$A$34:$A$777,$A103,СВЦЭМ!$B$34:$B$777,Y$83)+'СЕТ СН'!$H$9+СВЦЭМ!$D$10+'СЕТ СН'!$H$6-'СЕТ СН'!$H$19</f>
        <v>1476.0877838699998</v>
      </c>
    </row>
    <row r="104" spans="1:25" ht="15.75" x14ac:dyDescent="0.2">
      <c r="A104" s="36">
        <f t="shared" si="2"/>
        <v>43241</v>
      </c>
      <c r="B104" s="37">
        <f>SUMIFS(СВЦЭМ!$C$34:$C$777,СВЦЭМ!$A$34:$A$777,$A104,СВЦЭМ!$B$34:$B$777,B$83)+'СЕТ СН'!$H$9+СВЦЭМ!$D$10+'СЕТ СН'!$H$6-'СЕТ СН'!$H$19</f>
        <v>1592.0942961000001</v>
      </c>
      <c r="C104" s="37">
        <f>SUMIFS(СВЦЭМ!$C$34:$C$777,СВЦЭМ!$A$34:$A$777,$A104,СВЦЭМ!$B$34:$B$777,C$83)+'СЕТ СН'!$H$9+СВЦЭМ!$D$10+'СЕТ СН'!$H$6-'СЕТ СН'!$H$19</f>
        <v>1666.7662163</v>
      </c>
      <c r="D104" s="37">
        <f>SUMIFS(СВЦЭМ!$C$34:$C$777,СВЦЭМ!$A$34:$A$777,$A104,СВЦЭМ!$B$34:$B$777,D$83)+'СЕТ СН'!$H$9+СВЦЭМ!$D$10+'СЕТ СН'!$H$6-'СЕТ СН'!$H$19</f>
        <v>1700.83353966</v>
      </c>
      <c r="E104" s="37">
        <f>SUMIFS(СВЦЭМ!$C$34:$C$777,СВЦЭМ!$A$34:$A$777,$A104,СВЦЭМ!$B$34:$B$777,E$83)+'СЕТ СН'!$H$9+СВЦЭМ!$D$10+'СЕТ СН'!$H$6-'СЕТ СН'!$H$19</f>
        <v>1710.5237664599999</v>
      </c>
      <c r="F104" s="37">
        <f>SUMIFS(СВЦЭМ!$C$34:$C$777,СВЦЭМ!$A$34:$A$777,$A104,СВЦЭМ!$B$34:$B$777,F$83)+'СЕТ СН'!$H$9+СВЦЭМ!$D$10+'СЕТ СН'!$H$6-'СЕТ СН'!$H$19</f>
        <v>1718.4409230599999</v>
      </c>
      <c r="G104" s="37">
        <f>SUMIFS(СВЦЭМ!$C$34:$C$777,СВЦЭМ!$A$34:$A$777,$A104,СВЦЭМ!$B$34:$B$777,G$83)+'СЕТ СН'!$H$9+СВЦЭМ!$D$10+'СЕТ СН'!$H$6-'СЕТ СН'!$H$19</f>
        <v>1705.0576418299997</v>
      </c>
      <c r="H104" s="37">
        <f>SUMIFS(СВЦЭМ!$C$34:$C$777,СВЦЭМ!$A$34:$A$777,$A104,СВЦЭМ!$B$34:$B$777,H$83)+'СЕТ СН'!$H$9+СВЦЭМ!$D$10+'СЕТ СН'!$H$6-'СЕТ СН'!$H$19</f>
        <v>1636.0285678199998</v>
      </c>
      <c r="I104" s="37">
        <f>SUMIFS(СВЦЭМ!$C$34:$C$777,СВЦЭМ!$A$34:$A$777,$A104,СВЦЭМ!$B$34:$B$777,I$83)+'СЕТ СН'!$H$9+СВЦЭМ!$D$10+'СЕТ СН'!$H$6-'СЕТ СН'!$H$19</f>
        <v>1545.8473415599999</v>
      </c>
      <c r="J104" s="37">
        <f>SUMIFS(СВЦЭМ!$C$34:$C$777,СВЦЭМ!$A$34:$A$777,$A104,СВЦЭМ!$B$34:$B$777,J$83)+'СЕТ СН'!$H$9+СВЦЭМ!$D$10+'СЕТ СН'!$H$6-'СЕТ СН'!$H$19</f>
        <v>1507.51967124</v>
      </c>
      <c r="K104" s="37">
        <f>SUMIFS(СВЦЭМ!$C$34:$C$777,СВЦЭМ!$A$34:$A$777,$A104,СВЦЭМ!$B$34:$B$777,K$83)+'СЕТ СН'!$H$9+СВЦЭМ!$D$10+'СЕТ СН'!$H$6-'СЕТ СН'!$H$19</f>
        <v>1479.5140675499999</v>
      </c>
      <c r="L104" s="37">
        <f>SUMIFS(СВЦЭМ!$C$34:$C$777,СВЦЭМ!$A$34:$A$777,$A104,СВЦЭМ!$B$34:$B$777,L$83)+'СЕТ СН'!$H$9+СВЦЭМ!$D$10+'СЕТ СН'!$H$6-'СЕТ СН'!$H$19</f>
        <v>1468.4096013599999</v>
      </c>
      <c r="M104" s="37">
        <f>SUMIFS(СВЦЭМ!$C$34:$C$777,СВЦЭМ!$A$34:$A$777,$A104,СВЦЭМ!$B$34:$B$777,M$83)+'СЕТ СН'!$H$9+СВЦЭМ!$D$10+'СЕТ СН'!$H$6-'СЕТ СН'!$H$19</f>
        <v>1481.03770024</v>
      </c>
      <c r="N104" s="37">
        <f>SUMIFS(СВЦЭМ!$C$34:$C$777,СВЦЭМ!$A$34:$A$777,$A104,СВЦЭМ!$B$34:$B$777,N$83)+'СЕТ СН'!$H$9+СВЦЭМ!$D$10+'СЕТ СН'!$H$6-'СЕТ СН'!$H$19</f>
        <v>1507.4007209199999</v>
      </c>
      <c r="O104" s="37">
        <f>SUMIFS(СВЦЭМ!$C$34:$C$777,СВЦЭМ!$A$34:$A$777,$A104,СВЦЭМ!$B$34:$B$777,O$83)+'СЕТ СН'!$H$9+СВЦЭМ!$D$10+'СЕТ СН'!$H$6-'СЕТ СН'!$H$19</f>
        <v>1484.7949512999999</v>
      </c>
      <c r="P104" s="37">
        <f>SUMIFS(СВЦЭМ!$C$34:$C$777,СВЦЭМ!$A$34:$A$777,$A104,СВЦЭМ!$B$34:$B$777,P$83)+'СЕТ СН'!$H$9+СВЦЭМ!$D$10+'СЕТ СН'!$H$6-'СЕТ СН'!$H$19</f>
        <v>1489.9965200199999</v>
      </c>
      <c r="Q104" s="37">
        <f>SUMIFS(СВЦЭМ!$C$34:$C$777,СВЦЭМ!$A$34:$A$777,$A104,СВЦЭМ!$B$34:$B$777,Q$83)+'СЕТ СН'!$H$9+СВЦЭМ!$D$10+'СЕТ СН'!$H$6-'СЕТ СН'!$H$19</f>
        <v>1504.3495898799999</v>
      </c>
      <c r="R104" s="37">
        <f>SUMIFS(СВЦЭМ!$C$34:$C$777,СВЦЭМ!$A$34:$A$777,$A104,СВЦЭМ!$B$34:$B$777,R$83)+'СЕТ СН'!$H$9+СВЦЭМ!$D$10+'СЕТ СН'!$H$6-'СЕТ СН'!$H$19</f>
        <v>1512.76399545</v>
      </c>
      <c r="S104" s="37">
        <f>SUMIFS(СВЦЭМ!$C$34:$C$777,СВЦЭМ!$A$34:$A$777,$A104,СВЦЭМ!$B$34:$B$777,S$83)+'СЕТ СН'!$H$9+СВЦЭМ!$D$10+'СЕТ СН'!$H$6-'СЕТ СН'!$H$19</f>
        <v>1500.50253363</v>
      </c>
      <c r="T104" s="37">
        <f>SUMIFS(СВЦЭМ!$C$34:$C$777,СВЦЭМ!$A$34:$A$777,$A104,СВЦЭМ!$B$34:$B$777,T$83)+'СЕТ СН'!$H$9+СВЦЭМ!$D$10+'СЕТ СН'!$H$6-'СЕТ СН'!$H$19</f>
        <v>1487.66851868</v>
      </c>
      <c r="U104" s="37">
        <f>SUMIFS(СВЦЭМ!$C$34:$C$777,СВЦЭМ!$A$34:$A$777,$A104,СВЦЭМ!$B$34:$B$777,U$83)+'СЕТ СН'!$H$9+СВЦЭМ!$D$10+'СЕТ СН'!$H$6-'СЕТ СН'!$H$19</f>
        <v>1527.77693957</v>
      </c>
      <c r="V104" s="37">
        <f>SUMIFS(СВЦЭМ!$C$34:$C$777,СВЦЭМ!$A$34:$A$777,$A104,СВЦЭМ!$B$34:$B$777,V$83)+'СЕТ СН'!$H$9+СВЦЭМ!$D$10+'СЕТ СН'!$H$6-'СЕТ СН'!$H$19</f>
        <v>1496.0815848899999</v>
      </c>
      <c r="W104" s="37">
        <f>SUMIFS(СВЦЭМ!$C$34:$C$777,СВЦЭМ!$A$34:$A$777,$A104,СВЦЭМ!$B$34:$B$777,W$83)+'СЕТ СН'!$H$9+СВЦЭМ!$D$10+'СЕТ СН'!$H$6-'СЕТ СН'!$H$19</f>
        <v>1466.13743905</v>
      </c>
      <c r="X104" s="37">
        <f>SUMIFS(СВЦЭМ!$C$34:$C$777,СВЦЭМ!$A$34:$A$777,$A104,СВЦЭМ!$B$34:$B$777,X$83)+'СЕТ СН'!$H$9+СВЦЭМ!$D$10+'СЕТ СН'!$H$6-'СЕТ СН'!$H$19</f>
        <v>1502.0298096399999</v>
      </c>
      <c r="Y104" s="37">
        <f>SUMIFS(СВЦЭМ!$C$34:$C$777,СВЦЭМ!$A$34:$A$777,$A104,СВЦЭМ!$B$34:$B$777,Y$83)+'СЕТ СН'!$H$9+СВЦЭМ!$D$10+'СЕТ СН'!$H$6-'СЕТ СН'!$H$19</f>
        <v>1585.44894118</v>
      </c>
    </row>
    <row r="105" spans="1:25" ht="15.75" x14ac:dyDescent="0.2">
      <c r="A105" s="36">
        <f t="shared" si="2"/>
        <v>43242</v>
      </c>
      <c r="B105" s="37">
        <f>SUMIFS(СВЦЭМ!$C$34:$C$777,СВЦЭМ!$A$34:$A$777,$A105,СВЦЭМ!$B$34:$B$777,B$83)+'СЕТ СН'!$H$9+СВЦЭМ!$D$10+'СЕТ СН'!$H$6-'СЕТ СН'!$H$19</f>
        <v>1551.5556735499999</v>
      </c>
      <c r="C105" s="37">
        <f>SUMIFS(СВЦЭМ!$C$34:$C$777,СВЦЭМ!$A$34:$A$777,$A105,СВЦЭМ!$B$34:$B$777,C$83)+'СЕТ СН'!$H$9+СВЦЭМ!$D$10+'СЕТ СН'!$H$6-'СЕТ СН'!$H$19</f>
        <v>1612.6883730099999</v>
      </c>
      <c r="D105" s="37">
        <f>SUMIFS(СВЦЭМ!$C$34:$C$777,СВЦЭМ!$A$34:$A$777,$A105,СВЦЭМ!$B$34:$B$777,D$83)+'СЕТ СН'!$H$9+СВЦЭМ!$D$10+'СЕТ СН'!$H$6-'СЕТ СН'!$H$19</f>
        <v>1641.4444360399998</v>
      </c>
      <c r="E105" s="37">
        <f>SUMIFS(СВЦЭМ!$C$34:$C$777,СВЦЭМ!$A$34:$A$777,$A105,СВЦЭМ!$B$34:$B$777,E$83)+'СЕТ СН'!$H$9+СВЦЭМ!$D$10+'СЕТ СН'!$H$6-'СЕТ СН'!$H$19</f>
        <v>1657.3854778</v>
      </c>
      <c r="F105" s="37">
        <f>SUMIFS(СВЦЭМ!$C$34:$C$777,СВЦЭМ!$A$34:$A$777,$A105,СВЦЭМ!$B$34:$B$777,F$83)+'СЕТ СН'!$H$9+СВЦЭМ!$D$10+'СЕТ СН'!$H$6-'СЕТ СН'!$H$19</f>
        <v>1667.6458504899997</v>
      </c>
      <c r="G105" s="37">
        <f>SUMIFS(СВЦЭМ!$C$34:$C$777,СВЦЭМ!$A$34:$A$777,$A105,СВЦЭМ!$B$34:$B$777,G$83)+'СЕТ СН'!$H$9+СВЦЭМ!$D$10+'СЕТ СН'!$H$6-'СЕТ СН'!$H$19</f>
        <v>1643.4074585599997</v>
      </c>
      <c r="H105" s="37">
        <f>SUMIFS(СВЦЭМ!$C$34:$C$777,СВЦЭМ!$A$34:$A$777,$A105,СВЦЭМ!$B$34:$B$777,H$83)+'СЕТ СН'!$H$9+СВЦЭМ!$D$10+'СЕТ СН'!$H$6-'СЕТ СН'!$H$19</f>
        <v>1562.87069075</v>
      </c>
      <c r="I105" s="37">
        <f>SUMIFS(СВЦЭМ!$C$34:$C$777,СВЦЭМ!$A$34:$A$777,$A105,СВЦЭМ!$B$34:$B$777,I$83)+'СЕТ СН'!$H$9+СВЦЭМ!$D$10+'СЕТ СН'!$H$6-'СЕТ СН'!$H$19</f>
        <v>1509.38435252</v>
      </c>
      <c r="J105" s="37">
        <f>SUMIFS(СВЦЭМ!$C$34:$C$777,СВЦЭМ!$A$34:$A$777,$A105,СВЦЭМ!$B$34:$B$777,J$83)+'СЕТ СН'!$H$9+СВЦЭМ!$D$10+'СЕТ СН'!$H$6-'СЕТ СН'!$H$19</f>
        <v>1491.51187233</v>
      </c>
      <c r="K105" s="37">
        <f>SUMIFS(СВЦЭМ!$C$34:$C$777,СВЦЭМ!$A$34:$A$777,$A105,СВЦЭМ!$B$34:$B$777,K$83)+'СЕТ СН'!$H$9+СВЦЭМ!$D$10+'СЕТ СН'!$H$6-'СЕТ СН'!$H$19</f>
        <v>1500.4476237899999</v>
      </c>
      <c r="L105" s="37">
        <f>SUMIFS(СВЦЭМ!$C$34:$C$777,СВЦЭМ!$A$34:$A$777,$A105,СВЦЭМ!$B$34:$B$777,L$83)+'СЕТ СН'!$H$9+СВЦЭМ!$D$10+'СЕТ СН'!$H$6-'СЕТ СН'!$H$19</f>
        <v>1501.7373256799999</v>
      </c>
      <c r="M105" s="37">
        <f>SUMIFS(СВЦЭМ!$C$34:$C$777,СВЦЭМ!$A$34:$A$777,$A105,СВЦЭМ!$B$34:$B$777,M$83)+'СЕТ СН'!$H$9+СВЦЭМ!$D$10+'СЕТ СН'!$H$6-'СЕТ СН'!$H$19</f>
        <v>1493.6092908099999</v>
      </c>
      <c r="N105" s="37">
        <f>SUMIFS(СВЦЭМ!$C$34:$C$777,СВЦЭМ!$A$34:$A$777,$A105,СВЦЭМ!$B$34:$B$777,N$83)+'СЕТ СН'!$H$9+СВЦЭМ!$D$10+'СЕТ СН'!$H$6-'СЕТ СН'!$H$19</f>
        <v>1490.6762859800001</v>
      </c>
      <c r="O105" s="37">
        <f>SUMIFS(СВЦЭМ!$C$34:$C$777,СВЦЭМ!$A$34:$A$777,$A105,СВЦЭМ!$B$34:$B$777,O$83)+'СЕТ СН'!$H$9+СВЦЭМ!$D$10+'СЕТ СН'!$H$6-'СЕТ СН'!$H$19</f>
        <v>1492.6245367900001</v>
      </c>
      <c r="P105" s="37">
        <f>SUMIFS(СВЦЭМ!$C$34:$C$777,СВЦЭМ!$A$34:$A$777,$A105,СВЦЭМ!$B$34:$B$777,P$83)+'СЕТ СН'!$H$9+СВЦЭМ!$D$10+'СЕТ СН'!$H$6-'СЕТ СН'!$H$19</f>
        <v>1492.5600496899999</v>
      </c>
      <c r="Q105" s="37">
        <f>SUMIFS(СВЦЭМ!$C$34:$C$777,СВЦЭМ!$A$34:$A$777,$A105,СВЦЭМ!$B$34:$B$777,Q$83)+'СЕТ СН'!$H$9+СВЦЭМ!$D$10+'СЕТ СН'!$H$6-'СЕТ СН'!$H$19</f>
        <v>1490.1878920999998</v>
      </c>
      <c r="R105" s="37">
        <f>SUMIFS(СВЦЭМ!$C$34:$C$777,СВЦЭМ!$A$34:$A$777,$A105,СВЦЭМ!$B$34:$B$777,R$83)+'СЕТ СН'!$H$9+СВЦЭМ!$D$10+'СЕТ СН'!$H$6-'СЕТ СН'!$H$19</f>
        <v>1493.0023907699999</v>
      </c>
      <c r="S105" s="37">
        <f>SUMIFS(СВЦЭМ!$C$34:$C$777,СВЦЭМ!$A$34:$A$777,$A105,СВЦЭМ!$B$34:$B$777,S$83)+'СЕТ СН'!$H$9+СВЦЭМ!$D$10+'СЕТ СН'!$H$6-'СЕТ СН'!$H$19</f>
        <v>1491.0199917599998</v>
      </c>
      <c r="T105" s="37">
        <f>SUMIFS(СВЦЭМ!$C$34:$C$777,СВЦЭМ!$A$34:$A$777,$A105,СВЦЭМ!$B$34:$B$777,T$83)+'СЕТ СН'!$H$9+СВЦЭМ!$D$10+'СЕТ СН'!$H$6-'СЕТ СН'!$H$19</f>
        <v>1498.5852847299998</v>
      </c>
      <c r="U105" s="37">
        <f>SUMIFS(СВЦЭМ!$C$34:$C$777,СВЦЭМ!$A$34:$A$777,$A105,СВЦЭМ!$B$34:$B$777,U$83)+'СЕТ СН'!$H$9+СВЦЭМ!$D$10+'СЕТ СН'!$H$6-'СЕТ СН'!$H$19</f>
        <v>1495.2550195399999</v>
      </c>
      <c r="V105" s="37">
        <f>SUMIFS(СВЦЭМ!$C$34:$C$777,СВЦЭМ!$A$34:$A$777,$A105,СВЦЭМ!$B$34:$B$777,V$83)+'СЕТ СН'!$H$9+СВЦЭМ!$D$10+'СЕТ СН'!$H$6-'СЕТ СН'!$H$19</f>
        <v>1462.03133925</v>
      </c>
      <c r="W105" s="37">
        <f>SUMIFS(СВЦЭМ!$C$34:$C$777,СВЦЭМ!$A$34:$A$777,$A105,СВЦЭМ!$B$34:$B$777,W$83)+'СЕТ СН'!$H$9+СВЦЭМ!$D$10+'СЕТ СН'!$H$6-'СЕТ СН'!$H$19</f>
        <v>1421.2002160500001</v>
      </c>
      <c r="X105" s="37">
        <f>SUMIFS(СВЦЭМ!$C$34:$C$777,СВЦЭМ!$A$34:$A$777,$A105,СВЦЭМ!$B$34:$B$777,X$83)+'СЕТ СН'!$H$9+СВЦЭМ!$D$10+'СЕТ СН'!$H$6-'СЕТ СН'!$H$19</f>
        <v>1450.9733971400001</v>
      </c>
      <c r="Y105" s="37">
        <f>SUMIFS(СВЦЭМ!$C$34:$C$777,СВЦЭМ!$A$34:$A$777,$A105,СВЦЭМ!$B$34:$B$777,Y$83)+'СЕТ СН'!$H$9+СВЦЭМ!$D$10+'СЕТ СН'!$H$6-'СЕТ СН'!$H$19</f>
        <v>1497.0971003300001</v>
      </c>
    </row>
    <row r="106" spans="1:25" ht="15.75" x14ac:dyDescent="0.2">
      <c r="A106" s="36">
        <f t="shared" si="2"/>
        <v>43243</v>
      </c>
      <c r="B106" s="37">
        <f>SUMIFS(СВЦЭМ!$C$34:$C$777,СВЦЭМ!$A$34:$A$777,$A106,СВЦЭМ!$B$34:$B$777,B$83)+'СЕТ СН'!$H$9+СВЦЭМ!$D$10+'СЕТ СН'!$H$6-'СЕТ СН'!$H$19</f>
        <v>1528.9653538299999</v>
      </c>
      <c r="C106" s="37">
        <f>SUMIFS(СВЦЭМ!$C$34:$C$777,СВЦЭМ!$A$34:$A$777,$A106,СВЦЭМ!$B$34:$B$777,C$83)+'СЕТ СН'!$H$9+СВЦЭМ!$D$10+'СЕТ СН'!$H$6-'СЕТ СН'!$H$19</f>
        <v>1596.85501658</v>
      </c>
      <c r="D106" s="37">
        <f>SUMIFS(СВЦЭМ!$C$34:$C$777,СВЦЭМ!$A$34:$A$777,$A106,СВЦЭМ!$B$34:$B$777,D$83)+'СЕТ СН'!$H$9+СВЦЭМ!$D$10+'СЕТ СН'!$H$6-'СЕТ СН'!$H$19</f>
        <v>1607.7824466</v>
      </c>
      <c r="E106" s="37">
        <f>SUMIFS(СВЦЭМ!$C$34:$C$777,СВЦЭМ!$A$34:$A$777,$A106,СВЦЭМ!$B$34:$B$777,E$83)+'СЕТ СН'!$H$9+СВЦЭМ!$D$10+'СЕТ СН'!$H$6-'СЕТ СН'!$H$19</f>
        <v>1611.9904739199999</v>
      </c>
      <c r="F106" s="37">
        <f>SUMIFS(СВЦЭМ!$C$34:$C$777,СВЦЭМ!$A$34:$A$777,$A106,СВЦЭМ!$B$34:$B$777,F$83)+'СЕТ СН'!$H$9+СВЦЭМ!$D$10+'СЕТ СН'!$H$6-'СЕТ СН'!$H$19</f>
        <v>1619.2466047200001</v>
      </c>
      <c r="G106" s="37">
        <f>SUMIFS(СВЦЭМ!$C$34:$C$777,СВЦЭМ!$A$34:$A$777,$A106,СВЦЭМ!$B$34:$B$777,G$83)+'СЕТ СН'!$H$9+СВЦЭМ!$D$10+'СЕТ СН'!$H$6-'СЕТ СН'!$H$19</f>
        <v>1614.44902275</v>
      </c>
      <c r="H106" s="37">
        <f>SUMIFS(СВЦЭМ!$C$34:$C$777,СВЦЭМ!$A$34:$A$777,$A106,СВЦЭМ!$B$34:$B$777,H$83)+'СЕТ СН'!$H$9+СВЦЭМ!$D$10+'СЕТ СН'!$H$6-'СЕТ СН'!$H$19</f>
        <v>1567.4579283999999</v>
      </c>
      <c r="I106" s="37">
        <f>SUMIFS(СВЦЭМ!$C$34:$C$777,СВЦЭМ!$A$34:$A$777,$A106,СВЦЭМ!$B$34:$B$777,I$83)+'СЕТ СН'!$H$9+СВЦЭМ!$D$10+'СЕТ СН'!$H$6-'СЕТ СН'!$H$19</f>
        <v>1512.4642549199998</v>
      </c>
      <c r="J106" s="37">
        <f>SUMIFS(СВЦЭМ!$C$34:$C$777,СВЦЭМ!$A$34:$A$777,$A106,СВЦЭМ!$B$34:$B$777,J$83)+'СЕТ СН'!$H$9+СВЦЭМ!$D$10+'СЕТ СН'!$H$6-'СЕТ СН'!$H$19</f>
        <v>1521.42183712</v>
      </c>
      <c r="K106" s="37">
        <f>SUMIFS(СВЦЭМ!$C$34:$C$777,СВЦЭМ!$A$34:$A$777,$A106,СВЦЭМ!$B$34:$B$777,K$83)+'СЕТ СН'!$H$9+СВЦЭМ!$D$10+'СЕТ СН'!$H$6-'СЕТ СН'!$H$19</f>
        <v>1533.81411755</v>
      </c>
      <c r="L106" s="37">
        <f>SUMIFS(СВЦЭМ!$C$34:$C$777,СВЦЭМ!$A$34:$A$777,$A106,СВЦЭМ!$B$34:$B$777,L$83)+'СЕТ СН'!$H$9+СВЦЭМ!$D$10+'СЕТ СН'!$H$6-'СЕТ СН'!$H$19</f>
        <v>1473.68860107</v>
      </c>
      <c r="M106" s="37">
        <f>SUMIFS(СВЦЭМ!$C$34:$C$777,СВЦЭМ!$A$34:$A$777,$A106,СВЦЭМ!$B$34:$B$777,M$83)+'СЕТ СН'!$H$9+СВЦЭМ!$D$10+'СЕТ СН'!$H$6-'СЕТ СН'!$H$19</f>
        <v>1466.0832263299999</v>
      </c>
      <c r="N106" s="37">
        <f>SUMIFS(СВЦЭМ!$C$34:$C$777,СВЦЭМ!$A$34:$A$777,$A106,СВЦЭМ!$B$34:$B$777,N$83)+'СЕТ СН'!$H$9+СВЦЭМ!$D$10+'СЕТ СН'!$H$6-'СЕТ СН'!$H$19</f>
        <v>1474.0484818299999</v>
      </c>
      <c r="O106" s="37">
        <f>SUMIFS(СВЦЭМ!$C$34:$C$777,СВЦЭМ!$A$34:$A$777,$A106,СВЦЭМ!$B$34:$B$777,O$83)+'СЕТ СН'!$H$9+СВЦЭМ!$D$10+'СЕТ СН'!$H$6-'СЕТ СН'!$H$19</f>
        <v>1462.2000855799999</v>
      </c>
      <c r="P106" s="37">
        <f>SUMIFS(СВЦЭМ!$C$34:$C$777,СВЦЭМ!$A$34:$A$777,$A106,СВЦЭМ!$B$34:$B$777,P$83)+'СЕТ СН'!$H$9+СВЦЭМ!$D$10+'СЕТ СН'!$H$6-'СЕТ СН'!$H$19</f>
        <v>1465.54105175</v>
      </c>
      <c r="Q106" s="37">
        <f>SUMIFS(СВЦЭМ!$C$34:$C$777,СВЦЭМ!$A$34:$A$777,$A106,СВЦЭМ!$B$34:$B$777,Q$83)+'СЕТ СН'!$H$9+СВЦЭМ!$D$10+'СЕТ СН'!$H$6-'СЕТ СН'!$H$19</f>
        <v>1462.42403438</v>
      </c>
      <c r="R106" s="37">
        <f>SUMIFS(СВЦЭМ!$C$34:$C$777,СВЦЭМ!$A$34:$A$777,$A106,СВЦЭМ!$B$34:$B$777,R$83)+'СЕТ СН'!$H$9+СВЦЭМ!$D$10+'СЕТ СН'!$H$6-'СЕТ СН'!$H$19</f>
        <v>1523.0687304799999</v>
      </c>
      <c r="S106" s="37">
        <f>SUMIFS(СВЦЭМ!$C$34:$C$777,СВЦЭМ!$A$34:$A$777,$A106,СВЦЭМ!$B$34:$B$777,S$83)+'СЕТ СН'!$H$9+СВЦЭМ!$D$10+'СЕТ СН'!$H$6-'СЕТ СН'!$H$19</f>
        <v>1528.76620994</v>
      </c>
      <c r="T106" s="37">
        <f>SUMIFS(СВЦЭМ!$C$34:$C$777,СВЦЭМ!$A$34:$A$777,$A106,СВЦЭМ!$B$34:$B$777,T$83)+'СЕТ СН'!$H$9+СВЦЭМ!$D$10+'СЕТ СН'!$H$6-'СЕТ СН'!$H$19</f>
        <v>1533.1085447599999</v>
      </c>
      <c r="U106" s="37">
        <f>SUMIFS(СВЦЭМ!$C$34:$C$777,СВЦЭМ!$A$34:$A$777,$A106,СВЦЭМ!$B$34:$B$777,U$83)+'СЕТ СН'!$H$9+СВЦЭМ!$D$10+'СЕТ СН'!$H$6-'СЕТ СН'!$H$19</f>
        <v>1532.9232613499998</v>
      </c>
      <c r="V106" s="37">
        <f>SUMIFS(СВЦЭМ!$C$34:$C$777,СВЦЭМ!$A$34:$A$777,$A106,СВЦЭМ!$B$34:$B$777,V$83)+'СЕТ СН'!$H$9+СВЦЭМ!$D$10+'СЕТ СН'!$H$6-'СЕТ СН'!$H$19</f>
        <v>1542.0543460899999</v>
      </c>
      <c r="W106" s="37">
        <f>SUMIFS(СВЦЭМ!$C$34:$C$777,СВЦЭМ!$A$34:$A$777,$A106,СВЦЭМ!$B$34:$B$777,W$83)+'СЕТ СН'!$H$9+СВЦЭМ!$D$10+'СЕТ СН'!$H$6-'СЕТ СН'!$H$19</f>
        <v>1500.9225955100001</v>
      </c>
      <c r="X106" s="37">
        <f>SUMIFS(СВЦЭМ!$C$34:$C$777,СВЦЭМ!$A$34:$A$777,$A106,СВЦЭМ!$B$34:$B$777,X$83)+'СЕТ СН'!$H$9+СВЦЭМ!$D$10+'СЕТ СН'!$H$6-'СЕТ СН'!$H$19</f>
        <v>1479.63782687</v>
      </c>
      <c r="Y106" s="37">
        <f>SUMIFS(СВЦЭМ!$C$34:$C$777,СВЦЭМ!$A$34:$A$777,$A106,СВЦЭМ!$B$34:$B$777,Y$83)+'СЕТ СН'!$H$9+СВЦЭМ!$D$10+'СЕТ СН'!$H$6-'СЕТ СН'!$H$19</f>
        <v>1456.2193870299998</v>
      </c>
    </row>
    <row r="107" spans="1:25" ht="15.75" x14ac:dyDescent="0.2">
      <c r="A107" s="36">
        <f t="shared" si="2"/>
        <v>43244</v>
      </c>
      <c r="B107" s="37">
        <f>SUMIFS(СВЦЭМ!$C$34:$C$777,СВЦЭМ!$A$34:$A$777,$A107,СВЦЭМ!$B$34:$B$777,B$83)+'СЕТ СН'!$H$9+СВЦЭМ!$D$10+'СЕТ СН'!$H$6-'СЕТ СН'!$H$19</f>
        <v>1628.4943985999998</v>
      </c>
      <c r="C107" s="37">
        <f>SUMIFS(СВЦЭМ!$C$34:$C$777,СВЦЭМ!$A$34:$A$777,$A107,СВЦЭМ!$B$34:$B$777,C$83)+'СЕТ СН'!$H$9+СВЦЭМ!$D$10+'СЕТ СН'!$H$6-'СЕТ СН'!$H$19</f>
        <v>1634.96938985</v>
      </c>
      <c r="D107" s="37">
        <f>SUMIFS(СВЦЭМ!$C$34:$C$777,СВЦЭМ!$A$34:$A$777,$A107,СВЦЭМ!$B$34:$B$777,D$83)+'СЕТ СН'!$H$9+СВЦЭМ!$D$10+'СЕТ СН'!$H$6-'СЕТ СН'!$H$19</f>
        <v>1664.3516771199997</v>
      </c>
      <c r="E107" s="37">
        <f>SUMIFS(СВЦЭМ!$C$34:$C$777,СВЦЭМ!$A$34:$A$777,$A107,СВЦЭМ!$B$34:$B$777,E$83)+'СЕТ СН'!$H$9+СВЦЭМ!$D$10+'СЕТ СН'!$H$6-'СЕТ СН'!$H$19</f>
        <v>1678.70838473</v>
      </c>
      <c r="F107" s="37">
        <f>SUMIFS(СВЦЭМ!$C$34:$C$777,СВЦЭМ!$A$34:$A$777,$A107,СВЦЭМ!$B$34:$B$777,F$83)+'СЕТ СН'!$H$9+СВЦЭМ!$D$10+'СЕТ СН'!$H$6-'СЕТ СН'!$H$19</f>
        <v>1682.4591759099999</v>
      </c>
      <c r="G107" s="37">
        <f>SUMIFS(СВЦЭМ!$C$34:$C$777,СВЦЭМ!$A$34:$A$777,$A107,СВЦЭМ!$B$34:$B$777,G$83)+'СЕТ СН'!$H$9+СВЦЭМ!$D$10+'СЕТ СН'!$H$6-'СЕТ СН'!$H$19</f>
        <v>1658.2651311599998</v>
      </c>
      <c r="H107" s="37">
        <f>SUMIFS(СВЦЭМ!$C$34:$C$777,СВЦЭМ!$A$34:$A$777,$A107,СВЦЭМ!$B$34:$B$777,H$83)+'СЕТ СН'!$H$9+СВЦЭМ!$D$10+'СЕТ СН'!$H$6-'СЕТ СН'!$H$19</f>
        <v>1575.14066271</v>
      </c>
      <c r="I107" s="37">
        <f>SUMIFS(СВЦЭМ!$C$34:$C$777,СВЦЭМ!$A$34:$A$777,$A107,СВЦЭМ!$B$34:$B$777,I$83)+'СЕТ СН'!$H$9+СВЦЭМ!$D$10+'СЕТ СН'!$H$6-'СЕТ СН'!$H$19</f>
        <v>1567.5916148599999</v>
      </c>
      <c r="J107" s="37">
        <f>SUMIFS(СВЦЭМ!$C$34:$C$777,СВЦЭМ!$A$34:$A$777,$A107,СВЦЭМ!$B$34:$B$777,J$83)+'СЕТ СН'!$H$9+СВЦЭМ!$D$10+'СЕТ СН'!$H$6-'СЕТ СН'!$H$19</f>
        <v>1598.24409818</v>
      </c>
      <c r="K107" s="37">
        <f>SUMIFS(СВЦЭМ!$C$34:$C$777,СВЦЭМ!$A$34:$A$777,$A107,СВЦЭМ!$B$34:$B$777,K$83)+'СЕТ СН'!$H$9+СВЦЭМ!$D$10+'СЕТ СН'!$H$6-'СЕТ СН'!$H$19</f>
        <v>1534.3323960600001</v>
      </c>
      <c r="L107" s="37">
        <f>SUMIFS(СВЦЭМ!$C$34:$C$777,СВЦЭМ!$A$34:$A$777,$A107,СВЦЭМ!$B$34:$B$777,L$83)+'СЕТ СН'!$H$9+СВЦЭМ!$D$10+'СЕТ СН'!$H$6-'СЕТ СН'!$H$19</f>
        <v>1531.2323657699999</v>
      </c>
      <c r="M107" s="37">
        <f>SUMIFS(СВЦЭМ!$C$34:$C$777,СВЦЭМ!$A$34:$A$777,$A107,СВЦЭМ!$B$34:$B$777,M$83)+'СЕТ СН'!$H$9+СВЦЭМ!$D$10+'СЕТ СН'!$H$6-'СЕТ СН'!$H$19</f>
        <v>1524.5177891499998</v>
      </c>
      <c r="N107" s="37">
        <f>SUMIFS(СВЦЭМ!$C$34:$C$777,СВЦЭМ!$A$34:$A$777,$A107,СВЦЭМ!$B$34:$B$777,N$83)+'СЕТ СН'!$H$9+СВЦЭМ!$D$10+'СЕТ СН'!$H$6-'СЕТ СН'!$H$19</f>
        <v>1550.05984771</v>
      </c>
      <c r="O107" s="37">
        <f>SUMIFS(СВЦЭМ!$C$34:$C$777,СВЦЭМ!$A$34:$A$777,$A107,СВЦЭМ!$B$34:$B$777,O$83)+'СЕТ СН'!$H$9+СВЦЭМ!$D$10+'СЕТ СН'!$H$6-'СЕТ СН'!$H$19</f>
        <v>1522.3962599500001</v>
      </c>
      <c r="P107" s="37">
        <f>SUMIFS(СВЦЭМ!$C$34:$C$777,СВЦЭМ!$A$34:$A$777,$A107,СВЦЭМ!$B$34:$B$777,P$83)+'СЕТ СН'!$H$9+СВЦЭМ!$D$10+'СЕТ СН'!$H$6-'СЕТ СН'!$H$19</f>
        <v>1529.2259085999999</v>
      </c>
      <c r="Q107" s="37">
        <f>SUMIFS(СВЦЭМ!$C$34:$C$777,СВЦЭМ!$A$34:$A$777,$A107,СВЦЭМ!$B$34:$B$777,Q$83)+'СЕТ СН'!$H$9+СВЦЭМ!$D$10+'СЕТ СН'!$H$6-'СЕТ СН'!$H$19</f>
        <v>1531.4315183199999</v>
      </c>
      <c r="R107" s="37">
        <f>SUMIFS(СВЦЭМ!$C$34:$C$777,СВЦЭМ!$A$34:$A$777,$A107,СВЦЭМ!$B$34:$B$777,R$83)+'СЕТ СН'!$H$9+СВЦЭМ!$D$10+'СЕТ СН'!$H$6-'СЕТ СН'!$H$19</f>
        <v>1533.85833467</v>
      </c>
      <c r="S107" s="37">
        <f>SUMIFS(СВЦЭМ!$C$34:$C$777,СВЦЭМ!$A$34:$A$777,$A107,СВЦЭМ!$B$34:$B$777,S$83)+'СЕТ СН'!$H$9+СВЦЭМ!$D$10+'СЕТ СН'!$H$6-'СЕТ СН'!$H$19</f>
        <v>1525.8394365300001</v>
      </c>
      <c r="T107" s="37">
        <f>SUMIFS(СВЦЭМ!$C$34:$C$777,СВЦЭМ!$A$34:$A$777,$A107,СВЦЭМ!$B$34:$B$777,T$83)+'СЕТ СН'!$H$9+СВЦЭМ!$D$10+'СЕТ СН'!$H$6-'СЕТ СН'!$H$19</f>
        <v>1524.8570814099999</v>
      </c>
      <c r="U107" s="37">
        <f>SUMIFS(СВЦЭМ!$C$34:$C$777,СВЦЭМ!$A$34:$A$777,$A107,СВЦЭМ!$B$34:$B$777,U$83)+'СЕТ СН'!$H$9+СВЦЭМ!$D$10+'СЕТ СН'!$H$6-'СЕТ СН'!$H$19</f>
        <v>1516.21121576</v>
      </c>
      <c r="V107" s="37">
        <f>SUMIFS(СВЦЭМ!$C$34:$C$777,СВЦЭМ!$A$34:$A$777,$A107,СВЦЭМ!$B$34:$B$777,V$83)+'СЕТ СН'!$H$9+СВЦЭМ!$D$10+'СЕТ СН'!$H$6-'СЕТ СН'!$H$19</f>
        <v>1537.7239112</v>
      </c>
      <c r="W107" s="37">
        <f>SUMIFS(СВЦЭМ!$C$34:$C$777,СВЦЭМ!$A$34:$A$777,$A107,СВЦЭМ!$B$34:$B$777,W$83)+'СЕТ СН'!$H$9+СВЦЭМ!$D$10+'СЕТ СН'!$H$6-'СЕТ СН'!$H$19</f>
        <v>1482.4884838600001</v>
      </c>
      <c r="X107" s="37">
        <f>SUMIFS(СВЦЭМ!$C$34:$C$777,СВЦЭМ!$A$34:$A$777,$A107,СВЦЭМ!$B$34:$B$777,X$83)+'СЕТ СН'!$H$9+СВЦЭМ!$D$10+'СЕТ СН'!$H$6-'СЕТ СН'!$H$19</f>
        <v>1554.67530635</v>
      </c>
      <c r="Y107" s="37">
        <f>SUMIFS(СВЦЭМ!$C$34:$C$777,СВЦЭМ!$A$34:$A$777,$A107,СВЦЭМ!$B$34:$B$777,Y$83)+'СЕТ СН'!$H$9+СВЦЭМ!$D$10+'СЕТ СН'!$H$6-'СЕТ СН'!$H$19</f>
        <v>1590.61398414</v>
      </c>
    </row>
    <row r="108" spans="1:25" ht="15.75" x14ac:dyDescent="0.2">
      <c r="A108" s="36">
        <f t="shared" si="2"/>
        <v>43245</v>
      </c>
      <c r="B108" s="37">
        <f>SUMIFS(СВЦЭМ!$C$34:$C$777,СВЦЭМ!$A$34:$A$777,$A108,СВЦЭМ!$B$34:$B$777,B$83)+'СЕТ СН'!$H$9+СВЦЭМ!$D$10+'СЕТ СН'!$H$6-'СЕТ СН'!$H$19</f>
        <v>1581.2141452599999</v>
      </c>
      <c r="C108" s="37">
        <f>SUMIFS(СВЦЭМ!$C$34:$C$777,СВЦЭМ!$A$34:$A$777,$A108,СВЦЭМ!$B$34:$B$777,C$83)+'СЕТ СН'!$H$9+СВЦЭМ!$D$10+'СЕТ СН'!$H$6-'СЕТ СН'!$H$19</f>
        <v>1680.23708747</v>
      </c>
      <c r="D108" s="37">
        <f>SUMIFS(СВЦЭМ!$C$34:$C$777,СВЦЭМ!$A$34:$A$777,$A108,СВЦЭМ!$B$34:$B$777,D$83)+'СЕТ СН'!$H$9+СВЦЭМ!$D$10+'СЕТ СН'!$H$6-'СЕТ СН'!$H$19</f>
        <v>1744.4430127199998</v>
      </c>
      <c r="E108" s="37">
        <f>SUMIFS(СВЦЭМ!$C$34:$C$777,СВЦЭМ!$A$34:$A$777,$A108,СВЦЭМ!$B$34:$B$777,E$83)+'СЕТ СН'!$H$9+СВЦЭМ!$D$10+'СЕТ СН'!$H$6-'СЕТ СН'!$H$19</f>
        <v>1757.3083079199996</v>
      </c>
      <c r="F108" s="37">
        <f>SUMIFS(СВЦЭМ!$C$34:$C$777,СВЦЭМ!$A$34:$A$777,$A108,СВЦЭМ!$B$34:$B$777,F$83)+'СЕТ СН'!$H$9+СВЦЭМ!$D$10+'СЕТ СН'!$H$6-'СЕТ СН'!$H$19</f>
        <v>1753.5636930999999</v>
      </c>
      <c r="G108" s="37">
        <f>SUMIFS(СВЦЭМ!$C$34:$C$777,СВЦЭМ!$A$34:$A$777,$A108,СВЦЭМ!$B$34:$B$777,G$83)+'СЕТ СН'!$H$9+СВЦЭМ!$D$10+'СЕТ СН'!$H$6-'СЕТ СН'!$H$19</f>
        <v>1737.1329607299999</v>
      </c>
      <c r="H108" s="37">
        <f>SUMIFS(СВЦЭМ!$C$34:$C$777,СВЦЭМ!$A$34:$A$777,$A108,СВЦЭМ!$B$34:$B$777,H$83)+'СЕТ СН'!$H$9+СВЦЭМ!$D$10+'СЕТ СН'!$H$6-'СЕТ СН'!$H$19</f>
        <v>1616.2739429200001</v>
      </c>
      <c r="I108" s="37">
        <f>SUMIFS(СВЦЭМ!$C$34:$C$777,СВЦЭМ!$A$34:$A$777,$A108,СВЦЭМ!$B$34:$B$777,I$83)+'СЕТ СН'!$H$9+СВЦЭМ!$D$10+'СЕТ СН'!$H$6-'СЕТ СН'!$H$19</f>
        <v>1543.12336108</v>
      </c>
      <c r="J108" s="37">
        <f>SUMIFS(СВЦЭМ!$C$34:$C$777,СВЦЭМ!$A$34:$A$777,$A108,СВЦЭМ!$B$34:$B$777,J$83)+'СЕТ СН'!$H$9+СВЦЭМ!$D$10+'СЕТ СН'!$H$6-'СЕТ СН'!$H$19</f>
        <v>1528.2129941600001</v>
      </c>
      <c r="K108" s="37">
        <f>SUMIFS(СВЦЭМ!$C$34:$C$777,СВЦЭМ!$A$34:$A$777,$A108,СВЦЭМ!$B$34:$B$777,K$83)+'СЕТ СН'!$H$9+СВЦЭМ!$D$10+'СЕТ СН'!$H$6-'СЕТ СН'!$H$19</f>
        <v>1527.0829599399999</v>
      </c>
      <c r="L108" s="37">
        <f>SUMIFS(СВЦЭМ!$C$34:$C$777,СВЦЭМ!$A$34:$A$777,$A108,СВЦЭМ!$B$34:$B$777,L$83)+'СЕТ СН'!$H$9+СВЦЭМ!$D$10+'СЕТ СН'!$H$6-'СЕТ СН'!$H$19</f>
        <v>1520.7713158900001</v>
      </c>
      <c r="M108" s="37">
        <f>SUMIFS(СВЦЭМ!$C$34:$C$777,СВЦЭМ!$A$34:$A$777,$A108,СВЦЭМ!$B$34:$B$777,M$83)+'СЕТ СН'!$H$9+СВЦЭМ!$D$10+'СЕТ СН'!$H$6-'СЕТ СН'!$H$19</f>
        <v>1521.8622082899999</v>
      </c>
      <c r="N108" s="37">
        <f>SUMIFS(СВЦЭМ!$C$34:$C$777,СВЦЭМ!$A$34:$A$777,$A108,СВЦЭМ!$B$34:$B$777,N$83)+'СЕТ СН'!$H$9+СВЦЭМ!$D$10+'СЕТ СН'!$H$6-'СЕТ СН'!$H$19</f>
        <v>1523.7406159699999</v>
      </c>
      <c r="O108" s="37">
        <f>SUMIFS(СВЦЭМ!$C$34:$C$777,СВЦЭМ!$A$34:$A$777,$A108,СВЦЭМ!$B$34:$B$777,O$83)+'СЕТ СН'!$H$9+СВЦЭМ!$D$10+'СЕТ СН'!$H$6-'СЕТ СН'!$H$19</f>
        <v>1532.56635607</v>
      </c>
      <c r="P108" s="37">
        <f>SUMIFS(СВЦЭМ!$C$34:$C$777,СВЦЭМ!$A$34:$A$777,$A108,СВЦЭМ!$B$34:$B$777,P$83)+'СЕТ СН'!$H$9+СВЦЭМ!$D$10+'СЕТ СН'!$H$6-'СЕТ СН'!$H$19</f>
        <v>1534.7957282299999</v>
      </c>
      <c r="Q108" s="37">
        <f>SUMIFS(СВЦЭМ!$C$34:$C$777,СВЦЭМ!$A$34:$A$777,$A108,СВЦЭМ!$B$34:$B$777,Q$83)+'СЕТ СН'!$H$9+СВЦЭМ!$D$10+'СЕТ СН'!$H$6-'СЕТ СН'!$H$19</f>
        <v>1529.45839368</v>
      </c>
      <c r="R108" s="37">
        <f>SUMIFS(СВЦЭМ!$C$34:$C$777,СВЦЭМ!$A$34:$A$777,$A108,СВЦЭМ!$B$34:$B$777,R$83)+'СЕТ СН'!$H$9+СВЦЭМ!$D$10+'СЕТ СН'!$H$6-'СЕТ СН'!$H$19</f>
        <v>1530.21467904</v>
      </c>
      <c r="S108" s="37">
        <f>SUMIFS(СВЦЭМ!$C$34:$C$777,СВЦЭМ!$A$34:$A$777,$A108,СВЦЭМ!$B$34:$B$777,S$83)+'СЕТ СН'!$H$9+СВЦЭМ!$D$10+'СЕТ СН'!$H$6-'СЕТ СН'!$H$19</f>
        <v>1531.36189934</v>
      </c>
      <c r="T108" s="37">
        <f>SUMIFS(СВЦЭМ!$C$34:$C$777,СВЦЭМ!$A$34:$A$777,$A108,СВЦЭМ!$B$34:$B$777,T$83)+'СЕТ СН'!$H$9+СВЦЭМ!$D$10+'СЕТ СН'!$H$6-'СЕТ СН'!$H$19</f>
        <v>1517.94469525</v>
      </c>
      <c r="U108" s="37">
        <f>SUMIFS(СВЦЭМ!$C$34:$C$777,СВЦЭМ!$A$34:$A$777,$A108,СВЦЭМ!$B$34:$B$777,U$83)+'СЕТ СН'!$H$9+СВЦЭМ!$D$10+'СЕТ СН'!$H$6-'СЕТ СН'!$H$19</f>
        <v>1516.7979866599999</v>
      </c>
      <c r="V108" s="37">
        <f>SUMIFS(СВЦЭМ!$C$34:$C$777,СВЦЭМ!$A$34:$A$777,$A108,СВЦЭМ!$B$34:$B$777,V$83)+'СЕТ СН'!$H$9+СВЦЭМ!$D$10+'СЕТ СН'!$H$6-'СЕТ СН'!$H$19</f>
        <v>1528.6787958899999</v>
      </c>
      <c r="W108" s="37">
        <f>SUMIFS(СВЦЭМ!$C$34:$C$777,СВЦЭМ!$A$34:$A$777,$A108,СВЦЭМ!$B$34:$B$777,W$83)+'СЕТ СН'!$H$9+СВЦЭМ!$D$10+'СЕТ СН'!$H$6-'СЕТ СН'!$H$19</f>
        <v>1531.6806889499999</v>
      </c>
      <c r="X108" s="37">
        <f>SUMIFS(СВЦЭМ!$C$34:$C$777,СВЦЭМ!$A$34:$A$777,$A108,СВЦЭМ!$B$34:$B$777,X$83)+'СЕТ СН'!$H$9+СВЦЭМ!$D$10+'СЕТ СН'!$H$6-'СЕТ СН'!$H$19</f>
        <v>1520.2450265099999</v>
      </c>
      <c r="Y108" s="37">
        <f>SUMIFS(СВЦЭМ!$C$34:$C$777,СВЦЭМ!$A$34:$A$777,$A108,СВЦЭМ!$B$34:$B$777,Y$83)+'СЕТ СН'!$H$9+СВЦЭМ!$D$10+'СЕТ СН'!$H$6-'СЕТ СН'!$H$19</f>
        <v>1547.51757662</v>
      </c>
    </row>
    <row r="109" spans="1:25" ht="15.75" x14ac:dyDescent="0.2">
      <c r="A109" s="36">
        <f t="shared" si="2"/>
        <v>43246</v>
      </c>
      <c r="B109" s="37">
        <f>SUMIFS(СВЦЭМ!$C$34:$C$777,СВЦЭМ!$A$34:$A$777,$A109,СВЦЭМ!$B$34:$B$777,B$83)+'СЕТ СН'!$H$9+СВЦЭМ!$D$10+'СЕТ СН'!$H$6-'СЕТ СН'!$H$19</f>
        <v>1569.7258631899999</v>
      </c>
      <c r="C109" s="37">
        <f>SUMIFS(СВЦЭМ!$C$34:$C$777,СВЦЭМ!$A$34:$A$777,$A109,СВЦЭМ!$B$34:$B$777,C$83)+'СЕТ СН'!$H$9+СВЦЭМ!$D$10+'СЕТ СН'!$H$6-'СЕТ СН'!$H$19</f>
        <v>1651.0831795899999</v>
      </c>
      <c r="D109" s="37">
        <f>SUMIFS(СВЦЭМ!$C$34:$C$777,СВЦЭМ!$A$34:$A$777,$A109,СВЦЭМ!$B$34:$B$777,D$83)+'СЕТ СН'!$H$9+СВЦЭМ!$D$10+'СЕТ СН'!$H$6-'СЕТ СН'!$H$19</f>
        <v>1679.6791167399997</v>
      </c>
      <c r="E109" s="37">
        <f>SUMIFS(СВЦЭМ!$C$34:$C$777,СВЦЭМ!$A$34:$A$777,$A109,СВЦЭМ!$B$34:$B$777,E$83)+'СЕТ СН'!$H$9+СВЦЭМ!$D$10+'СЕТ СН'!$H$6-'СЕТ СН'!$H$19</f>
        <v>1694.0559417599998</v>
      </c>
      <c r="F109" s="37">
        <f>SUMIFS(СВЦЭМ!$C$34:$C$777,СВЦЭМ!$A$34:$A$777,$A109,СВЦЭМ!$B$34:$B$777,F$83)+'СЕТ СН'!$H$9+СВЦЭМ!$D$10+'СЕТ СН'!$H$6-'СЕТ СН'!$H$19</f>
        <v>1713.94483911</v>
      </c>
      <c r="G109" s="37">
        <f>SUMIFS(СВЦЭМ!$C$34:$C$777,СВЦЭМ!$A$34:$A$777,$A109,СВЦЭМ!$B$34:$B$777,G$83)+'СЕТ СН'!$H$9+СВЦЭМ!$D$10+'СЕТ СН'!$H$6-'СЕТ СН'!$H$19</f>
        <v>1694.6110378599997</v>
      </c>
      <c r="H109" s="37">
        <f>SUMIFS(СВЦЭМ!$C$34:$C$777,СВЦЭМ!$A$34:$A$777,$A109,СВЦЭМ!$B$34:$B$777,H$83)+'СЕТ СН'!$H$9+СВЦЭМ!$D$10+'СЕТ СН'!$H$6-'СЕТ СН'!$H$19</f>
        <v>1655.5757937399999</v>
      </c>
      <c r="I109" s="37">
        <f>SUMIFS(СВЦЭМ!$C$34:$C$777,СВЦЭМ!$A$34:$A$777,$A109,СВЦЭМ!$B$34:$B$777,I$83)+'СЕТ СН'!$H$9+СВЦЭМ!$D$10+'СЕТ СН'!$H$6-'СЕТ СН'!$H$19</f>
        <v>1584.0671672200001</v>
      </c>
      <c r="J109" s="37">
        <f>SUMIFS(СВЦЭМ!$C$34:$C$777,СВЦЭМ!$A$34:$A$777,$A109,СВЦЭМ!$B$34:$B$777,J$83)+'СЕТ СН'!$H$9+СВЦЭМ!$D$10+'СЕТ СН'!$H$6-'СЕТ СН'!$H$19</f>
        <v>1519.2804334</v>
      </c>
      <c r="K109" s="37">
        <f>SUMIFS(СВЦЭМ!$C$34:$C$777,СВЦЭМ!$A$34:$A$777,$A109,СВЦЭМ!$B$34:$B$777,K$83)+'СЕТ СН'!$H$9+СВЦЭМ!$D$10+'СЕТ СН'!$H$6-'СЕТ СН'!$H$19</f>
        <v>1499.85344334</v>
      </c>
      <c r="L109" s="37">
        <f>SUMIFS(СВЦЭМ!$C$34:$C$777,СВЦЭМ!$A$34:$A$777,$A109,СВЦЭМ!$B$34:$B$777,L$83)+'СЕТ СН'!$H$9+СВЦЭМ!$D$10+'СЕТ СН'!$H$6-'СЕТ СН'!$H$19</f>
        <v>1482.8252992299999</v>
      </c>
      <c r="M109" s="37">
        <f>SUMIFS(СВЦЭМ!$C$34:$C$777,СВЦЭМ!$A$34:$A$777,$A109,СВЦЭМ!$B$34:$B$777,M$83)+'СЕТ СН'!$H$9+СВЦЭМ!$D$10+'СЕТ СН'!$H$6-'СЕТ СН'!$H$19</f>
        <v>1481.9571278999999</v>
      </c>
      <c r="N109" s="37">
        <f>SUMIFS(СВЦЭМ!$C$34:$C$777,СВЦЭМ!$A$34:$A$777,$A109,СВЦЭМ!$B$34:$B$777,N$83)+'СЕТ СН'!$H$9+СВЦЭМ!$D$10+'СЕТ СН'!$H$6-'СЕТ СН'!$H$19</f>
        <v>1498.1263774199999</v>
      </c>
      <c r="O109" s="37">
        <f>SUMIFS(СВЦЭМ!$C$34:$C$777,СВЦЭМ!$A$34:$A$777,$A109,СВЦЭМ!$B$34:$B$777,O$83)+'СЕТ СН'!$H$9+СВЦЭМ!$D$10+'СЕТ СН'!$H$6-'СЕТ СН'!$H$19</f>
        <v>1513.5592344199999</v>
      </c>
      <c r="P109" s="37">
        <f>SUMIFS(СВЦЭМ!$C$34:$C$777,СВЦЭМ!$A$34:$A$777,$A109,СВЦЭМ!$B$34:$B$777,P$83)+'СЕТ СН'!$H$9+СВЦЭМ!$D$10+'СЕТ СН'!$H$6-'СЕТ СН'!$H$19</f>
        <v>1505.54710456</v>
      </c>
      <c r="Q109" s="37">
        <f>SUMIFS(СВЦЭМ!$C$34:$C$777,СВЦЭМ!$A$34:$A$777,$A109,СВЦЭМ!$B$34:$B$777,Q$83)+'СЕТ СН'!$H$9+СВЦЭМ!$D$10+'СЕТ СН'!$H$6-'СЕТ СН'!$H$19</f>
        <v>1503.3336371599999</v>
      </c>
      <c r="R109" s="37">
        <f>SUMIFS(СВЦЭМ!$C$34:$C$777,СВЦЭМ!$A$34:$A$777,$A109,СВЦЭМ!$B$34:$B$777,R$83)+'СЕТ СН'!$H$9+СВЦЭМ!$D$10+'СЕТ СН'!$H$6-'СЕТ СН'!$H$19</f>
        <v>1506.6585622499999</v>
      </c>
      <c r="S109" s="37">
        <f>SUMIFS(СВЦЭМ!$C$34:$C$777,СВЦЭМ!$A$34:$A$777,$A109,СВЦЭМ!$B$34:$B$777,S$83)+'СЕТ СН'!$H$9+СВЦЭМ!$D$10+'СЕТ СН'!$H$6-'СЕТ СН'!$H$19</f>
        <v>1503.09885175</v>
      </c>
      <c r="T109" s="37">
        <f>SUMIFS(СВЦЭМ!$C$34:$C$777,СВЦЭМ!$A$34:$A$777,$A109,СВЦЭМ!$B$34:$B$777,T$83)+'СЕТ СН'!$H$9+СВЦЭМ!$D$10+'СЕТ СН'!$H$6-'СЕТ СН'!$H$19</f>
        <v>1505.3762490499998</v>
      </c>
      <c r="U109" s="37">
        <f>SUMIFS(СВЦЭМ!$C$34:$C$777,СВЦЭМ!$A$34:$A$777,$A109,СВЦЭМ!$B$34:$B$777,U$83)+'СЕТ СН'!$H$9+СВЦЭМ!$D$10+'СЕТ СН'!$H$6-'СЕТ СН'!$H$19</f>
        <v>1504.65765384</v>
      </c>
      <c r="V109" s="37">
        <f>SUMIFS(СВЦЭМ!$C$34:$C$777,СВЦЭМ!$A$34:$A$777,$A109,СВЦЭМ!$B$34:$B$777,V$83)+'СЕТ СН'!$H$9+СВЦЭМ!$D$10+'СЕТ СН'!$H$6-'СЕТ СН'!$H$19</f>
        <v>1517.72005124</v>
      </c>
      <c r="W109" s="37">
        <f>SUMIFS(СВЦЭМ!$C$34:$C$777,СВЦЭМ!$A$34:$A$777,$A109,СВЦЭМ!$B$34:$B$777,W$83)+'СЕТ СН'!$H$9+СВЦЭМ!$D$10+'СЕТ СН'!$H$6-'СЕТ СН'!$H$19</f>
        <v>1505.3288615900001</v>
      </c>
      <c r="X109" s="37">
        <f>SUMIFS(СВЦЭМ!$C$34:$C$777,СВЦЭМ!$A$34:$A$777,$A109,СВЦЭМ!$B$34:$B$777,X$83)+'СЕТ СН'!$H$9+СВЦЭМ!$D$10+'СЕТ СН'!$H$6-'СЕТ СН'!$H$19</f>
        <v>1468.2446210899998</v>
      </c>
      <c r="Y109" s="37">
        <f>SUMIFS(СВЦЭМ!$C$34:$C$777,СВЦЭМ!$A$34:$A$777,$A109,СВЦЭМ!$B$34:$B$777,Y$83)+'СЕТ СН'!$H$9+СВЦЭМ!$D$10+'СЕТ СН'!$H$6-'СЕТ СН'!$H$19</f>
        <v>1508.76256891</v>
      </c>
    </row>
    <row r="110" spans="1:25" ht="15.75" x14ac:dyDescent="0.2">
      <c r="A110" s="36">
        <f t="shared" si="2"/>
        <v>43247</v>
      </c>
      <c r="B110" s="37">
        <f>SUMIFS(СВЦЭМ!$C$34:$C$777,СВЦЭМ!$A$34:$A$777,$A110,СВЦЭМ!$B$34:$B$777,B$83)+'СЕТ СН'!$H$9+СВЦЭМ!$D$10+'СЕТ СН'!$H$6-'СЕТ СН'!$H$19</f>
        <v>1552.75084668</v>
      </c>
      <c r="C110" s="37">
        <f>SUMIFS(СВЦЭМ!$C$34:$C$777,СВЦЭМ!$A$34:$A$777,$A110,СВЦЭМ!$B$34:$B$777,C$83)+'СЕТ СН'!$H$9+СВЦЭМ!$D$10+'СЕТ СН'!$H$6-'СЕТ СН'!$H$19</f>
        <v>1604.3711891200001</v>
      </c>
      <c r="D110" s="37">
        <f>SUMIFS(СВЦЭМ!$C$34:$C$777,СВЦЭМ!$A$34:$A$777,$A110,СВЦЭМ!$B$34:$B$777,D$83)+'СЕТ СН'!$H$9+СВЦЭМ!$D$10+'СЕТ СН'!$H$6-'СЕТ СН'!$H$19</f>
        <v>1643.3860266199999</v>
      </c>
      <c r="E110" s="37">
        <f>SUMIFS(СВЦЭМ!$C$34:$C$777,СВЦЭМ!$A$34:$A$777,$A110,СВЦЭМ!$B$34:$B$777,E$83)+'СЕТ СН'!$H$9+СВЦЭМ!$D$10+'СЕТ СН'!$H$6-'СЕТ СН'!$H$19</f>
        <v>1657.90620145</v>
      </c>
      <c r="F110" s="37">
        <f>SUMIFS(СВЦЭМ!$C$34:$C$777,СВЦЭМ!$A$34:$A$777,$A110,СВЦЭМ!$B$34:$B$777,F$83)+'СЕТ СН'!$H$9+СВЦЭМ!$D$10+'СЕТ СН'!$H$6-'СЕТ СН'!$H$19</f>
        <v>1696.1676157299999</v>
      </c>
      <c r="G110" s="37">
        <f>SUMIFS(СВЦЭМ!$C$34:$C$777,СВЦЭМ!$A$34:$A$777,$A110,СВЦЭМ!$B$34:$B$777,G$83)+'СЕТ СН'!$H$9+СВЦЭМ!$D$10+'СЕТ СН'!$H$6-'СЕТ СН'!$H$19</f>
        <v>1685.1173791799997</v>
      </c>
      <c r="H110" s="37">
        <f>SUMIFS(СВЦЭМ!$C$34:$C$777,СВЦЭМ!$A$34:$A$777,$A110,СВЦЭМ!$B$34:$B$777,H$83)+'СЕТ СН'!$H$9+СВЦЭМ!$D$10+'СЕТ СН'!$H$6-'СЕТ СН'!$H$19</f>
        <v>1649.09162801</v>
      </c>
      <c r="I110" s="37">
        <f>SUMIFS(СВЦЭМ!$C$34:$C$777,СВЦЭМ!$A$34:$A$777,$A110,СВЦЭМ!$B$34:$B$777,I$83)+'СЕТ СН'!$H$9+СВЦЭМ!$D$10+'СЕТ СН'!$H$6-'СЕТ СН'!$H$19</f>
        <v>1576.1273725000001</v>
      </c>
      <c r="J110" s="37">
        <f>SUMIFS(СВЦЭМ!$C$34:$C$777,СВЦЭМ!$A$34:$A$777,$A110,СВЦЭМ!$B$34:$B$777,J$83)+'СЕТ СН'!$H$9+СВЦЭМ!$D$10+'СЕТ СН'!$H$6-'СЕТ СН'!$H$19</f>
        <v>1520.4157611199998</v>
      </c>
      <c r="K110" s="37">
        <f>SUMIFS(СВЦЭМ!$C$34:$C$777,СВЦЭМ!$A$34:$A$777,$A110,СВЦЭМ!$B$34:$B$777,K$83)+'СЕТ СН'!$H$9+СВЦЭМ!$D$10+'СЕТ СН'!$H$6-'СЕТ СН'!$H$19</f>
        <v>1503.0504159299999</v>
      </c>
      <c r="L110" s="37">
        <f>SUMIFS(СВЦЭМ!$C$34:$C$777,СВЦЭМ!$A$34:$A$777,$A110,СВЦЭМ!$B$34:$B$777,L$83)+'СЕТ СН'!$H$9+СВЦЭМ!$D$10+'СЕТ СН'!$H$6-'СЕТ СН'!$H$19</f>
        <v>1504.1285892999999</v>
      </c>
      <c r="M110" s="37">
        <f>SUMIFS(СВЦЭМ!$C$34:$C$777,СВЦЭМ!$A$34:$A$777,$A110,СВЦЭМ!$B$34:$B$777,M$83)+'СЕТ СН'!$H$9+СВЦЭМ!$D$10+'СЕТ СН'!$H$6-'СЕТ СН'!$H$19</f>
        <v>1502.7522813</v>
      </c>
      <c r="N110" s="37">
        <f>SUMIFS(СВЦЭМ!$C$34:$C$777,СВЦЭМ!$A$34:$A$777,$A110,СВЦЭМ!$B$34:$B$777,N$83)+'СЕТ СН'!$H$9+СВЦЭМ!$D$10+'СЕТ СН'!$H$6-'СЕТ СН'!$H$19</f>
        <v>1497.02967158</v>
      </c>
      <c r="O110" s="37">
        <f>SUMIFS(СВЦЭМ!$C$34:$C$777,СВЦЭМ!$A$34:$A$777,$A110,СВЦЭМ!$B$34:$B$777,O$83)+'СЕТ СН'!$H$9+СВЦЭМ!$D$10+'СЕТ СН'!$H$6-'СЕТ СН'!$H$19</f>
        <v>1490.16643462</v>
      </c>
      <c r="P110" s="37">
        <f>SUMIFS(СВЦЭМ!$C$34:$C$777,СВЦЭМ!$A$34:$A$777,$A110,СВЦЭМ!$B$34:$B$777,P$83)+'СЕТ СН'!$H$9+СВЦЭМ!$D$10+'СЕТ СН'!$H$6-'СЕТ СН'!$H$19</f>
        <v>1505.7322212899999</v>
      </c>
      <c r="Q110" s="37">
        <f>SUMIFS(СВЦЭМ!$C$34:$C$777,СВЦЭМ!$A$34:$A$777,$A110,СВЦЭМ!$B$34:$B$777,Q$83)+'СЕТ СН'!$H$9+СВЦЭМ!$D$10+'СЕТ СН'!$H$6-'СЕТ СН'!$H$19</f>
        <v>1510.2652289399998</v>
      </c>
      <c r="R110" s="37">
        <f>SUMIFS(СВЦЭМ!$C$34:$C$777,СВЦЭМ!$A$34:$A$777,$A110,СВЦЭМ!$B$34:$B$777,R$83)+'СЕТ СН'!$H$9+СВЦЭМ!$D$10+'СЕТ СН'!$H$6-'СЕТ СН'!$H$19</f>
        <v>1519.0568376399999</v>
      </c>
      <c r="S110" s="37">
        <f>SUMIFS(СВЦЭМ!$C$34:$C$777,СВЦЭМ!$A$34:$A$777,$A110,СВЦЭМ!$B$34:$B$777,S$83)+'СЕТ СН'!$H$9+СВЦЭМ!$D$10+'СЕТ СН'!$H$6-'СЕТ СН'!$H$19</f>
        <v>1514.78921171</v>
      </c>
      <c r="T110" s="37">
        <f>SUMIFS(СВЦЭМ!$C$34:$C$777,СВЦЭМ!$A$34:$A$777,$A110,СВЦЭМ!$B$34:$B$777,T$83)+'СЕТ СН'!$H$9+СВЦЭМ!$D$10+'СЕТ СН'!$H$6-'СЕТ СН'!$H$19</f>
        <v>1501.7690639399998</v>
      </c>
      <c r="U110" s="37">
        <f>SUMIFS(СВЦЭМ!$C$34:$C$777,СВЦЭМ!$A$34:$A$777,$A110,СВЦЭМ!$B$34:$B$777,U$83)+'СЕТ СН'!$H$9+СВЦЭМ!$D$10+'СЕТ СН'!$H$6-'СЕТ СН'!$H$19</f>
        <v>1504.00824259</v>
      </c>
      <c r="V110" s="37">
        <f>SUMIFS(СВЦЭМ!$C$34:$C$777,СВЦЭМ!$A$34:$A$777,$A110,СВЦЭМ!$B$34:$B$777,V$83)+'СЕТ СН'!$H$9+СВЦЭМ!$D$10+'СЕТ СН'!$H$6-'СЕТ СН'!$H$19</f>
        <v>1538.40623409</v>
      </c>
      <c r="W110" s="37">
        <f>SUMIFS(СВЦЭМ!$C$34:$C$777,СВЦЭМ!$A$34:$A$777,$A110,СВЦЭМ!$B$34:$B$777,W$83)+'СЕТ СН'!$H$9+СВЦЭМ!$D$10+'СЕТ СН'!$H$6-'СЕТ СН'!$H$19</f>
        <v>1467.9367898599999</v>
      </c>
      <c r="X110" s="37">
        <f>SUMIFS(СВЦЭМ!$C$34:$C$777,СВЦЭМ!$A$34:$A$777,$A110,СВЦЭМ!$B$34:$B$777,X$83)+'СЕТ СН'!$H$9+СВЦЭМ!$D$10+'СЕТ СН'!$H$6-'СЕТ СН'!$H$19</f>
        <v>1439.2744821699998</v>
      </c>
      <c r="Y110" s="37">
        <f>SUMIFS(СВЦЭМ!$C$34:$C$777,СВЦЭМ!$A$34:$A$777,$A110,СВЦЭМ!$B$34:$B$777,Y$83)+'СЕТ СН'!$H$9+СВЦЭМ!$D$10+'СЕТ СН'!$H$6-'СЕТ СН'!$H$19</f>
        <v>1497.1064555999999</v>
      </c>
    </row>
    <row r="111" spans="1:25" ht="15.75" x14ac:dyDescent="0.2">
      <c r="A111" s="36">
        <f t="shared" si="2"/>
        <v>43248</v>
      </c>
      <c r="B111" s="37">
        <f>SUMIFS(СВЦЭМ!$C$34:$C$777,СВЦЭМ!$A$34:$A$777,$A111,СВЦЭМ!$B$34:$B$777,B$83)+'СЕТ СН'!$H$9+СВЦЭМ!$D$10+'СЕТ СН'!$H$6-'СЕТ СН'!$H$19</f>
        <v>1448.04166811</v>
      </c>
      <c r="C111" s="37">
        <f>SUMIFS(СВЦЭМ!$C$34:$C$777,СВЦЭМ!$A$34:$A$777,$A111,СВЦЭМ!$B$34:$B$777,C$83)+'СЕТ СН'!$H$9+СВЦЭМ!$D$10+'СЕТ СН'!$H$6-'СЕТ СН'!$H$19</f>
        <v>1478.85565701</v>
      </c>
      <c r="D111" s="37">
        <f>SUMIFS(СВЦЭМ!$C$34:$C$777,СВЦЭМ!$A$34:$A$777,$A111,СВЦЭМ!$B$34:$B$777,D$83)+'СЕТ СН'!$H$9+СВЦЭМ!$D$10+'СЕТ СН'!$H$6-'СЕТ СН'!$H$19</f>
        <v>1510.5042048199998</v>
      </c>
      <c r="E111" s="37">
        <f>SUMIFS(СВЦЭМ!$C$34:$C$777,СВЦЭМ!$A$34:$A$777,$A111,СВЦЭМ!$B$34:$B$777,E$83)+'СЕТ СН'!$H$9+СВЦЭМ!$D$10+'СЕТ СН'!$H$6-'СЕТ СН'!$H$19</f>
        <v>1522.7074448399999</v>
      </c>
      <c r="F111" s="37">
        <f>SUMIFS(СВЦЭМ!$C$34:$C$777,СВЦЭМ!$A$34:$A$777,$A111,СВЦЭМ!$B$34:$B$777,F$83)+'СЕТ СН'!$H$9+СВЦЭМ!$D$10+'СЕТ СН'!$H$6-'СЕТ СН'!$H$19</f>
        <v>1532.58109371</v>
      </c>
      <c r="G111" s="37">
        <f>SUMIFS(СВЦЭМ!$C$34:$C$777,СВЦЭМ!$A$34:$A$777,$A111,СВЦЭМ!$B$34:$B$777,G$83)+'СЕТ СН'!$H$9+СВЦЭМ!$D$10+'СЕТ СН'!$H$6-'СЕТ СН'!$H$19</f>
        <v>1507.17130679</v>
      </c>
      <c r="H111" s="37">
        <f>SUMIFS(СВЦЭМ!$C$34:$C$777,СВЦЭМ!$A$34:$A$777,$A111,СВЦЭМ!$B$34:$B$777,H$83)+'СЕТ СН'!$H$9+СВЦЭМ!$D$10+'СЕТ СН'!$H$6-'СЕТ СН'!$H$19</f>
        <v>1440.0305926599999</v>
      </c>
      <c r="I111" s="37">
        <f>SUMIFS(СВЦЭМ!$C$34:$C$777,СВЦЭМ!$A$34:$A$777,$A111,СВЦЭМ!$B$34:$B$777,I$83)+'СЕТ СН'!$H$9+СВЦЭМ!$D$10+'СЕТ СН'!$H$6-'СЕТ СН'!$H$19</f>
        <v>1483.42861137</v>
      </c>
      <c r="J111" s="37">
        <f>SUMIFS(СВЦЭМ!$C$34:$C$777,СВЦЭМ!$A$34:$A$777,$A111,СВЦЭМ!$B$34:$B$777,J$83)+'СЕТ СН'!$H$9+СВЦЭМ!$D$10+'СЕТ СН'!$H$6-'СЕТ СН'!$H$19</f>
        <v>1582.5387503699999</v>
      </c>
      <c r="K111" s="37">
        <f>SUMIFS(СВЦЭМ!$C$34:$C$777,СВЦЭМ!$A$34:$A$777,$A111,СВЦЭМ!$B$34:$B$777,K$83)+'СЕТ СН'!$H$9+СВЦЭМ!$D$10+'СЕТ СН'!$H$6-'СЕТ СН'!$H$19</f>
        <v>1582.80170041</v>
      </c>
      <c r="L111" s="37">
        <f>SUMIFS(СВЦЭМ!$C$34:$C$777,СВЦЭМ!$A$34:$A$777,$A111,СВЦЭМ!$B$34:$B$777,L$83)+'СЕТ СН'!$H$9+СВЦЭМ!$D$10+'СЕТ СН'!$H$6-'СЕТ СН'!$H$19</f>
        <v>1568.2440797999998</v>
      </c>
      <c r="M111" s="37">
        <f>SUMIFS(СВЦЭМ!$C$34:$C$777,СВЦЭМ!$A$34:$A$777,$A111,СВЦЭМ!$B$34:$B$777,M$83)+'СЕТ СН'!$H$9+СВЦЭМ!$D$10+'СЕТ СН'!$H$6-'СЕТ СН'!$H$19</f>
        <v>1563.9751963399999</v>
      </c>
      <c r="N111" s="37">
        <f>SUMIFS(СВЦЭМ!$C$34:$C$777,СВЦЭМ!$A$34:$A$777,$A111,СВЦЭМ!$B$34:$B$777,N$83)+'СЕТ СН'!$H$9+СВЦЭМ!$D$10+'СЕТ СН'!$H$6-'СЕТ СН'!$H$19</f>
        <v>1567.3946987300001</v>
      </c>
      <c r="O111" s="37">
        <f>SUMIFS(СВЦЭМ!$C$34:$C$777,СВЦЭМ!$A$34:$A$777,$A111,СВЦЭМ!$B$34:$B$777,O$83)+'СЕТ СН'!$H$9+СВЦЭМ!$D$10+'СЕТ СН'!$H$6-'СЕТ СН'!$H$19</f>
        <v>1552.3339458999999</v>
      </c>
      <c r="P111" s="37">
        <f>SUMIFS(СВЦЭМ!$C$34:$C$777,СВЦЭМ!$A$34:$A$777,$A111,СВЦЭМ!$B$34:$B$777,P$83)+'СЕТ СН'!$H$9+СВЦЭМ!$D$10+'СЕТ СН'!$H$6-'СЕТ СН'!$H$19</f>
        <v>1554.2029405799999</v>
      </c>
      <c r="Q111" s="37">
        <f>SUMIFS(СВЦЭМ!$C$34:$C$777,СВЦЭМ!$A$34:$A$777,$A111,СВЦЭМ!$B$34:$B$777,Q$83)+'СЕТ СН'!$H$9+СВЦЭМ!$D$10+'СЕТ СН'!$H$6-'СЕТ СН'!$H$19</f>
        <v>1560.3167568700001</v>
      </c>
      <c r="R111" s="37">
        <f>SUMIFS(СВЦЭМ!$C$34:$C$777,СВЦЭМ!$A$34:$A$777,$A111,СВЦЭМ!$B$34:$B$777,R$83)+'СЕТ СН'!$H$9+СВЦЭМ!$D$10+'СЕТ СН'!$H$6-'СЕТ СН'!$H$19</f>
        <v>1561.4601940099999</v>
      </c>
      <c r="S111" s="37">
        <f>SUMIFS(СВЦЭМ!$C$34:$C$777,СВЦЭМ!$A$34:$A$777,$A111,СВЦЭМ!$B$34:$B$777,S$83)+'СЕТ СН'!$H$9+СВЦЭМ!$D$10+'СЕТ СН'!$H$6-'СЕТ СН'!$H$19</f>
        <v>1566.0617676899999</v>
      </c>
      <c r="T111" s="37">
        <f>SUMIFS(СВЦЭМ!$C$34:$C$777,СВЦЭМ!$A$34:$A$777,$A111,СВЦЭМ!$B$34:$B$777,T$83)+'СЕТ СН'!$H$9+СВЦЭМ!$D$10+'СЕТ СН'!$H$6-'СЕТ СН'!$H$19</f>
        <v>1553.42603603</v>
      </c>
      <c r="U111" s="37">
        <f>SUMIFS(СВЦЭМ!$C$34:$C$777,СВЦЭМ!$A$34:$A$777,$A111,СВЦЭМ!$B$34:$B$777,U$83)+'СЕТ СН'!$H$9+СВЦЭМ!$D$10+'СЕТ СН'!$H$6-'СЕТ СН'!$H$19</f>
        <v>1570.75544754</v>
      </c>
      <c r="V111" s="37">
        <f>SUMIFS(СВЦЭМ!$C$34:$C$777,СВЦЭМ!$A$34:$A$777,$A111,СВЦЭМ!$B$34:$B$777,V$83)+'СЕТ СН'!$H$9+СВЦЭМ!$D$10+'СЕТ СН'!$H$6-'СЕТ СН'!$H$19</f>
        <v>1574.3611224399999</v>
      </c>
      <c r="W111" s="37">
        <f>SUMIFS(СВЦЭМ!$C$34:$C$777,СВЦЭМ!$A$34:$A$777,$A111,СВЦЭМ!$B$34:$B$777,W$83)+'СЕТ СН'!$H$9+СВЦЭМ!$D$10+'СЕТ СН'!$H$6-'СЕТ СН'!$H$19</f>
        <v>1569.7711132899999</v>
      </c>
      <c r="X111" s="37">
        <f>SUMIFS(СВЦЭМ!$C$34:$C$777,СВЦЭМ!$A$34:$A$777,$A111,СВЦЭМ!$B$34:$B$777,X$83)+'СЕТ СН'!$H$9+СВЦЭМ!$D$10+'СЕТ СН'!$H$6-'СЕТ СН'!$H$19</f>
        <v>1537.7931013699999</v>
      </c>
      <c r="Y111" s="37">
        <f>SUMIFS(СВЦЭМ!$C$34:$C$777,СВЦЭМ!$A$34:$A$777,$A111,СВЦЭМ!$B$34:$B$777,Y$83)+'СЕТ СН'!$H$9+СВЦЭМ!$D$10+'СЕТ СН'!$H$6-'СЕТ СН'!$H$19</f>
        <v>1536.5054785499999</v>
      </c>
    </row>
    <row r="112" spans="1:25" ht="15.75" x14ac:dyDescent="0.2">
      <c r="A112" s="36">
        <f t="shared" si="2"/>
        <v>43249</v>
      </c>
      <c r="B112" s="37">
        <f>SUMIFS(СВЦЭМ!$C$34:$C$777,СВЦЭМ!$A$34:$A$777,$A112,СВЦЭМ!$B$34:$B$777,B$83)+'СЕТ СН'!$H$9+СВЦЭМ!$D$10+'СЕТ СН'!$H$6-'СЕТ СН'!$H$19</f>
        <v>1542.6209641800001</v>
      </c>
      <c r="C112" s="37">
        <f>SUMIFS(СВЦЭМ!$C$34:$C$777,СВЦЭМ!$A$34:$A$777,$A112,СВЦЭМ!$B$34:$B$777,C$83)+'СЕТ СН'!$H$9+СВЦЭМ!$D$10+'СЕТ СН'!$H$6-'СЕТ СН'!$H$19</f>
        <v>1605.1430199699998</v>
      </c>
      <c r="D112" s="37">
        <f>SUMIFS(СВЦЭМ!$C$34:$C$777,СВЦЭМ!$A$34:$A$777,$A112,СВЦЭМ!$B$34:$B$777,D$83)+'СЕТ СН'!$H$9+СВЦЭМ!$D$10+'СЕТ СН'!$H$6-'СЕТ СН'!$H$19</f>
        <v>1638.2674913299998</v>
      </c>
      <c r="E112" s="37">
        <f>SUMIFS(СВЦЭМ!$C$34:$C$777,СВЦЭМ!$A$34:$A$777,$A112,СВЦЭМ!$B$34:$B$777,E$83)+'СЕТ СН'!$H$9+СВЦЭМ!$D$10+'СЕТ СН'!$H$6-'СЕТ СН'!$H$19</f>
        <v>1643.5404689799998</v>
      </c>
      <c r="F112" s="37">
        <f>SUMIFS(СВЦЭМ!$C$34:$C$777,СВЦЭМ!$A$34:$A$777,$A112,СВЦЭМ!$B$34:$B$777,F$83)+'СЕТ СН'!$H$9+СВЦЭМ!$D$10+'СЕТ СН'!$H$6-'СЕТ СН'!$H$19</f>
        <v>1647.5391401100001</v>
      </c>
      <c r="G112" s="37">
        <f>SUMIFS(СВЦЭМ!$C$34:$C$777,СВЦЭМ!$A$34:$A$777,$A112,СВЦЭМ!$B$34:$B$777,G$83)+'СЕТ СН'!$H$9+СВЦЭМ!$D$10+'СЕТ СН'!$H$6-'СЕТ СН'!$H$19</f>
        <v>1645.1524680499997</v>
      </c>
      <c r="H112" s="37">
        <f>SUMIFS(СВЦЭМ!$C$34:$C$777,СВЦЭМ!$A$34:$A$777,$A112,СВЦЭМ!$B$34:$B$777,H$83)+'СЕТ СН'!$H$9+СВЦЭМ!$D$10+'СЕТ СН'!$H$6-'СЕТ СН'!$H$19</f>
        <v>1577.4678825699998</v>
      </c>
      <c r="I112" s="37">
        <f>SUMIFS(СВЦЭМ!$C$34:$C$777,СВЦЭМ!$A$34:$A$777,$A112,СВЦЭМ!$B$34:$B$777,I$83)+'СЕТ СН'!$H$9+СВЦЭМ!$D$10+'СЕТ СН'!$H$6-'СЕТ СН'!$H$19</f>
        <v>1568.8980479500001</v>
      </c>
      <c r="J112" s="37">
        <f>SUMIFS(СВЦЭМ!$C$34:$C$777,СВЦЭМ!$A$34:$A$777,$A112,СВЦЭМ!$B$34:$B$777,J$83)+'СЕТ СН'!$H$9+СВЦЭМ!$D$10+'СЕТ СН'!$H$6-'СЕТ СН'!$H$19</f>
        <v>1582.1602105699999</v>
      </c>
      <c r="K112" s="37">
        <f>SUMIFS(СВЦЭМ!$C$34:$C$777,СВЦЭМ!$A$34:$A$777,$A112,СВЦЭМ!$B$34:$B$777,K$83)+'СЕТ СН'!$H$9+СВЦЭМ!$D$10+'СЕТ СН'!$H$6-'СЕТ СН'!$H$19</f>
        <v>1593.64642039</v>
      </c>
      <c r="L112" s="37">
        <f>SUMIFS(СВЦЭМ!$C$34:$C$777,СВЦЭМ!$A$34:$A$777,$A112,СВЦЭМ!$B$34:$B$777,L$83)+'СЕТ СН'!$H$9+СВЦЭМ!$D$10+'СЕТ СН'!$H$6-'СЕТ СН'!$H$19</f>
        <v>1554.0581883099999</v>
      </c>
      <c r="M112" s="37">
        <f>SUMIFS(СВЦЭМ!$C$34:$C$777,СВЦЭМ!$A$34:$A$777,$A112,СВЦЭМ!$B$34:$B$777,M$83)+'СЕТ СН'!$H$9+СВЦЭМ!$D$10+'СЕТ СН'!$H$6-'СЕТ СН'!$H$19</f>
        <v>1561.88345938</v>
      </c>
      <c r="N112" s="37">
        <f>SUMIFS(СВЦЭМ!$C$34:$C$777,СВЦЭМ!$A$34:$A$777,$A112,СВЦЭМ!$B$34:$B$777,N$83)+'СЕТ СН'!$H$9+СВЦЭМ!$D$10+'СЕТ СН'!$H$6-'СЕТ СН'!$H$19</f>
        <v>1563.262164</v>
      </c>
      <c r="O112" s="37">
        <f>SUMIFS(СВЦЭМ!$C$34:$C$777,СВЦЭМ!$A$34:$A$777,$A112,СВЦЭМ!$B$34:$B$777,O$83)+'СЕТ СН'!$H$9+СВЦЭМ!$D$10+'СЕТ СН'!$H$6-'СЕТ СН'!$H$19</f>
        <v>1550.5519191999999</v>
      </c>
      <c r="P112" s="37">
        <f>SUMIFS(СВЦЭМ!$C$34:$C$777,СВЦЭМ!$A$34:$A$777,$A112,СВЦЭМ!$B$34:$B$777,P$83)+'СЕТ СН'!$H$9+СВЦЭМ!$D$10+'СЕТ СН'!$H$6-'СЕТ СН'!$H$19</f>
        <v>1548.12587276</v>
      </c>
      <c r="Q112" s="37">
        <f>SUMIFS(СВЦЭМ!$C$34:$C$777,СВЦЭМ!$A$34:$A$777,$A112,СВЦЭМ!$B$34:$B$777,Q$83)+'СЕТ СН'!$H$9+СВЦЭМ!$D$10+'СЕТ СН'!$H$6-'СЕТ СН'!$H$19</f>
        <v>1555.9822753899998</v>
      </c>
      <c r="R112" s="37">
        <f>SUMIFS(СВЦЭМ!$C$34:$C$777,СВЦЭМ!$A$34:$A$777,$A112,СВЦЭМ!$B$34:$B$777,R$83)+'СЕТ СН'!$H$9+СВЦЭМ!$D$10+'СЕТ СН'!$H$6-'СЕТ СН'!$H$19</f>
        <v>1563.68851627</v>
      </c>
      <c r="S112" s="37">
        <f>SUMIFS(СВЦЭМ!$C$34:$C$777,СВЦЭМ!$A$34:$A$777,$A112,СВЦЭМ!$B$34:$B$777,S$83)+'СЕТ СН'!$H$9+СВЦЭМ!$D$10+'СЕТ СН'!$H$6-'СЕТ СН'!$H$19</f>
        <v>1560.4693261899999</v>
      </c>
      <c r="T112" s="37">
        <f>SUMIFS(СВЦЭМ!$C$34:$C$777,СВЦЭМ!$A$34:$A$777,$A112,СВЦЭМ!$B$34:$B$777,T$83)+'СЕТ СН'!$H$9+СВЦЭМ!$D$10+'СЕТ СН'!$H$6-'СЕТ СН'!$H$19</f>
        <v>1559.0678043399998</v>
      </c>
      <c r="U112" s="37">
        <f>SUMIFS(СВЦЭМ!$C$34:$C$777,СВЦЭМ!$A$34:$A$777,$A112,СВЦЭМ!$B$34:$B$777,U$83)+'СЕТ СН'!$H$9+СВЦЭМ!$D$10+'СЕТ СН'!$H$6-'СЕТ СН'!$H$19</f>
        <v>1573.8069186799999</v>
      </c>
      <c r="V112" s="37">
        <f>SUMIFS(СВЦЭМ!$C$34:$C$777,СВЦЭМ!$A$34:$A$777,$A112,СВЦЭМ!$B$34:$B$777,V$83)+'СЕТ СН'!$H$9+СВЦЭМ!$D$10+'СЕТ СН'!$H$6-'СЕТ СН'!$H$19</f>
        <v>1428.5977896499999</v>
      </c>
      <c r="W112" s="37">
        <f>SUMIFS(СВЦЭМ!$C$34:$C$777,СВЦЭМ!$A$34:$A$777,$A112,СВЦЭМ!$B$34:$B$777,W$83)+'СЕТ СН'!$H$9+СВЦЭМ!$D$10+'СЕТ СН'!$H$6-'СЕТ СН'!$H$19</f>
        <v>1404.36242963</v>
      </c>
      <c r="X112" s="37">
        <f>SUMIFS(СВЦЭМ!$C$34:$C$777,СВЦЭМ!$A$34:$A$777,$A112,СВЦЭМ!$B$34:$B$777,X$83)+'СЕТ СН'!$H$9+СВЦЭМ!$D$10+'СЕТ СН'!$H$6-'СЕТ СН'!$H$19</f>
        <v>1423.4889018599999</v>
      </c>
      <c r="Y112" s="37">
        <f>SUMIFS(СВЦЭМ!$C$34:$C$777,СВЦЭМ!$A$34:$A$777,$A112,СВЦЭМ!$B$34:$B$777,Y$83)+'СЕТ СН'!$H$9+СВЦЭМ!$D$10+'СЕТ СН'!$H$6-'СЕТ СН'!$H$19</f>
        <v>1483.1397115099999</v>
      </c>
    </row>
    <row r="113" spans="1:27" ht="15.75" x14ac:dyDescent="0.2">
      <c r="A113" s="36">
        <f t="shared" si="2"/>
        <v>43250</v>
      </c>
      <c r="B113" s="37">
        <f>SUMIFS(СВЦЭМ!$C$34:$C$777,СВЦЭМ!$A$34:$A$777,$A113,СВЦЭМ!$B$34:$B$777,B$83)+'СЕТ СН'!$H$9+СВЦЭМ!$D$10+'СЕТ СН'!$H$6-'СЕТ СН'!$H$19</f>
        <v>1598.14605934</v>
      </c>
      <c r="C113" s="37">
        <f>SUMIFS(СВЦЭМ!$C$34:$C$777,СВЦЭМ!$A$34:$A$777,$A113,СВЦЭМ!$B$34:$B$777,C$83)+'СЕТ СН'!$H$9+СВЦЭМ!$D$10+'СЕТ СН'!$H$6-'СЕТ СН'!$H$19</f>
        <v>1656.8287693699999</v>
      </c>
      <c r="D113" s="37">
        <f>SUMIFS(СВЦЭМ!$C$34:$C$777,СВЦЭМ!$A$34:$A$777,$A113,СВЦЭМ!$B$34:$B$777,D$83)+'СЕТ СН'!$H$9+СВЦЭМ!$D$10+'СЕТ СН'!$H$6-'СЕТ СН'!$H$19</f>
        <v>1700.5392991999997</v>
      </c>
      <c r="E113" s="37">
        <f>SUMIFS(СВЦЭМ!$C$34:$C$777,СВЦЭМ!$A$34:$A$777,$A113,СВЦЭМ!$B$34:$B$777,E$83)+'СЕТ СН'!$H$9+СВЦЭМ!$D$10+'СЕТ СН'!$H$6-'СЕТ СН'!$H$19</f>
        <v>1709.1399617399998</v>
      </c>
      <c r="F113" s="37">
        <f>SUMIFS(СВЦЭМ!$C$34:$C$777,СВЦЭМ!$A$34:$A$777,$A113,СВЦЭМ!$B$34:$B$777,F$83)+'СЕТ СН'!$H$9+СВЦЭМ!$D$10+'СЕТ СН'!$H$6-'СЕТ СН'!$H$19</f>
        <v>1720.86249034</v>
      </c>
      <c r="G113" s="37">
        <f>SUMIFS(СВЦЭМ!$C$34:$C$777,СВЦЭМ!$A$34:$A$777,$A113,СВЦЭМ!$B$34:$B$777,G$83)+'СЕТ СН'!$H$9+СВЦЭМ!$D$10+'СЕТ СН'!$H$6-'СЕТ СН'!$H$19</f>
        <v>1707.9720969199998</v>
      </c>
      <c r="H113" s="37">
        <f>SUMIFS(СВЦЭМ!$C$34:$C$777,СВЦЭМ!$A$34:$A$777,$A113,СВЦЭМ!$B$34:$B$777,H$83)+'СЕТ СН'!$H$9+СВЦЭМ!$D$10+'СЕТ СН'!$H$6-'СЕТ СН'!$H$19</f>
        <v>1638.3134866199998</v>
      </c>
      <c r="I113" s="37">
        <f>SUMIFS(СВЦЭМ!$C$34:$C$777,СВЦЭМ!$A$34:$A$777,$A113,СВЦЭМ!$B$34:$B$777,I$83)+'СЕТ СН'!$H$9+СВЦЭМ!$D$10+'СЕТ СН'!$H$6-'СЕТ СН'!$H$19</f>
        <v>1558.9341500599999</v>
      </c>
      <c r="J113" s="37">
        <f>SUMIFS(СВЦЭМ!$C$34:$C$777,СВЦЭМ!$A$34:$A$777,$A113,СВЦЭМ!$B$34:$B$777,J$83)+'СЕТ СН'!$H$9+СВЦЭМ!$D$10+'СЕТ СН'!$H$6-'СЕТ СН'!$H$19</f>
        <v>1553.8332642800001</v>
      </c>
      <c r="K113" s="37">
        <f>SUMIFS(СВЦЭМ!$C$34:$C$777,СВЦЭМ!$A$34:$A$777,$A113,СВЦЭМ!$B$34:$B$777,K$83)+'СЕТ СН'!$H$9+СВЦЭМ!$D$10+'СЕТ СН'!$H$6-'СЕТ СН'!$H$19</f>
        <v>1563.94023251</v>
      </c>
      <c r="L113" s="37">
        <f>SUMIFS(СВЦЭМ!$C$34:$C$777,СВЦЭМ!$A$34:$A$777,$A113,СВЦЭМ!$B$34:$B$777,L$83)+'СЕТ СН'!$H$9+СВЦЭМ!$D$10+'СЕТ СН'!$H$6-'СЕТ СН'!$H$19</f>
        <v>1560.5913456200001</v>
      </c>
      <c r="M113" s="37">
        <f>SUMIFS(СВЦЭМ!$C$34:$C$777,СВЦЭМ!$A$34:$A$777,$A113,СВЦЭМ!$B$34:$B$777,M$83)+'СЕТ СН'!$H$9+СВЦЭМ!$D$10+'СЕТ СН'!$H$6-'СЕТ СН'!$H$19</f>
        <v>1584.39764382</v>
      </c>
      <c r="N113" s="37">
        <f>SUMIFS(СВЦЭМ!$C$34:$C$777,СВЦЭМ!$A$34:$A$777,$A113,СВЦЭМ!$B$34:$B$777,N$83)+'СЕТ СН'!$H$9+СВЦЭМ!$D$10+'СЕТ СН'!$H$6-'СЕТ СН'!$H$19</f>
        <v>1584.9444098499998</v>
      </c>
      <c r="O113" s="37">
        <f>SUMIFS(СВЦЭМ!$C$34:$C$777,СВЦЭМ!$A$34:$A$777,$A113,СВЦЭМ!$B$34:$B$777,O$83)+'СЕТ СН'!$H$9+СВЦЭМ!$D$10+'СЕТ СН'!$H$6-'СЕТ СН'!$H$19</f>
        <v>1572.72098704</v>
      </c>
      <c r="P113" s="37">
        <f>SUMIFS(СВЦЭМ!$C$34:$C$777,СВЦЭМ!$A$34:$A$777,$A113,СВЦЭМ!$B$34:$B$777,P$83)+'СЕТ СН'!$H$9+СВЦЭМ!$D$10+'СЕТ СН'!$H$6-'СЕТ СН'!$H$19</f>
        <v>1555.52596565</v>
      </c>
      <c r="Q113" s="37">
        <f>SUMIFS(СВЦЭМ!$C$34:$C$777,СВЦЭМ!$A$34:$A$777,$A113,СВЦЭМ!$B$34:$B$777,Q$83)+'СЕТ СН'!$H$9+СВЦЭМ!$D$10+'СЕТ СН'!$H$6-'СЕТ СН'!$H$19</f>
        <v>1532.6774207399999</v>
      </c>
      <c r="R113" s="37">
        <f>SUMIFS(СВЦЭМ!$C$34:$C$777,СВЦЭМ!$A$34:$A$777,$A113,СВЦЭМ!$B$34:$B$777,R$83)+'СЕТ СН'!$H$9+СВЦЭМ!$D$10+'СЕТ СН'!$H$6-'СЕТ СН'!$H$19</f>
        <v>1541.3787189999998</v>
      </c>
      <c r="S113" s="37">
        <f>SUMIFS(СВЦЭМ!$C$34:$C$777,СВЦЭМ!$A$34:$A$777,$A113,СВЦЭМ!$B$34:$B$777,S$83)+'СЕТ СН'!$H$9+СВЦЭМ!$D$10+'СЕТ СН'!$H$6-'СЕТ СН'!$H$19</f>
        <v>1541.7664039399999</v>
      </c>
      <c r="T113" s="37">
        <f>SUMIFS(СВЦЭМ!$C$34:$C$777,СВЦЭМ!$A$34:$A$777,$A113,СВЦЭМ!$B$34:$B$777,T$83)+'СЕТ СН'!$H$9+СВЦЭМ!$D$10+'СЕТ СН'!$H$6-'СЕТ СН'!$H$19</f>
        <v>1536.4244136499999</v>
      </c>
      <c r="U113" s="37">
        <f>SUMIFS(СВЦЭМ!$C$34:$C$777,СВЦЭМ!$A$34:$A$777,$A113,СВЦЭМ!$B$34:$B$777,U$83)+'СЕТ СН'!$H$9+СВЦЭМ!$D$10+'СЕТ СН'!$H$6-'СЕТ СН'!$H$19</f>
        <v>1529.89122081</v>
      </c>
      <c r="V113" s="37">
        <f>SUMIFS(СВЦЭМ!$C$34:$C$777,СВЦЭМ!$A$34:$A$777,$A113,СВЦЭМ!$B$34:$B$777,V$83)+'СЕТ СН'!$H$9+СВЦЭМ!$D$10+'СЕТ СН'!$H$6-'СЕТ СН'!$H$19</f>
        <v>1510.1904732600001</v>
      </c>
      <c r="W113" s="37">
        <f>SUMIFS(СВЦЭМ!$C$34:$C$777,СВЦЭМ!$A$34:$A$777,$A113,СВЦЭМ!$B$34:$B$777,W$83)+'СЕТ СН'!$H$9+СВЦЭМ!$D$10+'СЕТ СН'!$H$6-'СЕТ СН'!$H$19</f>
        <v>1498.9590196300001</v>
      </c>
      <c r="X113" s="37">
        <f>SUMIFS(СВЦЭМ!$C$34:$C$777,СВЦЭМ!$A$34:$A$777,$A113,СВЦЭМ!$B$34:$B$777,X$83)+'СЕТ СН'!$H$9+СВЦЭМ!$D$10+'СЕТ СН'!$H$6-'СЕТ СН'!$H$19</f>
        <v>1513.32150323</v>
      </c>
      <c r="Y113" s="37">
        <f>SUMIFS(СВЦЭМ!$C$34:$C$777,СВЦЭМ!$A$34:$A$777,$A113,СВЦЭМ!$B$34:$B$777,Y$83)+'СЕТ СН'!$H$9+СВЦЭМ!$D$10+'СЕТ СН'!$H$6-'СЕТ СН'!$H$19</f>
        <v>1547.9839519299999</v>
      </c>
      <c r="AA113" s="38"/>
    </row>
    <row r="114" spans="1:27" ht="15.75" x14ac:dyDescent="0.2">
      <c r="A114" s="36">
        <f t="shared" si="2"/>
        <v>43251</v>
      </c>
      <c r="B114" s="37">
        <f>SUMIFS(СВЦЭМ!$C$34:$C$777,СВЦЭМ!$A$34:$A$777,$A114,СВЦЭМ!$B$34:$B$777,B$83)+'СЕТ СН'!$H$9+СВЦЭМ!$D$10+'СЕТ СН'!$H$6-'СЕТ СН'!$H$19</f>
        <v>1598.7048530699999</v>
      </c>
      <c r="C114" s="37">
        <f>SUMIFS(СВЦЭМ!$C$34:$C$777,СВЦЭМ!$A$34:$A$777,$A114,СВЦЭМ!$B$34:$B$777,C$83)+'СЕТ СН'!$H$9+СВЦЭМ!$D$10+'СЕТ СН'!$H$6-'СЕТ СН'!$H$19</f>
        <v>1660.2330247199998</v>
      </c>
      <c r="D114" s="37">
        <f>SUMIFS(СВЦЭМ!$C$34:$C$777,СВЦЭМ!$A$34:$A$777,$A114,СВЦЭМ!$B$34:$B$777,D$83)+'СЕТ СН'!$H$9+СВЦЭМ!$D$10+'СЕТ СН'!$H$6-'СЕТ СН'!$H$19</f>
        <v>1688.0332331499999</v>
      </c>
      <c r="E114" s="37">
        <f>SUMIFS(СВЦЭМ!$C$34:$C$777,СВЦЭМ!$A$34:$A$777,$A114,СВЦЭМ!$B$34:$B$777,E$83)+'СЕТ СН'!$H$9+СВЦЭМ!$D$10+'СЕТ СН'!$H$6-'СЕТ СН'!$H$19</f>
        <v>1699.9121983</v>
      </c>
      <c r="F114" s="37">
        <f>SUMIFS(СВЦЭМ!$C$34:$C$777,СВЦЭМ!$A$34:$A$777,$A114,СВЦЭМ!$B$34:$B$777,F$83)+'СЕТ СН'!$H$9+СВЦЭМ!$D$10+'СЕТ СН'!$H$6-'СЕТ СН'!$H$19</f>
        <v>1709.0028943299999</v>
      </c>
      <c r="G114" s="37">
        <f>SUMIFS(СВЦЭМ!$C$34:$C$777,СВЦЭМ!$A$34:$A$777,$A114,СВЦЭМ!$B$34:$B$777,G$83)+'СЕТ СН'!$H$9+СВЦЭМ!$D$10+'СЕТ СН'!$H$6-'СЕТ СН'!$H$19</f>
        <v>1690.1073548599998</v>
      </c>
      <c r="H114" s="37">
        <f>SUMIFS(СВЦЭМ!$C$34:$C$777,СВЦЭМ!$A$34:$A$777,$A114,СВЦЭМ!$B$34:$B$777,H$83)+'СЕТ СН'!$H$9+СВЦЭМ!$D$10+'СЕТ СН'!$H$6-'СЕТ СН'!$H$19</f>
        <v>1642.22291124</v>
      </c>
      <c r="I114" s="37">
        <f>SUMIFS(СВЦЭМ!$C$34:$C$777,СВЦЭМ!$A$34:$A$777,$A114,СВЦЭМ!$B$34:$B$777,I$83)+'СЕТ СН'!$H$9+СВЦЭМ!$D$10+'СЕТ СН'!$H$6-'СЕТ СН'!$H$19</f>
        <v>1568.25952203</v>
      </c>
      <c r="J114" s="37">
        <f>SUMIFS(СВЦЭМ!$C$34:$C$777,СВЦЭМ!$A$34:$A$777,$A114,СВЦЭМ!$B$34:$B$777,J$83)+'СЕТ СН'!$H$9+СВЦЭМ!$D$10+'СЕТ СН'!$H$6-'СЕТ СН'!$H$19</f>
        <v>1543.47420171</v>
      </c>
      <c r="K114" s="37">
        <f>SUMIFS(СВЦЭМ!$C$34:$C$777,СВЦЭМ!$A$34:$A$777,$A114,СВЦЭМ!$B$34:$B$777,K$83)+'СЕТ СН'!$H$9+СВЦЭМ!$D$10+'СЕТ СН'!$H$6-'СЕТ СН'!$H$19</f>
        <v>1526.51898317</v>
      </c>
      <c r="L114" s="37">
        <f>SUMIFS(СВЦЭМ!$C$34:$C$777,СВЦЭМ!$A$34:$A$777,$A114,СВЦЭМ!$B$34:$B$777,L$83)+'СЕТ СН'!$H$9+СВЦЭМ!$D$10+'СЕТ СН'!$H$6-'СЕТ СН'!$H$19</f>
        <v>1533.6524783199998</v>
      </c>
      <c r="M114" s="37">
        <f>SUMIFS(СВЦЭМ!$C$34:$C$777,СВЦЭМ!$A$34:$A$777,$A114,СВЦЭМ!$B$34:$B$777,M$83)+'СЕТ СН'!$H$9+СВЦЭМ!$D$10+'СЕТ СН'!$H$6-'СЕТ СН'!$H$19</f>
        <v>1542.9411494799999</v>
      </c>
      <c r="N114" s="37">
        <f>SUMIFS(СВЦЭМ!$C$34:$C$777,СВЦЭМ!$A$34:$A$777,$A114,СВЦЭМ!$B$34:$B$777,N$83)+'СЕТ СН'!$H$9+СВЦЭМ!$D$10+'СЕТ СН'!$H$6-'СЕТ СН'!$H$19</f>
        <v>1526.9017575600001</v>
      </c>
      <c r="O114" s="37">
        <f>SUMIFS(СВЦЭМ!$C$34:$C$777,СВЦЭМ!$A$34:$A$777,$A114,СВЦЭМ!$B$34:$B$777,O$83)+'СЕТ СН'!$H$9+СВЦЭМ!$D$10+'СЕТ СН'!$H$6-'СЕТ СН'!$H$19</f>
        <v>1537.90089846</v>
      </c>
      <c r="P114" s="37">
        <f>SUMIFS(СВЦЭМ!$C$34:$C$777,СВЦЭМ!$A$34:$A$777,$A114,СВЦЭМ!$B$34:$B$777,P$83)+'СЕТ СН'!$H$9+СВЦЭМ!$D$10+'СЕТ СН'!$H$6-'СЕТ СН'!$H$19</f>
        <v>1550.02640956</v>
      </c>
      <c r="Q114" s="37">
        <f>SUMIFS(СВЦЭМ!$C$34:$C$777,СВЦЭМ!$A$34:$A$777,$A114,СВЦЭМ!$B$34:$B$777,Q$83)+'СЕТ СН'!$H$9+СВЦЭМ!$D$10+'СЕТ СН'!$H$6-'СЕТ СН'!$H$19</f>
        <v>1560.23450284</v>
      </c>
      <c r="R114" s="37">
        <f>SUMIFS(СВЦЭМ!$C$34:$C$777,СВЦЭМ!$A$34:$A$777,$A114,СВЦЭМ!$B$34:$B$777,R$83)+'СЕТ СН'!$H$9+СВЦЭМ!$D$10+'СЕТ СН'!$H$6-'СЕТ СН'!$H$19</f>
        <v>1558.7902652600001</v>
      </c>
      <c r="S114" s="37">
        <f>SUMIFS(СВЦЭМ!$C$34:$C$777,СВЦЭМ!$A$34:$A$777,$A114,СВЦЭМ!$B$34:$B$777,S$83)+'СЕТ СН'!$H$9+СВЦЭМ!$D$10+'СЕТ СН'!$H$6-'СЕТ СН'!$H$19</f>
        <v>1549.95135673</v>
      </c>
      <c r="T114" s="37">
        <f>SUMIFS(СВЦЭМ!$C$34:$C$777,СВЦЭМ!$A$34:$A$777,$A114,СВЦЭМ!$B$34:$B$777,T$83)+'СЕТ СН'!$H$9+СВЦЭМ!$D$10+'СЕТ СН'!$H$6-'СЕТ СН'!$H$19</f>
        <v>1535.7162266599998</v>
      </c>
      <c r="U114" s="37">
        <f>SUMIFS(СВЦЭМ!$C$34:$C$777,СВЦЭМ!$A$34:$A$777,$A114,СВЦЭМ!$B$34:$B$777,U$83)+'СЕТ СН'!$H$9+СВЦЭМ!$D$10+'СЕТ СН'!$H$6-'СЕТ СН'!$H$19</f>
        <v>1540.00497864</v>
      </c>
      <c r="V114" s="37">
        <f>SUMIFS(СВЦЭМ!$C$34:$C$777,СВЦЭМ!$A$34:$A$777,$A114,СВЦЭМ!$B$34:$B$777,V$83)+'СЕТ СН'!$H$9+СВЦЭМ!$D$10+'СЕТ СН'!$H$6-'СЕТ СН'!$H$19</f>
        <v>1525.8521460799998</v>
      </c>
      <c r="W114" s="37">
        <f>SUMIFS(СВЦЭМ!$C$34:$C$777,СВЦЭМ!$A$34:$A$777,$A114,СВЦЭМ!$B$34:$B$777,W$83)+'СЕТ СН'!$H$9+СВЦЭМ!$D$10+'СЕТ СН'!$H$6-'СЕТ СН'!$H$19</f>
        <v>1529.0346404500001</v>
      </c>
      <c r="X114" s="37">
        <f>SUMIFS(СВЦЭМ!$C$34:$C$777,СВЦЭМ!$A$34:$A$777,$A114,СВЦЭМ!$B$34:$B$777,X$83)+'СЕТ СН'!$H$9+СВЦЭМ!$D$10+'СЕТ СН'!$H$6-'СЕТ СН'!$H$19</f>
        <v>1533.51280189</v>
      </c>
      <c r="Y114" s="37">
        <f>SUMIFS(СВЦЭМ!$C$34:$C$777,СВЦЭМ!$A$34:$A$777,$A114,СВЦЭМ!$B$34:$B$777,Y$83)+'СЕТ СН'!$H$9+СВЦЭМ!$D$10+'СЕТ СН'!$H$6-'СЕТ СН'!$H$19</f>
        <v>1563.7504655600001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01.05.2018</v>
      </c>
      <c r="B120" s="37">
        <f>SUMIFS(СВЦЭМ!$C$34:$C$777,СВЦЭМ!$A$34:$A$777,$A120,СВЦЭМ!$B$34:$B$777,B$119)+'СЕТ СН'!$I$9+СВЦЭМ!$D$10+'СЕТ СН'!$I$6-'СЕТ СН'!$I$19</f>
        <v>2140.8755504199999</v>
      </c>
      <c r="C120" s="37">
        <f>SUMIFS(СВЦЭМ!$C$34:$C$777,СВЦЭМ!$A$34:$A$777,$A120,СВЦЭМ!$B$34:$B$777,C$119)+'СЕТ СН'!$I$9+СВЦЭМ!$D$10+'СЕТ СН'!$I$6-'СЕТ СН'!$I$19</f>
        <v>2157.2944235599998</v>
      </c>
      <c r="D120" s="37">
        <f>SUMIFS(СВЦЭМ!$C$34:$C$777,СВЦЭМ!$A$34:$A$777,$A120,СВЦЭМ!$B$34:$B$777,D$119)+'СЕТ СН'!$I$9+СВЦЭМ!$D$10+'СЕТ СН'!$I$6-'СЕТ СН'!$I$19</f>
        <v>2186.4524351700002</v>
      </c>
      <c r="E120" s="37">
        <f>SUMIFS(СВЦЭМ!$C$34:$C$777,СВЦЭМ!$A$34:$A$777,$A120,СВЦЭМ!$B$34:$B$777,E$119)+'СЕТ СН'!$I$9+СВЦЭМ!$D$10+'СЕТ СН'!$I$6-'СЕТ СН'!$I$19</f>
        <v>2195.3353728499997</v>
      </c>
      <c r="F120" s="37">
        <f>SUMIFS(СВЦЭМ!$C$34:$C$777,СВЦЭМ!$A$34:$A$777,$A120,СВЦЭМ!$B$34:$B$777,F$119)+'СЕТ СН'!$I$9+СВЦЭМ!$D$10+'СЕТ СН'!$I$6-'СЕТ СН'!$I$19</f>
        <v>2213.8139996600003</v>
      </c>
      <c r="G120" s="37">
        <f>SUMIFS(СВЦЭМ!$C$34:$C$777,СВЦЭМ!$A$34:$A$777,$A120,СВЦЭМ!$B$34:$B$777,G$119)+'СЕТ СН'!$I$9+СВЦЭМ!$D$10+'СЕТ СН'!$I$6-'СЕТ СН'!$I$19</f>
        <v>2196.5676748199999</v>
      </c>
      <c r="H120" s="37">
        <f>SUMIFS(СВЦЭМ!$C$34:$C$777,СВЦЭМ!$A$34:$A$777,$A120,СВЦЭМ!$B$34:$B$777,H$119)+'СЕТ СН'!$I$9+СВЦЭМ!$D$10+'СЕТ СН'!$I$6-'СЕТ СН'!$I$19</f>
        <v>2112.4046816299997</v>
      </c>
      <c r="I120" s="37">
        <f>SUMIFS(СВЦЭМ!$C$34:$C$777,СВЦЭМ!$A$34:$A$777,$A120,СВЦЭМ!$B$34:$B$777,I$119)+'СЕТ СН'!$I$9+СВЦЭМ!$D$10+'СЕТ СН'!$I$6-'СЕТ СН'!$I$19</f>
        <v>1998.1515286599999</v>
      </c>
      <c r="J120" s="37">
        <f>SUMIFS(СВЦЭМ!$C$34:$C$777,СВЦЭМ!$A$34:$A$777,$A120,СВЦЭМ!$B$34:$B$777,J$119)+'СЕТ СН'!$I$9+СВЦЭМ!$D$10+'СЕТ СН'!$I$6-'СЕТ СН'!$I$19</f>
        <v>1916.0882284099998</v>
      </c>
      <c r="K120" s="37">
        <f>SUMIFS(СВЦЭМ!$C$34:$C$777,СВЦЭМ!$A$34:$A$777,$A120,СВЦЭМ!$B$34:$B$777,K$119)+'СЕТ СН'!$I$9+СВЦЭМ!$D$10+'СЕТ СН'!$I$6-'СЕТ СН'!$I$19</f>
        <v>1875.0489424999998</v>
      </c>
      <c r="L120" s="37">
        <f>SUMIFS(СВЦЭМ!$C$34:$C$777,СВЦЭМ!$A$34:$A$777,$A120,СВЦЭМ!$B$34:$B$777,L$119)+'СЕТ СН'!$I$9+СВЦЭМ!$D$10+'СЕТ СН'!$I$6-'СЕТ СН'!$I$19</f>
        <v>1855.1374615099999</v>
      </c>
      <c r="M120" s="37">
        <f>SUMIFS(СВЦЭМ!$C$34:$C$777,СВЦЭМ!$A$34:$A$777,$A120,СВЦЭМ!$B$34:$B$777,M$119)+'СЕТ СН'!$I$9+СВЦЭМ!$D$10+'СЕТ СН'!$I$6-'СЕТ СН'!$I$19</f>
        <v>1860.0031366099997</v>
      </c>
      <c r="N120" s="37">
        <f>SUMIFS(СВЦЭМ!$C$34:$C$777,СВЦЭМ!$A$34:$A$777,$A120,СВЦЭМ!$B$34:$B$777,N$119)+'СЕТ СН'!$I$9+СВЦЭМ!$D$10+'СЕТ СН'!$I$6-'СЕТ СН'!$I$19</f>
        <v>1882.9651545199999</v>
      </c>
      <c r="O120" s="37">
        <f>SUMIFS(СВЦЭМ!$C$34:$C$777,СВЦЭМ!$A$34:$A$777,$A120,СВЦЭМ!$B$34:$B$777,O$119)+'СЕТ СН'!$I$9+СВЦЭМ!$D$10+'СЕТ СН'!$I$6-'СЕТ СН'!$I$19</f>
        <v>1878.6771158699999</v>
      </c>
      <c r="P120" s="37">
        <f>SUMIFS(СВЦЭМ!$C$34:$C$777,СВЦЭМ!$A$34:$A$777,$A120,СВЦЭМ!$B$34:$B$777,P$119)+'СЕТ СН'!$I$9+СВЦЭМ!$D$10+'СЕТ СН'!$I$6-'СЕТ СН'!$I$19</f>
        <v>1886.4876480499997</v>
      </c>
      <c r="Q120" s="37">
        <f>SUMIFS(СВЦЭМ!$C$34:$C$777,СВЦЭМ!$A$34:$A$777,$A120,СВЦЭМ!$B$34:$B$777,Q$119)+'СЕТ СН'!$I$9+СВЦЭМ!$D$10+'СЕТ СН'!$I$6-'СЕТ СН'!$I$19</f>
        <v>1889.99068674</v>
      </c>
      <c r="R120" s="37">
        <f>SUMIFS(СВЦЭМ!$C$34:$C$777,СВЦЭМ!$A$34:$A$777,$A120,СВЦЭМ!$B$34:$B$777,R$119)+'СЕТ СН'!$I$9+СВЦЭМ!$D$10+'СЕТ СН'!$I$6-'СЕТ СН'!$I$19</f>
        <v>1886.2232568699999</v>
      </c>
      <c r="S120" s="37">
        <f>SUMIFS(СВЦЭМ!$C$34:$C$777,СВЦЭМ!$A$34:$A$777,$A120,СВЦЭМ!$B$34:$B$777,S$119)+'СЕТ СН'!$I$9+СВЦЭМ!$D$10+'СЕТ СН'!$I$6-'СЕТ СН'!$I$19</f>
        <v>1886.6810555099999</v>
      </c>
      <c r="T120" s="37">
        <f>SUMIFS(СВЦЭМ!$C$34:$C$777,СВЦЭМ!$A$34:$A$777,$A120,СВЦЭМ!$B$34:$B$777,T$119)+'СЕТ СН'!$I$9+СВЦЭМ!$D$10+'СЕТ СН'!$I$6-'СЕТ СН'!$I$19</f>
        <v>1877.0169450199999</v>
      </c>
      <c r="U120" s="37">
        <f>SUMIFS(СВЦЭМ!$C$34:$C$777,СВЦЭМ!$A$34:$A$777,$A120,СВЦЭМ!$B$34:$B$777,U$119)+'СЕТ СН'!$I$9+СВЦЭМ!$D$10+'СЕТ СН'!$I$6-'СЕТ СН'!$I$19</f>
        <v>1869.7003629399999</v>
      </c>
      <c r="V120" s="37">
        <f>SUMIFS(СВЦЭМ!$C$34:$C$777,СВЦЭМ!$A$34:$A$777,$A120,СВЦЭМ!$B$34:$B$777,V$119)+'СЕТ СН'!$I$9+СВЦЭМ!$D$10+'СЕТ СН'!$I$6-'СЕТ СН'!$I$19</f>
        <v>1852.9394150199998</v>
      </c>
      <c r="W120" s="37">
        <f>SUMIFS(СВЦЭМ!$C$34:$C$777,СВЦЭМ!$A$34:$A$777,$A120,СВЦЭМ!$B$34:$B$777,W$119)+'СЕТ СН'!$I$9+СВЦЭМ!$D$10+'СЕТ СН'!$I$6-'СЕТ СН'!$I$19</f>
        <v>1892.7112566799999</v>
      </c>
      <c r="X120" s="37">
        <f>SUMIFS(СВЦЭМ!$C$34:$C$777,СВЦЭМ!$A$34:$A$777,$A120,СВЦЭМ!$B$34:$B$777,X$119)+'СЕТ СН'!$I$9+СВЦЭМ!$D$10+'СЕТ СН'!$I$6-'СЕТ СН'!$I$19</f>
        <v>2000.4414956999999</v>
      </c>
      <c r="Y120" s="37">
        <f>SUMIFS(СВЦЭМ!$C$34:$C$777,СВЦЭМ!$A$34:$A$777,$A120,СВЦЭМ!$B$34:$B$777,Y$119)+'СЕТ СН'!$I$9+СВЦЭМ!$D$10+'СЕТ СН'!$I$6-'СЕТ СН'!$I$19</f>
        <v>2142.2375112499999</v>
      </c>
    </row>
    <row r="121" spans="1:27" ht="15.75" x14ac:dyDescent="0.2">
      <c r="A121" s="36">
        <f>A120+1</f>
        <v>43222</v>
      </c>
      <c r="B121" s="37">
        <f>SUMIFS(СВЦЭМ!$C$34:$C$777,СВЦЭМ!$A$34:$A$777,$A121,СВЦЭМ!$B$34:$B$777,B$119)+'СЕТ СН'!$I$9+СВЦЭМ!$D$10+'СЕТ СН'!$I$6-'СЕТ СН'!$I$19</f>
        <v>2159.6241616799998</v>
      </c>
      <c r="C121" s="37">
        <f>SUMIFS(СВЦЭМ!$C$34:$C$777,СВЦЭМ!$A$34:$A$777,$A121,СВЦЭМ!$B$34:$B$777,C$119)+'СЕТ СН'!$I$9+СВЦЭМ!$D$10+'СЕТ СН'!$I$6-'СЕТ СН'!$I$19</f>
        <v>2195.6235472500002</v>
      </c>
      <c r="D121" s="37">
        <f>SUMIFS(СВЦЭМ!$C$34:$C$777,СВЦЭМ!$A$34:$A$777,$A121,СВЦЭМ!$B$34:$B$777,D$119)+'СЕТ СН'!$I$9+СВЦЭМ!$D$10+'СЕТ СН'!$I$6-'СЕТ СН'!$I$19</f>
        <v>2220.8829386500001</v>
      </c>
      <c r="E121" s="37">
        <f>SUMIFS(СВЦЭМ!$C$34:$C$777,СВЦЭМ!$A$34:$A$777,$A121,СВЦЭМ!$B$34:$B$777,E$119)+'СЕТ СН'!$I$9+СВЦЭМ!$D$10+'СЕТ СН'!$I$6-'СЕТ СН'!$I$19</f>
        <v>2232.9055166199996</v>
      </c>
      <c r="F121" s="37">
        <f>SUMIFS(СВЦЭМ!$C$34:$C$777,СВЦЭМ!$A$34:$A$777,$A121,СВЦЭМ!$B$34:$B$777,F$119)+'СЕТ СН'!$I$9+СВЦЭМ!$D$10+'СЕТ СН'!$I$6-'СЕТ СН'!$I$19</f>
        <v>2236.9014288099997</v>
      </c>
      <c r="G121" s="37">
        <f>SUMIFS(СВЦЭМ!$C$34:$C$777,СВЦЭМ!$A$34:$A$777,$A121,СВЦЭМ!$B$34:$B$777,G$119)+'СЕТ СН'!$I$9+СВЦЭМ!$D$10+'СЕТ СН'!$I$6-'СЕТ СН'!$I$19</f>
        <v>2226.2832225299999</v>
      </c>
      <c r="H121" s="37">
        <f>SUMIFS(СВЦЭМ!$C$34:$C$777,СВЦЭМ!$A$34:$A$777,$A121,СВЦЭМ!$B$34:$B$777,H$119)+'СЕТ СН'!$I$9+СВЦЭМ!$D$10+'СЕТ СН'!$I$6-'СЕТ СН'!$I$19</f>
        <v>2137.1572861</v>
      </c>
      <c r="I121" s="37">
        <f>SUMIFS(СВЦЭМ!$C$34:$C$777,СВЦЭМ!$A$34:$A$777,$A121,СВЦЭМ!$B$34:$B$777,I$119)+'СЕТ СН'!$I$9+СВЦЭМ!$D$10+'СЕТ СН'!$I$6-'СЕТ СН'!$I$19</f>
        <v>2022.8107621599997</v>
      </c>
      <c r="J121" s="37">
        <f>SUMIFS(СВЦЭМ!$C$34:$C$777,СВЦЭМ!$A$34:$A$777,$A121,СВЦЭМ!$B$34:$B$777,J$119)+'СЕТ СН'!$I$9+СВЦЭМ!$D$10+'СЕТ СН'!$I$6-'СЕТ СН'!$I$19</f>
        <v>1910.4909583199999</v>
      </c>
      <c r="K121" s="37">
        <f>SUMIFS(СВЦЭМ!$C$34:$C$777,СВЦЭМ!$A$34:$A$777,$A121,СВЦЭМ!$B$34:$B$777,K$119)+'СЕТ СН'!$I$9+СВЦЭМ!$D$10+'СЕТ СН'!$I$6-'СЕТ СН'!$I$19</f>
        <v>1865.76842188</v>
      </c>
      <c r="L121" s="37">
        <f>SUMIFS(СВЦЭМ!$C$34:$C$777,СВЦЭМ!$A$34:$A$777,$A121,СВЦЭМ!$B$34:$B$777,L$119)+'СЕТ СН'!$I$9+СВЦЭМ!$D$10+'СЕТ СН'!$I$6-'СЕТ СН'!$I$19</f>
        <v>1854.9926261199998</v>
      </c>
      <c r="M121" s="37">
        <f>SUMIFS(СВЦЭМ!$C$34:$C$777,СВЦЭМ!$A$34:$A$777,$A121,СВЦЭМ!$B$34:$B$777,M$119)+'СЕТ СН'!$I$9+СВЦЭМ!$D$10+'СЕТ СН'!$I$6-'СЕТ СН'!$I$19</f>
        <v>1852.5281626999999</v>
      </c>
      <c r="N121" s="37">
        <f>SUMIFS(СВЦЭМ!$C$34:$C$777,СВЦЭМ!$A$34:$A$777,$A121,СВЦЭМ!$B$34:$B$777,N$119)+'СЕТ СН'!$I$9+СВЦЭМ!$D$10+'СЕТ СН'!$I$6-'СЕТ СН'!$I$19</f>
        <v>1874.1950891299998</v>
      </c>
      <c r="O121" s="37">
        <f>SUMIFS(СВЦЭМ!$C$34:$C$777,СВЦЭМ!$A$34:$A$777,$A121,СВЦЭМ!$B$34:$B$777,O$119)+'СЕТ СН'!$I$9+СВЦЭМ!$D$10+'СЕТ СН'!$I$6-'СЕТ СН'!$I$19</f>
        <v>1912.4031605499999</v>
      </c>
      <c r="P121" s="37">
        <f>SUMIFS(СВЦЭМ!$C$34:$C$777,СВЦЭМ!$A$34:$A$777,$A121,СВЦЭМ!$B$34:$B$777,P$119)+'СЕТ СН'!$I$9+СВЦЭМ!$D$10+'СЕТ СН'!$I$6-'СЕТ СН'!$I$19</f>
        <v>1918.23056159</v>
      </c>
      <c r="Q121" s="37">
        <f>SUMIFS(СВЦЭМ!$C$34:$C$777,СВЦЭМ!$A$34:$A$777,$A121,СВЦЭМ!$B$34:$B$777,Q$119)+'СЕТ СН'!$I$9+СВЦЭМ!$D$10+'СЕТ СН'!$I$6-'СЕТ СН'!$I$19</f>
        <v>1904.1762564299997</v>
      </c>
      <c r="R121" s="37">
        <f>SUMIFS(СВЦЭМ!$C$34:$C$777,СВЦЭМ!$A$34:$A$777,$A121,СВЦЭМ!$B$34:$B$777,R$119)+'СЕТ СН'!$I$9+СВЦЭМ!$D$10+'СЕТ СН'!$I$6-'СЕТ СН'!$I$19</f>
        <v>1896.7200192699997</v>
      </c>
      <c r="S121" s="37">
        <f>SUMIFS(СВЦЭМ!$C$34:$C$777,СВЦЭМ!$A$34:$A$777,$A121,СВЦЭМ!$B$34:$B$777,S$119)+'СЕТ СН'!$I$9+СВЦЭМ!$D$10+'СЕТ СН'!$I$6-'СЕТ СН'!$I$19</f>
        <v>1904.1612117999998</v>
      </c>
      <c r="T121" s="37">
        <f>SUMIFS(СВЦЭМ!$C$34:$C$777,СВЦЭМ!$A$34:$A$777,$A121,СВЦЭМ!$B$34:$B$777,T$119)+'СЕТ СН'!$I$9+СВЦЭМ!$D$10+'СЕТ СН'!$I$6-'СЕТ СН'!$I$19</f>
        <v>1904.5001680099999</v>
      </c>
      <c r="U121" s="37">
        <f>SUMIFS(СВЦЭМ!$C$34:$C$777,СВЦЭМ!$A$34:$A$777,$A121,СВЦЭМ!$B$34:$B$777,U$119)+'СЕТ СН'!$I$9+СВЦЭМ!$D$10+'СЕТ СН'!$I$6-'СЕТ СН'!$I$19</f>
        <v>1873.8000213199998</v>
      </c>
      <c r="V121" s="37">
        <f>SUMIFS(СВЦЭМ!$C$34:$C$777,СВЦЭМ!$A$34:$A$777,$A121,СВЦЭМ!$B$34:$B$777,V$119)+'СЕТ СН'!$I$9+СВЦЭМ!$D$10+'СЕТ СН'!$I$6-'СЕТ СН'!$I$19</f>
        <v>1855.1148043499998</v>
      </c>
      <c r="W121" s="37">
        <f>SUMIFS(СВЦЭМ!$C$34:$C$777,СВЦЭМ!$A$34:$A$777,$A121,СВЦЭМ!$B$34:$B$777,W$119)+'СЕТ СН'!$I$9+СВЦЭМ!$D$10+'СЕТ СН'!$I$6-'СЕТ СН'!$I$19</f>
        <v>1895.5400423299998</v>
      </c>
      <c r="X121" s="37">
        <f>SUMIFS(СВЦЭМ!$C$34:$C$777,СВЦЭМ!$A$34:$A$777,$A121,СВЦЭМ!$B$34:$B$777,X$119)+'СЕТ СН'!$I$9+СВЦЭМ!$D$10+'СЕТ СН'!$I$6-'СЕТ СН'!$I$19</f>
        <v>1978.6752393299998</v>
      </c>
      <c r="Y121" s="37">
        <f>SUMIFS(СВЦЭМ!$C$34:$C$777,СВЦЭМ!$A$34:$A$777,$A121,СВЦЭМ!$B$34:$B$777,Y$119)+'СЕТ СН'!$I$9+СВЦЭМ!$D$10+'СЕТ СН'!$I$6-'СЕТ СН'!$I$19</f>
        <v>2110.31344924</v>
      </c>
    </row>
    <row r="122" spans="1:27" ht="15.75" x14ac:dyDescent="0.2">
      <c r="A122" s="36">
        <f t="shared" ref="A122:A150" si="3">A121+1</f>
        <v>43223</v>
      </c>
      <c r="B122" s="37">
        <f>SUMIFS(СВЦЭМ!$C$34:$C$777,СВЦЭМ!$A$34:$A$777,$A122,СВЦЭМ!$B$34:$B$777,B$119)+'СЕТ СН'!$I$9+СВЦЭМ!$D$10+'СЕТ СН'!$I$6-'СЕТ СН'!$I$19</f>
        <v>2149.3429875100001</v>
      </c>
      <c r="C122" s="37">
        <f>SUMIFS(СВЦЭМ!$C$34:$C$777,СВЦЭМ!$A$34:$A$777,$A122,СВЦЭМ!$B$34:$B$777,C$119)+'СЕТ СН'!$I$9+СВЦЭМ!$D$10+'СЕТ СН'!$I$6-'СЕТ СН'!$I$19</f>
        <v>2199.7804330899999</v>
      </c>
      <c r="D122" s="37">
        <f>SUMIFS(СВЦЭМ!$C$34:$C$777,СВЦЭМ!$A$34:$A$777,$A122,СВЦЭМ!$B$34:$B$777,D$119)+'СЕТ СН'!$I$9+СВЦЭМ!$D$10+'СЕТ СН'!$I$6-'СЕТ СН'!$I$19</f>
        <v>2227.4827774699997</v>
      </c>
      <c r="E122" s="37">
        <f>SUMIFS(СВЦЭМ!$C$34:$C$777,СВЦЭМ!$A$34:$A$777,$A122,СВЦЭМ!$B$34:$B$777,E$119)+'СЕТ СН'!$I$9+СВЦЭМ!$D$10+'СЕТ СН'!$I$6-'СЕТ СН'!$I$19</f>
        <v>2232.1710612199995</v>
      </c>
      <c r="F122" s="37">
        <f>SUMIFS(СВЦЭМ!$C$34:$C$777,СВЦЭМ!$A$34:$A$777,$A122,СВЦЭМ!$B$34:$B$777,F$119)+'СЕТ СН'!$I$9+СВЦЭМ!$D$10+'СЕТ СН'!$I$6-'СЕТ СН'!$I$19</f>
        <v>2232.7993480300001</v>
      </c>
      <c r="G122" s="37">
        <f>SUMIFS(СВЦЭМ!$C$34:$C$777,СВЦЭМ!$A$34:$A$777,$A122,СВЦЭМ!$B$34:$B$777,G$119)+'СЕТ СН'!$I$9+СВЦЭМ!$D$10+'СЕТ СН'!$I$6-'СЕТ СН'!$I$19</f>
        <v>2224.5922213599997</v>
      </c>
      <c r="H122" s="37">
        <f>SUMIFS(СВЦЭМ!$C$34:$C$777,СВЦЭМ!$A$34:$A$777,$A122,СВЦЭМ!$B$34:$B$777,H$119)+'СЕТ СН'!$I$9+СВЦЭМ!$D$10+'СЕТ СН'!$I$6-'СЕТ СН'!$I$19</f>
        <v>2129.9646250699998</v>
      </c>
      <c r="I122" s="37">
        <f>SUMIFS(СВЦЭМ!$C$34:$C$777,СВЦЭМ!$A$34:$A$777,$A122,СВЦЭМ!$B$34:$B$777,I$119)+'СЕТ СН'!$I$9+СВЦЭМ!$D$10+'СЕТ СН'!$I$6-'СЕТ СН'!$I$19</f>
        <v>2000.58367972</v>
      </c>
      <c r="J122" s="37">
        <f>SUMIFS(СВЦЭМ!$C$34:$C$777,СВЦЭМ!$A$34:$A$777,$A122,СВЦЭМ!$B$34:$B$777,J$119)+'СЕТ СН'!$I$9+СВЦЭМ!$D$10+'СЕТ СН'!$I$6-'СЕТ СН'!$I$19</f>
        <v>1948.0052287799999</v>
      </c>
      <c r="K122" s="37">
        <f>SUMIFS(СВЦЭМ!$C$34:$C$777,СВЦЭМ!$A$34:$A$777,$A122,СВЦЭМ!$B$34:$B$777,K$119)+'СЕТ СН'!$I$9+СВЦЭМ!$D$10+'СЕТ СН'!$I$6-'СЕТ СН'!$I$19</f>
        <v>1897.0994661999998</v>
      </c>
      <c r="L122" s="37">
        <f>SUMIFS(СВЦЭМ!$C$34:$C$777,СВЦЭМ!$A$34:$A$777,$A122,СВЦЭМ!$B$34:$B$777,L$119)+'СЕТ СН'!$I$9+СВЦЭМ!$D$10+'СЕТ СН'!$I$6-'СЕТ СН'!$I$19</f>
        <v>1901.9780533799999</v>
      </c>
      <c r="M122" s="37">
        <f>SUMIFS(СВЦЭМ!$C$34:$C$777,СВЦЭМ!$A$34:$A$777,$A122,СВЦЭМ!$B$34:$B$777,M$119)+'СЕТ СН'!$I$9+СВЦЭМ!$D$10+'СЕТ СН'!$I$6-'СЕТ СН'!$I$19</f>
        <v>1895.4269535499998</v>
      </c>
      <c r="N122" s="37">
        <f>SUMIFS(СВЦЭМ!$C$34:$C$777,СВЦЭМ!$A$34:$A$777,$A122,СВЦЭМ!$B$34:$B$777,N$119)+'СЕТ СН'!$I$9+СВЦЭМ!$D$10+'СЕТ СН'!$I$6-'СЕТ СН'!$I$19</f>
        <v>1924.2983613699998</v>
      </c>
      <c r="O122" s="37">
        <f>SUMIFS(СВЦЭМ!$C$34:$C$777,СВЦЭМ!$A$34:$A$777,$A122,СВЦЭМ!$B$34:$B$777,O$119)+'СЕТ СН'!$I$9+СВЦЭМ!$D$10+'СЕТ СН'!$I$6-'СЕТ СН'!$I$19</f>
        <v>1943.7630492799999</v>
      </c>
      <c r="P122" s="37">
        <f>SUMIFS(СВЦЭМ!$C$34:$C$777,СВЦЭМ!$A$34:$A$777,$A122,СВЦЭМ!$B$34:$B$777,P$119)+'СЕТ СН'!$I$9+СВЦЭМ!$D$10+'СЕТ СН'!$I$6-'СЕТ СН'!$I$19</f>
        <v>1933.8172851699999</v>
      </c>
      <c r="Q122" s="37">
        <f>SUMIFS(СВЦЭМ!$C$34:$C$777,СВЦЭМ!$A$34:$A$777,$A122,СВЦЭМ!$B$34:$B$777,Q$119)+'СЕТ СН'!$I$9+СВЦЭМ!$D$10+'СЕТ СН'!$I$6-'СЕТ СН'!$I$19</f>
        <v>1928.8711886299998</v>
      </c>
      <c r="R122" s="37">
        <f>SUMIFS(СВЦЭМ!$C$34:$C$777,СВЦЭМ!$A$34:$A$777,$A122,СВЦЭМ!$B$34:$B$777,R$119)+'СЕТ СН'!$I$9+СВЦЭМ!$D$10+'СЕТ СН'!$I$6-'СЕТ СН'!$I$19</f>
        <v>1929.5476279</v>
      </c>
      <c r="S122" s="37">
        <f>SUMIFS(СВЦЭМ!$C$34:$C$777,СВЦЭМ!$A$34:$A$777,$A122,СВЦЭМ!$B$34:$B$777,S$119)+'СЕТ СН'!$I$9+СВЦЭМ!$D$10+'СЕТ СН'!$I$6-'СЕТ СН'!$I$19</f>
        <v>1934.2677543599998</v>
      </c>
      <c r="T122" s="37">
        <f>SUMIFS(СВЦЭМ!$C$34:$C$777,СВЦЭМ!$A$34:$A$777,$A122,СВЦЭМ!$B$34:$B$777,T$119)+'СЕТ СН'!$I$9+СВЦЭМ!$D$10+'СЕТ СН'!$I$6-'СЕТ СН'!$I$19</f>
        <v>1950.71819912</v>
      </c>
      <c r="U122" s="37">
        <f>SUMIFS(СВЦЭМ!$C$34:$C$777,СВЦЭМ!$A$34:$A$777,$A122,СВЦЭМ!$B$34:$B$777,U$119)+'СЕТ СН'!$I$9+СВЦЭМ!$D$10+'СЕТ СН'!$I$6-'СЕТ СН'!$I$19</f>
        <v>1905.2260105199998</v>
      </c>
      <c r="V122" s="37">
        <f>SUMIFS(СВЦЭМ!$C$34:$C$777,СВЦЭМ!$A$34:$A$777,$A122,СВЦЭМ!$B$34:$B$777,V$119)+'СЕТ СН'!$I$9+СВЦЭМ!$D$10+'СЕТ СН'!$I$6-'СЕТ СН'!$I$19</f>
        <v>1900.5179697099998</v>
      </c>
      <c r="W122" s="37">
        <f>SUMIFS(СВЦЭМ!$C$34:$C$777,СВЦЭМ!$A$34:$A$777,$A122,СВЦЭМ!$B$34:$B$777,W$119)+'СЕТ СН'!$I$9+СВЦЭМ!$D$10+'СЕТ СН'!$I$6-'СЕТ СН'!$I$19</f>
        <v>1947.5265322699997</v>
      </c>
      <c r="X122" s="37">
        <f>SUMIFS(СВЦЭМ!$C$34:$C$777,СВЦЭМ!$A$34:$A$777,$A122,СВЦЭМ!$B$34:$B$777,X$119)+'СЕТ СН'!$I$9+СВЦЭМ!$D$10+'СЕТ СН'!$I$6-'СЕТ СН'!$I$19</f>
        <v>2049.9152299399998</v>
      </c>
      <c r="Y122" s="37">
        <f>SUMIFS(СВЦЭМ!$C$34:$C$777,СВЦЭМ!$A$34:$A$777,$A122,СВЦЭМ!$B$34:$B$777,Y$119)+'СЕТ СН'!$I$9+СВЦЭМ!$D$10+'СЕТ СН'!$I$6-'СЕТ СН'!$I$19</f>
        <v>2166.8740563900001</v>
      </c>
    </row>
    <row r="123" spans="1:27" ht="15.75" x14ac:dyDescent="0.2">
      <c r="A123" s="36">
        <f t="shared" si="3"/>
        <v>43224</v>
      </c>
      <c r="B123" s="37">
        <f>SUMIFS(СВЦЭМ!$C$34:$C$777,СВЦЭМ!$A$34:$A$777,$A123,СВЦЭМ!$B$34:$B$777,B$119)+'СЕТ СН'!$I$9+СВЦЭМ!$D$10+'СЕТ СН'!$I$6-'СЕТ СН'!$I$19</f>
        <v>2192.1139339699998</v>
      </c>
      <c r="C123" s="37">
        <f>SUMIFS(СВЦЭМ!$C$34:$C$777,СВЦЭМ!$A$34:$A$777,$A123,СВЦЭМ!$B$34:$B$777,C$119)+'СЕТ СН'!$I$9+СВЦЭМ!$D$10+'СЕТ СН'!$I$6-'СЕТ СН'!$I$19</f>
        <v>2248.5650493900002</v>
      </c>
      <c r="D123" s="37">
        <f>SUMIFS(СВЦЭМ!$C$34:$C$777,СВЦЭМ!$A$34:$A$777,$A123,СВЦЭМ!$B$34:$B$777,D$119)+'СЕТ СН'!$I$9+СВЦЭМ!$D$10+'СЕТ СН'!$I$6-'СЕТ СН'!$I$19</f>
        <v>2271.1890784099996</v>
      </c>
      <c r="E123" s="37">
        <f>SUMIFS(СВЦЭМ!$C$34:$C$777,СВЦЭМ!$A$34:$A$777,$A123,СВЦЭМ!$B$34:$B$777,E$119)+'СЕТ СН'!$I$9+СВЦЭМ!$D$10+'СЕТ СН'!$I$6-'СЕТ СН'!$I$19</f>
        <v>2274.5023537199995</v>
      </c>
      <c r="F123" s="37">
        <f>SUMIFS(СВЦЭМ!$C$34:$C$777,СВЦЭМ!$A$34:$A$777,$A123,СВЦЭМ!$B$34:$B$777,F$119)+'СЕТ СН'!$I$9+СВЦЭМ!$D$10+'СЕТ СН'!$I$6-'СЕТ СН'!$I$19</f>
        <v>2274.1978589</v>
      </c>
      <c r="G123" s="37">
        <f>SUMIFS(СВЦЭМ!$C$34:$C$777,СВЦЭМ!$A$34:$A$777,$A123,СВЦЭМ!$B$34:$B$777,G$119)+'СЕТ СН'!$I$9+СВЦЭМ!$D$10+'СЕТ СН'!$I$6-'СЕТ СН'!$I$19</f>
        <v>2278.8787579</v>
      </c>
      <c r="H123" s="37">
        <f>SUMIFS(СВЦЭМ!$C$34:$C$777,СВЦЭМ!$A$34:$A$777,$A123,СВЦЭМ!$B$34:$B$777,H$119)+'СЕТ СН'!$I$9+СВЦЭМ!$D$10+'СЕТ СН'!$I$6-'СЕТ СН'!$I$19</f>
        <v>2151.3653087399998</v>
      </c>
      <c r="I123" s="37">
        <f>SUMIFS(СВЦЭМ!$C$34:$C$777,СВЦЭМ!$A$34:$A$777,$A123,СВЦЭМ!$B$34:$B$777,I$119)+'СЕТ СН'!$I$9+СВЦЭМ!$D$10+'СЕТ СН'!$I$6-'СЕТ СН'!$I$19</f>
        <v>2016.05542388</v>
      </c>
      <c r="J123" s="37">
        <f>SUMIFS(СВЦЭМ!$C$34:$C$777,СВЦЭМ!$A$34:$A$777,$A123,СВЦЭМ!$B$34:$B$777,J$119)+'СЕТ СН'!$I$9+СВЦЭМ!$D$10+'СЕТ СН'!$I$6-'СЕТ СН'!$I$19</f>
        <v>1960.3230565699998</v>
      </c>
      <c r="K123" s="37">
        <f>SUMIFS(СВЦЭМ!$C$34:$C$777,СВЦЭМ!$A$34:$A$777,$A123,СВЦЭМ!$B$34:$B$777,K$119)+'СЕТ СН'!$I$9+СВЦЭМ!$D$10+'СЕТ СН'!$I$6-'СЕТ СН'!$I$19</f>
        <v>1887.6745676999999</v>
      </c>
      <c r="L123" s="37">
        <f>SUMIFS(СВЦЭМ!$C$34:$C$777,СВЦЭМ!$A$34:$A$777,$A123,СВЦЭМ!$B$34:$B$777,L$119)+'СЕТ СН'!$I$9+СВЦЭМ!$D$10+'СЕТ СН'!$I$6-'СЕТ СН'!$I$19</f>
        <v>1887.7288546899999</v>
      </c>
      <c r="M123" s="37">
        <f>SUMIFS(СВЦЭМ!$C$34:$C$777,СВЦЭМ!$A$34:$A$777,$A123,СВЦЭМ!$B$34:$B$777,M$119)+'СЕТ СН'!$I$9+СВЦЭМ!$D$10+'СЕТ СН'!$I$6-'СЕТ СН'!$I$19</f>
        <v>1916.5493234699998</v>
      </c>
      <c r="N123" s="37">
        <f>SUMIFS(СВЦЭМ!$C$34:$C$777,СВЦЭМ!$A$34:$A$777,$A123,СВЦЭМ!$B$34:$B$777,N$119)+'СЕТ СН'!$I$9+СВЦЭМ!$D$10+'СЕТ СН'!$I$6-'СЕТ СН'!$I$19</f>
        <v>1938.7207798499999</v>
      </c>
      <c r="O123" s="37">
        <f>SUMIFS(СВЦЭМ!$C$34:$C$777,СВЦЭМ!$A$34:$A$777,$A123,СВЦЭМ!$B$34:$B$777,O$119)+'СЕТ СН'!$I$9+СВЦЭМ!$D$10+'СЕТ СН'!$I$6-'СЕТ СН'!$I$19</f>
        <v>1933.9380166999999</v>
      </c>
      <c r="P123" s="37">
        <f>SUMIFS(СВЦЭМ!$C$34:$C$777,СВЦЭМ!$A$34:$A$777,$A123,СВЦЭМ!$B$34:$B$777,P$119)+'СЕТ СН'!$I$9+СВЦЭМ!$D$10+'СЕТ СН'!$I$6-'СЕТ СН'!$I$19</f>
        <v>1938.1834637699999</v>
      </c>
      <c r="Q123" s="37">
        <f>SUMIFS(СВЦЭМ!$C$34:$C$777,СВЦЭМ!$A$34:$A$777,$A123,СВЦЭМ!$B$34:$B$777,Q$119)+'СЕТ СН'!$I$9+СВЦЭМ!$D$10+'СЕТ СН'!$I$6-'СЕТ СН'!$I$19</f>
        <v>1934.7221348199998</v>
      </c>
      <c r="R123" s="37">
        <f>SUMIFS(СВЦЭМ!$C$34:$C$777,СВЦЭМ!$A$34:$A$777,$A123,СВЦЭМ!$B$34:$B$777,R$119)+'СЕТ СН'!$I$9+СВЦЭМ!$D$10+'СЕТ СН'!$I$6-'СЕТ СН'!$I$19</f>
        <v>1938.2214772799998</v>
      </c>
      <c r="S123" s="37">
        <f>SUMIFS(СВЦЭМ!$C$34:$C$777,СВЦЭМ!$A$34:$A$777,$A123,СВЦЭМ!$B$34:$B$777,S$119)+'СЕТ СН'!$I$9+СВЦЭМ!$D$10+'СЕТ СН'!$I$6-'СЕТ СН'!$I$19</f>
        <v>1950.0581962599999</v>
      </c>
      <c r="T123" s="37">
        <f>SUMIFS(СВЦЭМ!$C$34:$C$777,СВЦЭМ!$A$34:$A$777,$A123,СВЦЭМ!$B$34:$B$777,T$119)+'СЕТ СН'!$I$9+СВЦЭМ!$D$10+'СЕТ СН'!$I$6-'СЕТ СН'!$I$19</f>
        <v>1933.10226633</v>
      </c>
      <c r="U123" s="37">
        <f>SUMIFS(СВЦЭМ!$C$34:$C$777,СВЦЭМ!$A$34:$A$777,$A123,СВЦЭМ!$B$34:$B$777,U$119)+'СЕТ СН'!$I$9+СВЦЭМ!$D$10+'СЕТ СН'!$I$6-'СЕТ СН'!$I$19</f>
        <v>1896.7816612499998</v>
      </c>
      <c r="V123" s="37">
        <f>SUMIFS(СВЦЭМ!$C$34:$C$777,СВЦЭМ!$A$34:$A$777,$A123,СВЦЭМ!$B$34:$B$777,V$119)+'СЕТ СН'!$I$9+СВЦЭМ!$D$10+'СЕТ СН'!$I$6-'СЕТ СН'!$I$19</f>
        <v>1895.3380786899997</v>
      </c>
      <c r="W123" s="37">
        <f>SUMIFS(СВЦЭМ!$C$34:$C$777,СВЦЭМ!$A$34:$A$777,$A123,СВЦЭМ!$B$34:$B$777,W$119)+'СЕТ СН'!$I$9+СВЦЭМ!$D$10+'СЕТ СН'!$I$6-'СЕТ СН'!$I$19</f>
        <v>1939.8156581499998</v>
      </c>
      <c r="X123" s="37">
        <f>SUMIFS(СВЦЭМ!$C$34:$C$777,СВЦЭМ!$A$34:$A$777,$A123,СВЦЭМ!$B$34:$B$777,X$119)+'СЕТ СН'!$I$9+СВЦЭМ!$D$10+'СЕТ СН'!$I$6-'СЕТ СН'!$I$19</f>
        <v>2034.9497545099998</v>
      </c>
      <c r="Y123" s="37">
        <f>SUMIFS(СВЦЭМ!$C$34:$C$777,СВЦЭМ!$A$34:$A$777,$A123,СВЦЭМ!$B$34:$B$777,Y$119)+'СЕТ СН'!$I$9+СВЦЭМ!$D$10+'СЕТ СН'!$I$6-'СЕТ СН'!$I$19</f>
        <v>2175.3867989399996</v>
      </c>
    </row>
    <row r="124" spans="1:27" ht="15.75" x14ac:dyDescent="0.2">
      <c r="A124" s="36">
        <f t="shared" si="3"/>
        <v>43225</v>
      </c>
      <c r="B124" s="37">
        <f>SUMIFS(СВЦЭМ!$C$34:$C$777,СВЦЭМ!$A$34:$A$777,$A124,СВЦЭМ!$B$34:$B$777,B$119)+'СЕТ СН'!$I$9+СВЦЭМ!$D$10+'СЕТ СН'!$I$6-'СЕТ СН'!$I$19</f>
        <v>2199.70360996</v>
      </c>
      <c r="C124" s="37">
        <f>SUMIFS(СВЦЭМ!$C$34:$C$777,СВЦЭМ!$A$34:$A$777,$A124,СВЦЭМ!$B$34:$B$777,C$119)+'СЕТ СН'!$I$9+СВЦЭМ!$D$10+'СЕТ СН'!$I$6-'СЕТ СН'!$I$19</f>
        <v>2206.9786439299996</v>
      </c>
      <c r="D124" s="37">
        <f>SUMIFS(СВЦЭМ!$C$34:$C$777,СВЦЭМ!$A$34:$A$777,$A124,СВЦЭМ!$B$34:$B$777,D$119)+'СЕТ СН'!$I$9+СВЦЭМ!$D$10+'СЕТ СН'!$I$6-'СЕТ СН'!$I$19</f>
        <v>2215.5243511399999</v>
      </c>
      <c r="E124" s="37">
        <f>SUMIFS(СВЦЭМ!$C$34:$C$777,СВЦЭМ!$A$34:$A$777,$A124,СВЦЭМ!$B$34:$B$777,E$119)+'СЕТ СН'!$I$9+СВЦЭМ!$D$10+'СЕТ СН'!$I$6-'СЕТ СН'!$I$19</f>
        <v>2237.1491337400003</v>
      </c>
      <c r="F124" s="37">
        <f>SUMIFS(СВЦЭМ!$C$34:$C$777,СВЦЭМ!$A$34:$A$777,$A124,СВЦЭМ!$B$34:$B$777,F$119)+'СЕТ СН'!$I$9+СВЦЭМ!$D$10+'СЕТ СН'!$I$6-'СЕТ СН'!$I$19</f>
        <v>2245.3551588700002</v>
      </c>
      <c r="G124" s="37">
        <f>SUMIFS(СВЦЭМ!$C$34:$C$777,СВЦЭМ!$A$34:$A$777,$A124,СВЦЭМ!$B$34:$B$777,G$119)+'СЕТ СН'!$I$9+СВЦЭМ!$D$10+'СЕТ СН'!$I$6-'СЕТ СН'!$I$19</f>
        <v>2254.7778572699999</v>
      </c>
      <c r="H124" s="37">
        <f>SUMIFS(СВЦЭМ!$C$34:$C$777,СВЦЭМ!$A$34:$A$777,$A124,СВЦЭМ!$B$34:$B$777,H$119)+'СЕТ СН'!$I$9+СВЦЭМ!$D$10+'СЕТ СН'!$I$6-'СЕТ СН'!$I$19</f>
        <v>2155.6105831099999</v>
      </c>
      <c r="I124" s="37">
        <f>SUMIFS(СВЦЭМ!$C$34:$C$777,СВЦЭМ!$A$34:$A$777,$A124,СВЦЭМ!$B$34:$B$777,I$119)+'СЕТ СН'!$I$9+СВЦЭМ!$D$10+'СЕТ СН'!$I$6-'СЕТ СН'!$I$19</f>
        <v>2054.9669591799998</v>
      </c>
      <c r="J124" s="37">
        <f>SUMIFS(СВЦЭМ!$C$34:$C$777,СВЦЭМ!$A$34:$A$777,$A124,СВЦЭМ!$B$34:$B$777,J$119)+'СЕТ СН'!$I$9+СВЦЭМ!$D$10+'СЕТ СН'!$I$6-'СЕТ СН'!$I$19</f>
        <v>1944.6241098799999</v>
      </c>
      <c r="K124" s="37">
        <f>SUMIFS(СВЦЭМ!$C$34:$C$777,СВЦЭМ!$A$34:$A$777,$A124,СВЦЭМ!$B$34:$B$777,K$119)+'СЕТ СН'!$I$9+СВЦЭМ!$D$10+'СЕТ СН'!$I$6-'СЕТ СН'!$I$19</f>
        <v>1889.4422689499997</v>
      </c>
      <c r="L124" s="37">
        <f>SUMIFS(СВЦЭМ!$C$34:$C$777,СВЦЭМ!$A$34:$A$777,$A124,СВЦЭМ!$B$34:$B$777,L$119)+'СЕТ СН'!$I$9+СВЦЭМ!$D$10+'СЕТ СН'!$I$6-'СЕТ СН'!$I$19</f>
        <v>1890.31091044</v>
      </c>
      <c r="M124" s="37">
        <f>SUMIFS(СВЦЭМ!$C$34:$C$777,СВЦЭМ!$A$34:$A$777,$A124,СВЦЭМ!$B$34:$B$777,M$119)+'СЕТ СН'!$I$9+СВЦЭМ!$D$10+'СЕТ СН'!$I$6-'СЕТ СН'!$I$19</f>
        <v>1887.06563349</v>
      </c>
      <c r="N124" s="37">
        <f>SUMIFS(СВЦЭМ!$C$34:$C$777,СВЦЭМ!$A$34:$A$777,$A124,СВЦЭМ!$B$34:$B$777,N$119)+'СЕТ СН'!$I$9+СВЦЭМ!$D$10+'СЕТ СН'!$I$6-'СЕТ СН'!$I$19</f>
        <v>1888.7286769299999</v>
      </c>
      <c r="O124" s="37">
        <f>SUMIFS(СВЦЭМ!$C$34:$C$777,СВЦЭМ!$A$34:$A$777,$A124,СВЦЭМ!$B$34:$B$777,O$119)+'СЕТ СН'!$I$9+СВЦЭМ!$D$10+'СЕТ СН'!$I$6-'СЕТ СН'!$I$19</f>
        <v>1906.6887034199999</v>
      </c>
      <c r="P124" s="37">
        <f>SUMIFS(СВЦЭМ!$C$34:$C$777,СВЦЭМ!$A$34:$A$777,$A124,СВЦЭМ!$B$34:$B$777,P$119)+'СЕТ СН'!$I$9+СВЦЭМ!$D$10+'СЕТ СН'!$I$6-'СЕТ СН'!$I$19</f>
        <v>1923.6390496699998</v>
      </c>
      <c r="Q124" s="37">
        <f>SUMIFS(СВЦЭМ!$C$34:$C$777,СВЦЭМ!$A$34:$A$777,$A124,СВЦЭМ!$B$34:$B$777,Q$119)+'СЕТ СН'!$I$9+СВЦЭМ!$D$10+'СЕТ СН'!$I$6-'СЕТ СН'!$I$19</f>
        <v>1927.80241553</v>
      </c>
      <c r="R124" s="37">
        <f>SUMIFS(СВЦЭМ!$C$34:$C$777,СВЦЭМ!$A$34:$A$777,$A124,СВЦЭМ!$B$34:$B$777,R$119)+'СЕТ СН'!$I$9+СВЦЭМ!$D$10+'СЕТ СН'!$I$6-'СЕТ СН'!$I$19</f>
        <v>1925.6465463299999</v>
      </c>
      <c r="S124" s="37">
        <f>SUMIFS(СВЦЭМ!$C$34:$C$777,СВЦЭМ!$A$34:$A$777,$A124,СВЦЭМ!$B$34:$B$777,S$119)+'СЕТ СН'!$I$9+СВЦЭМ!$D$10+'СЕТ СН'!$I$6-'СЕТ СН'!$I$19</f>
        <v>1948.6295227599999</v>
      </c>
      <c r="T124" s="37">
        <f>SUMIFS(СВЦЭМ!$C$34:$C$777,СВЦЭМ!$A$34:$A$777,$A124,СВЦЭМ!$B$34:$B$777,T$119)+'СЕТ СН'!$I$9+СВЦЭМ!$D$10+'СЕТ СН'!$I$6-'СЕТ СН'!$I$19</f>
        <v>1931.5981219699997</v>
      </c>
      <c r="U124" s="37">
        <f>SUMIFS(СВЦЭМ!$C$34:$C$777,СВЦЭМ!$A$34:$A$777,$A124,СВЦЭМ!$B$34:$B$777,U$119)+'СЕТ СН'!$I$9+СВЦЭМ!$D$10+'СЕТ СН'!$I$6-'СЕТ СН'!$I$19</f>
        <v>1924.0511356499999</v>
      </c>
      <c r="V124" s="37">
        <f>SUMIFS(СВЦЭМ!$C$34:$C$777,СВЦЭМ!$A$34:$A$777,$A124,СВЦЭМ!$B$34:$B$777,V$119)+'СЕТ СН'!$I$9+СВЦЭМ!$D$10+'СЕТ СН'!$I$6-'СЕТ СН'!$I$19</f>
        <v>1878.4948464099998</v>
      </c>
      <c r="W124" s="37">
        <f>SUMIFS(СВЦЭМ!$C$34:$C$777,СВЦЭМ!$A$34:$A$777,$A124,СВЦЭМ!$B$34:$B$777,W$119)+'СЕТ СН'!$I$9+СВЦЭМ!$D$10+'СЕТ СН'!$I$6-'СЕТ СН'!$I$19</f>
        <v>1933.1033205099998</v>
      </c>
      <c r="X124" s="37">
        <f>SUMIFS(СВЦЭМ!$C$34:$C$777,СВЦЭМ!$A$34:$A$777,$A124,СВЦЭМ!$B$34:$B$777,X$119)+'СЕТ СН'!$I$9+СВЦЭМ!$D$10+'СЕТ СН'!$I$6-'СЕТ СН'!$I$19</f>
        <v>2022.29422054</v>
      </c>
      <c r="Y124" s="37">
        <f>SUMIFS(СВЦЭМ!$C$34:$C$777,СВЦЭМ!$A$34:$A$777,$A124,СВЦЭМ!$B$34:$B$777,Y$119)+'СЕТ СН'!$I$9+СВЦЭМ!$D$10+'СЕТ СН'!$I$6-'СЕТ СН'!$I$19</f>
        <v>2146.4115963100003</v>
      </c>
    </row>
    <row r="125" spans="1:27" ht="15.75" x14ac:dyDescent="0.2">
      <c r="A125" s="36">
        <f t="shared" si="3"/>
        <v>43226</v>
      </c>
      <c r="B125" s="37">
        <f>SUMIFS(СВЦЭМ!$C$34:$C$777,СВЦЭМ!$A$34:$A$777,$A125,СВЦЭМ!$B$34:$B$777,B$119)+'СЕТ СН'!$I$9+СВЦЭМ!$D$10+'СЕТ СН'!$I$6-'СЕТ СН'!$I$19</f>
        <v>2182.7805371899999</v>
      </c>
      <c r="C125" s="37">
        <f>SUMIFS(СВЦЭМ!$C$34:$C$777,СВЦЭМ!$A$34:$A$777,$A125,СВЦЭМ!$B$34:$B$777,C$119)+'СЕТ СН'!$I$9+СВЦЭМ!$D$10+'СЕТ СН'!$I$6-'СЕТ СН'!$I$19</f>
        <v>2232.0596321200001</v>
      </c>
      <c r="D125" s="37">
        <f>SUMIFS(СВЦЭМ!$C$34:$C$777,СВЦЭМ!$A$34:$A$777,$A125,СВЦЭМ!$B$34:$B$777,D$119)+'СЕТ СН'!$I$9+СВЦЭМ!$D$10+'СЕТ СН'!$I$6-'СЕТ СН'!$I$19</f>
        <v>2250.39897982</v>
      </c>
      <c r="E125" s="37">
        <f>SUMIFS(СВЦЭМ!$C$34:$C$777,СВЦЭМ!$A$34:$A$777,$A125,СВЦЭМ!$B$34:$B$777,E$119)+'СЕТ СН'!$I$9+СВЦЭМ!$D$10+'СЕТ СН'!$I$6-'СЕТ СН'!$I$19</f>
        <v>2263.41145934</v>
      </c>
      <c r="F125" s="37">
        <f>SUMIFS(СВЦЭМ!$C$34:$C$777,СВЦЭМ!$A$34:$A$777,$A125,СВЦЭМ!$B$34:$B$777,F$119)+'СЕТ СН'!$I$9+СВЦЭМ!$D$10+'СЕТ СН'!$I$6-'СЕТ СН'!$I$19</f>
        <v>2261.20843418</v>
      </c>
      <c r="G125" s="37">
        <f>SUMIFS(СВЦЭМ!$C$34:$C$777,СВЦЭМ!$A$34:$A$777,$A125,СВЦЭМ!$B$34:$B$777,G$119)+'СЕТ СН'!$I$9+СВЦЭМ!$D$10+'СЕТ СН'!$I$6-'СЕТ СН'!$I$19</f>
        <v>2264.9374918799995</v>
      </c>
      <c r="H125" s="37">
        <f>SUMIFS(СВЦЭМ!$C$34:$C$777,СВЦЭМ!$A$34:$A$777,$A125,СВЦЭМ!$B$34:$B$777,H$119)+'СЕТ СН'!$I$9+СВЦЭМ!$D$10+'СЕТ СН'!$I$6-'СЕТ СН'!$I$19</f>
        <v>2195.4994517200003</v>
      </c>
      <c r="I125" s="37">
        <f>SUMIFS(СВЦЭМ!$C$34:$C$777,СВЦЭМ!$A$34:$A$777,$A125,СВЦЭМ!$B$34:$B$777,I$119)+'СЕТ СН'!$I$9+СВЦЭМ!$D$10+'СЕТ СН'!$I$6-'СЕТ СН'!$I$19</f>
        <v>2075.0951384099999</v>
      </c>
      <c r="J125" s="37">
        <f>SUMIFS(СВЦЭМ!$C$34:$C$777,СВЦЭМ!$A$34:$A$777,$A125,СВЦЭМ!$B$34:$B$777,J$119)+'СЕТ СН'!$I$9+СВЦЭМ!$D$10+'СЕТ СН'!$I$6-'СЕТ СН'!$I$19</f>
        <v>1966.7434350499998</v>
      </c>
      <c r="K125" s="37">
        <f>SUMIFS(СВЦЭМ!$C$34:$C$777,СВЦЭМ!$A$34:$A$777,$A125,СВЦЭМ!$B$34:$B$777,K$119)+'СЕТ СН'!$I$9+СВЦЭМ!$D$10+'СЕТ СН'!$I$6-'СЕТ СН'!$I$19</f>
        <v>1934.0081651399998</v>
      </c>
      <c r="L125" s="37">
        <f>SUMIFS(СВЦЭМ!$C$34:$C$777,СВЦЭМ!$A$34:$A$777,$A125,СВЦЭМ!$B$34:$B$777,L$119)+'СЕТ СН'!$I$9+СВЦЭМ!$D$10+'СЕТ СН'!$I$6-'СЕТ СН'!$I$19</f>
        <v>1917.68056376</v>
      </c>
      <c r="M125" s="37">
        <f>SUMIFS(СВЦЭМ!$C$34:$C$777,СВЦЭМ!$A$34:$A$777,$A125,СВЦЭМ!$B$34:$B$777,M$119)+'СЕТ СН'!$I$9+СВЦЭМ!$D$10+'СЕТ СН'!$I$6-'СЕТ СН'!$I$19</f>
        <v>1893.3486228799998</v>
      </c>
      <c r="N125" s="37">
        <f>SUMIFS(СВЦЭМ!$C$34:$C$777,СВЦЭМ!$A$34:$A$777,$A125,СВЦЭМ!$B$34:$B$777,N$119)+'СЕТ СН'!$I$9+СВЦЭМ!$D$10+'СЕТ СН'!$I$6-'СЕТ СН'!$I$19</f>
        <v>1941.8073019399999</v>
      </c>
      <c r="O125" s="37">
        <f>SUMIFS(СВЦЭМ!$C$34:$C$777,СВЦЭМ!$A$34:$A$777,$A125,СВЦЭМ!$B$34:$B$777,O$119)+'СЕТ СН'!$I$9+СВЦЭМ!$D$10+'СЕТ СН'!$I$6-'СЕТ СН'!$I$19</f>
        <v>1942.56211859</v>
      </c>
      <c r="P125" s="37">
        <f>SUMIFS(СВЦЭМ!$C$34:$C$777,СВЦЭМ!$A$34:$A$777,$A125,СВЦЭМ!$B$34:$B$777,P$119)+'СЕТ СН'!$I$9+СВЦЭМ!$D$10+'СЕТ СН'!$I$6-'СЕТ СН'!$I$19</f>
        <v>1936.2051303499998</v>
      </c>
      <c r="Q125" s="37">
        <f>SUMIFS(СВЦЭМ!$C$34:$C$777,СВЦЭМ!$A$34:$A$777,$A125,СВЦЭМ!$B$34:$B$777,Q$119)+'СЕТ СН'!$I$9+СВЦЭМ!$D$10+'СЕТ СН'!$I$6-'СЕТ СН'!$I$19</f>
        <v>1938.5514884199999</v>
      </c>
      <c r="R125" s="37">
        <f>SUMIFS(СВЦЭМ!$C$34:$C$777,СВЦЭМ!$A$34:$A$777,$A125,СВЦЭМ!$B$34:$B$777,R$119)+'СЕТ СН'!$I$9+СВЦЭМ!$D$10+'СЕТ СН'!$I$6-'СЕТ СН'!$I$19</f>
        <v>1947.7361655899999</v>
      </c>
      <c r="S125" s="37">
        <f>SUMIFS(СВЦЭМ!$C$34:$C$777,СВЦЭМ!$A$34:$A$777,$A125,СВЦЭМ!$B$34:$B$777,S$119)+'СЕТ СН'!$I$9+СВЦЭМ!$D$10+'СЕТ СН'!$I$6-'СЕТ СН'!$I$19</f>
        <v>1949.7961600499998</v>
      </c>
      <c r="T125" s="37">
        <f>SUMIFS(СВЦЭМ!$C$34:$C$777,СВЦЭМ!$A$34:$A$777,$A125,СВЦЭМ!$B$34:$B$777,T$119)+'СЕТ СН'!$I$9+СВЦЭМ!$D$10+'СЕТ СН'!$I$6-'СЕТ СН'!$I$19</f>
        <v>1942.14111009</v>
      </c>
      <c r="U125" s="37">
        <f>SUMIFS(СВЦЭМ!$C$34:$C$777,СВЦЭМ!$A$34:$A$777,$A125,СВЦЭМ!$B$34:$B$777,U$119)+'СЕТ СН'!$I$9+СВЦЭМ!$D$10+'СЕТ СН'!$I$6-'СЕТ СН'!$I$19</f>
        <v>1934.6645435599999</v>
      </c>
      <c r="V125" s="37">
        <f>SUMIFS(СВЦЭМ!$C$34:$C$777,СВЦЭМ!$A$34:$A$777,$A125,СВЦЭМ!$B$34:$B$777,V$119)+'СЕТ СН'!$I$9+СВЦЭМ!$D$10+'СЕТ СН'!$I$6-'СЕТ СН'!$I$19</f>
        <v>1901.0929194699997</v>
      </c>
      <c r="W125" s="37">
        <f>SUMIFS(СВЦЭМ!$C$34:$C$777,СВЦЭМ!$A$34:$A$777,$A125,СВЦЭМ!$B$34:$B$777,W$119)+'СЕТ СН'!$I$9+СВЦЭМ!$D$10+'СЕТ СН'!$I$6-'СЕТ СН'!$I$19</f>
        <v>1936.5046405899998</v>
      </c>
      <c r="X125" s="37">
        <f>SUMIFS(СВЦЭМ!$C$34:$C$777,СВЦЭМ!$A$34:$A$777,$A125,СВЦЭМ!$B$34:$B$777,X$119)+'СЕТ СН'!$I$9+СВЦЭМ!$D$10+'СЕТ СН'!$I$6-'СЕТ СН'!$I$19</f>
        <v>2036.5692678099999</v>
      </c>
      <c r="Y125" s="37">
        <f>SUMIFS(СВЦЭМ!$C$34:$C$777,СВЦЭМ!$A$34:$A$777,$A125,СВЦЭМ!$B$34:$B$777,Y$119)+'СЕТ СН'!$I$9+СВЦЭМ!$D$10+'СЕТ СН'!$I$6-'СЕТ СН'!$I$19</f>
        <v>2148.52463033</v>
      </c>
    </row>
    <row r="126" spans="1:27" ht="15.75" x14ac:dyDescent="0.2">
      <c r="A126" s="36">
        <f t="shared" si="3"/>
        <v>43227</v>
      </c>
      <c r="B126" s="37">
        <f>SUMIFS(СВЦЭМ!$C$34:$C$777,СВЦЭМ!$A$34:$A$777,$A126,СВЦЭМ!$B$34:$B$777,B$119)+'СЕТ СН'!$I$9+СВЦЭМ!$D$10+'СЕТ СН'!$I$6-'СЕТ СН'!$I$19</f>
        <v>2213.2499127299998</v>
      </c>
      <c r="C126" s="37">
        <f>SUMIFS(СВЦЭМ!$C$34:$C$777,СВЦЭМ!$A$34:$A$777,$A126,СВЦЭМ!$B$34:$B$777,C$119)+'СЕТ СН'!$I$9+СВЦЭМ!$D$10+'СЕТ СН'!$I$6-'СЕТ СН'!$I$19</f>
        <v>2268.0643850799997</v>
      </c>
      <c r="D126" s="37">
        <f>SUMIFS(СВЦЭМ!$C$34:$C$777,СВЦЭМ!$A$34:$A$777,$A126,СВЦЭМ!$B$34:$B$777,D$119)+'СЕТ СН'!$I$9+СВЦЭМ!$D$10+'СЕТ СН'!$I$6-'СЕТ СН'!$I$19</f>
        <v>2280.0212204600002</v>
      </c>
      <c r="E126" s="37">
        <f>SUMIFS(СВЦЭМ!$C$34:$C$777,СВЦЭМ!$A$34:$A$777,$A126,СВЦЭМ!$B$34:$B$777,E$119)+'СЕТ СН'!$I$9+СВЦЭМ!$D$10+'СЕТ СН'!$I$6-'СЕТ СН'!$I$19</f>
        <v>2273.8580215100001</v>
      </c>
      <c r="F126" s="37">
        <f>SUMIFS(СВЦЭМ!$C$34:$C$777,СВЦЭМ!$A$34:$A$777,$A126,СВЦЭМ!$B$34:$B$777,F$119)+'СЕТ СН'!$I$9+СВЦЭМ!$D$10+'СЕТ СН'!$I$6-'СЕТ СН'!$I$19</f>
        <v>2270.35620036</v>
      </c>
      <c r="G126" s="37">
        <f>SUMIFS(СВЦЭМ!$C$34:$C$777,СВЦЭМ!$A$34:$A$777,$A126,СВЦЭМ!$B$34:$B$777,G$119)+'СЕТ СН'!$I$9+СВЦЭМ!$D$10+'СЕТ СН'!$I$6-'СЕТ СН'!$I$19</f>
        <v>2282.1693163600003</v>
      </c>
      <c r="H126" s="37">
        <f>SUMIFS(СВЦЭМ!$C$34:$C$777,СВЦЭМ!$A$34:$A$777,$A126,СВЦЭМ!$B$34:$B$777,H$119)+'СЕТ СН'!$I$9+СВЦЭМ!$D$10+'СЕТ СН'!$I$6-'СЕТ СН'!$I$19</f>
        <v>2177.4734016599996</v>
      </c>
      <c r="I126" s="37">
        <f>SUMIFS(СВЦЭМ!$C$34:$C$777,СВЦЭМ!$A$34:$A$777,$A126,СВЦЭМ!$B$34:$B$777,I$119)+'СЕТ СН'!$I$9+СВЦЭМ!$D$10+'СЕТ СН'!$I$6-'СЕТ СН'!$I$19</f>
        <v>2074.0693423499997</v>
      </c>
      <c r="J126" s="37">
        <f>SUMIFS(СВЦЭМ!$C$34:$C$777,СВЦЭМ!$A$34:$A$777,$A126,СВЦЭМ!$B$34:$B$777,J$119)+'СЕТ СН'!$I$9+СВЦЭМ!$D$10+'СЕТ СН'!$I$6-'СЕТ СН'!$I$19</f>
        <v>1991.9364511199999</v>
      </c>
      <c r="K126" s="37">
        <f>SUMIFS(СВЦЭМ!$C$34:$C$777,СВЦЭМ!$A$34:$A$777,$A126,СВЦЭМ!$B$34:$B$777,K$119)+'СЕТ СН'!$I$9+СВЦЭМ!$D$10+'СЕТ СН'!$I$6-'СЕТ СН'!$I$19</f>
        <v>1965.4303499499999</v>
      </c>
      <c r="L126" s="37">
        <f>SUMIFS(СВЦЭМ!$C$34:$C$777,СВЦЭМ!$A$34:$A$777,$A126,СВЦЭМ!$B$34:$B$777,L$119)+'СЕТ СН'!$I$9+СВЦЭМ!$D$10+'СЕТ СН'!$I$6-'СЕТ СН'!$I$19</f>
        <v>1980.4899538699999</v>
      </c>
      <c r="M126" s="37">
        <f>SUMIFS(СВЦЭМ!$C$34:$C$777,СВЦЭМ!$A$34:$A$777,$A126,СВЦЭМ!$B$34:$B$777,M$119)+'СЕТ СН'!$I$9+СВЦЭМ!$D$10+'СЕТ СН'!$I$6-'СЕТ СН'!$I$19</f>
        <v>1983.3961691999998</v>
      </c>
      <c r="N126" s="37">
        <f>SUMIFS(СВЦЭМ!$C$34:$C$777,СВЦЭМ!$A$34:$A$777,$A126,СВЦЭМ!$B$34:$B$777,N$119)+'СЕТ СН'!$I$9+СВЦЭМ!$D$10+'СЕТ СН'!$I$6-'СЕТ СН'!$I$19</f>
        <v>1966.5604434299999</v>
      </c>
      <c r="O126" s="37">
        <f>SUMIFS(СВЦЭМ!$C$34:$C$777,СВЦЭМ!$A$34:$A$777,$A126,СВЦЭМ!$B$34:$B$777,O$119)+'СЕТ СН'!$I$9+СВЦЭМ!$D$10+'СЕТ СН'!$I$6-'СЕТ СН'!$I$19</f>
        <v>1967.8423678300001</v>
      </c>
      <c r="P126" s="37">
        <f>SUMIFS(СВЦЭМ!$C$34:$C$777,СВЦЭМ!$A$34:$A$777,$A126,СВЦЭМ!$B$34:$B$777,P$119)+'СЕТ СН'!$I$9+СВЦЭМ!$D$10+'СЕТ СН'!$I$6-'СЕТ СН'!$I$19</f>
        <v>1963.16012942</v>
      </c>
      <c r="Q126" s="37">
        <f>SUMIFS(СВЦЭМ!$C$34:$C$777,СВЦЭМ!$A$34:$A$777,$A126,СВЦЭМ!$B$34:$B$777,Q$119)+'СЕТ СН'!$I$9+СВЦЭМ!$D$10+'СЕТ СН'!$I$6-'СЕТ СН'!$I$19</f>
        <v>1961.4121729999999</v>
      </c>
      <c r="R126" s="37">
        <f>SUMIFS(СВЦЭМ!$C$34:$C$777,СВЦЭМ!$A$34:$A$777,$A126,СВЦЭМ!$B$34:$B$777,R$119)+'СЕТ СН'!$I$9+СВЦЭМ!$D$10+'СЕТ СН'!$I$6-'СЕТ СН'!$I$19</f>
        <v>1964.2099378200001</v>
      </c>
      <c r="S126" s="37">
        <f>SUMIFS(СВЦЭМ!$C$34:$C$777,СВЦЭМ!$A$34:$A$777,$A126,СВЦЭМ!$B$34:$B$777,S$119)+'СЕТ СН'!$I$9+СВЦЭМ!$D$10+'СЕТ СН'!$I$6-'СЕТ СН'!$I$19</f>
        <v>1971.9531050199998</v>
      </c>
      <c r="T126" s="37">
        <f>SUMIFS(СВЦЭМ!$C$34:$C$777,СВЦЭМ!$A$34:$A$777,$A126,СВЦЭМ!$B$34:$B$777,T$119)+'СЕТ СН'!$I$9+СВЦЭМ!$D$10+'СЕТ СН'!$I$6-'СЕТ СН'!$I$19</f>
        <v>1975.61849222</v>
      </c>
      <c r="U126" s="37">
        <f>SUMIFS(СВЦЭМ!$C$34:$C$777,СВЦЭМ!$A$34:$A$777,$A126,СВЦЭМ!$B$34:$B$777,U$119)+'СЕТ СН'!$I$9+СВЦЭМ!$D$10+'СЕТ СН'!$I$6-'СЕТ СН'!$I$19</f>
        <v>1979.6810398999999</v>
      </c>
      <c r="V126" s="37">
        <f>SUMIFS(СВЦЭМ!$C$34:$C$777,СВЦЭМ!$A$34:$A$777,$A126,СВЦЭМ!$B$34:$B$777,V$119)+'СЕТ СН'!$I$9+СВЦЭМ!$D$10+'СЕТ СН'!$I$6-'СЕТ СН'!$I$19</f>
        <v>1983.9239803699998</v>
      </c>
      <c r="W126" s="37">
        <f>SUMIFS(СВЦЭМ!$C$34:$C$777,СВЦЭМ!$A$34:$A$777,$A126,СВЦЭМ!$B$34:$B$777,W$119)+'СЕТ СН'!$I$9+СВЦЭМ!$D$10+'СЕТ СН'!$I$6-'СЕТ СН'!$I$19</f>
        <v>1973.9239275999998</v>
      </c>
      <c r="X126" s="37">
        <f>SUMIFS(СВЦЭМ!$C$34:$C$777,СВЦЭМ!$A$34:$A$777,$A126,СВЦЭМ!$B$34:$B$777,X$119)+'СЕТ СН'!$I$9+СВЦЭМ!$D$10+'СЕТ СН'!$I$6-'СЕТ СН'!$I$19</f>
        <v>2092.2803394899997</v>
      </c>
      <c r="Y126" s="37">
        <f>SUMIFS(СВЦЭМ!$C$34:$C$777,СВЦЭМ!$A$34:$A$777,$A126,СВЦЭМ!$B$34:$B$777,Y$119)+'СЕТ СН'!$I$9+СВЦЭМ!$D$10+'СЕТ СН'!$I$6-'СЕТ СН'!$I$19</f>
        <v>2211.0083409399999</v>
      </c>
    </row>
    <row r="127" spans="1:27" ht="15.75" x14ac:dyDescent="0.2">
      <c r="A127" s="36">
        <f t="shared" si="3"/>
        <v>43228</v>
      </c>
      <c r="B127" s="37">
        <f>SUMIFS(СВЦЭМ!$C$34:$C$777,СВЦЭМ!$A$34:$A$777,$A127,СВЦЭМ!$B$34:$B$777,B$119)+'СЕТ СН'!$I$9+СВЦЭМ!$D$10+'СЕТ СН'!$I$6-'СЕТ СН'!$I$19</f>
        <v>2246.9916595499999</v>
      </c>
      <c r="C127" s="37">
        <f>SUMIFS(СВЦЭМ!$C$34:$C$777,СВЦЭМ!$A$34:$A$777,$A127,СВЦЭМ!$B$34:$B$777,C$119)+'СЕТ СН'!$I$9+СВЦЭМ!$D$10+'СЕТ СН'!$I$6-'СЕТ СН'!$I$19</f>
        <v>2291.9949266399999</v>
      </c>
      <c r="D127" s="37">
        <f>SUMIFS(СВЦЭМ!$C$34:$C$777,СВЦЭМ!$A$34:$A$777,$A127,СВЦЭМ!$B$34:$B$777,D$119)+'СЕТ СН'!$I$9+СВЦЭМ!$D$10+'СЕТ СН'!$I$6-'СЕТ СН'!$I$19</f>
        <v>2321.6531522499999</v>
      </c>
      <c r="E127" s="37">
        <f>SUMIFS(СВЦЭМ!$C$34:$C$777,СВЦЭМ!$A$34:$A$777,$A127,СВЦЭМ!$B$34:$B$777,E$119)+'СЕТ СН'!$I$9+СВЦЭМ!$D$10+'СЕТ СН'!$I$6-'СЕТ СН'!$I$19</f>
        <v>2334.35249389</v>
      </c>
      <c r="F127" s="37">
        <f>SUMIFS(СВЦЭМ!$C$34:$C$777,СВЦЭМ!$A$34:$A$777,$A127,СВЦЭМ!$B$34:$B$777,F$119)+'СЕТ СН'!$I$9+СВЦЭМ!$D$10+'СЕТ СН'!$I$6-'СЕТ СН'!$I$19</f>
        <v>2354.1121924999998</v>
      </c>
      <c r="G127" s="37">
        <f>SUMIFS(СВЦЭМ!$C$34:$C$777,СВЦЭМ!$A$34:$A$777,$A127,СВЦЭМ!$B$34:$B$777,G$119)+'СЕТ СН'!$I$9+СВЦЭМ!$D$10+'СЕТ СН'!$I$6-'СЕТ СН'!$I$19</f>
        <v>2324.4444451299996</v>
      </c>
      <c r="H127" s="37">
        <f>SUMIFS(СВЦЭМ!$C$34:$C$777,СВЦЭМ!$A$34:$A$777,$A127,СВЦЭМ!$B$34:$B$777,H$119)+'СЕТ СН'!$I$9+СВЦЭМ!$D$10+'СЕТ СН'!$I$6-'СЕТ СН'!$I$19</f>
        <v>2199.4175954699999</v>
      </c>
      <c r="I127" s="37">
        <f>SUMIFS(СВЦЭМ!$C$34:$C$777,СВЦЭМ!$A$34:$A$777,$A127,СВЦЭМ!$B$34:$B$777,I$119)+'СЕТ СН'!$I$9+СВЦЭМ!$D$10+'СЕТ СН'!$I$6-'СЕТ СН'!$I$19</f>
        <v>2063.6977677699997</v>
      </c>
      <c r="J127" s="37">
        <f>SUMIFS(СВЦЭМ!$C$34:$C$777,СВЦЭМ!$A$34:$A$777,$A127,СВЦЭМ!$B$34:$B$777,J$119)+'СЕТ СН'!$I$9+СВЦЭМ!$D$10+'СЕТ СН'!$I$6-'СЕТ СН'!$I$19</f>
        <v>1975.1696912399998</v>
      </c>
      <c r="K127" s="37">
        <f>SUMIFS(СВЦЭМ!$C$34:$C$777,СВЦЭМ!$A$34:$A$777,$A127,СВЦЭМ!$B$34:$B$777,K$119)+'СЕТ СН'!$I$9+СВЦЭМ!$D$10+'СЕТ СН'!$I$6-'СЕТ СН'!$I$19</f>
        <v>1940.2520325199998</v>
      </c>
      <c r="L127" s="37">
        <f>SUMIFS(СВЦЭМ!$C$34:$C$777,СВЦЭМ!$A$34:$A$777,$A127,СВЦЭМ!$B$34:$B$777,L$119)+'СЕТ СН'!$I$9+СВЦЭМ!$D$10+'СЕТ СН'!$I$6-'СЕТ СН'!$I$19</f>
        <v>1926.0994920599999</v>
      </c>
      <c r="M127" s="37">
        <f>SUMIFS(СВЦЭМ!$C$34:$C$777,СВЦЭМ!$A$34:$A$777,$A127,СВЦЭМ!$B$34:$B$777,M$119)+'СЕТ СН'!$I$9+СВЦЭМ!$D$10+'СЕТ СН'!$I$6-'СЕТ СН'!$I$19</f>
        <v>1922.57408519</v>
      </c>
      <c r="N127" s="37">
        <f>SUMIFS(СВЦЭМ!$C$34:$C$777,СВЦЭМ!$A$34:$A$777,$A127,СВЦЭМ!$B$34:$B$777,N$119)+'СЕТ СН'!$I$9+СВЦЭМ!$D$10+'СЕТ СН'!$I$6-'СЕТ СН'!$I$19</f>
        <v>1910.8037804799999</v>
      </c>
      <c r="O127" s="37">
        <f>SUMIFS(СВЦЭМ!$C$34:$C$777,СВЦЭМ!$A$34:$A$777,$A127,СВЦЭМ!$B$34:$B$777,O$119)+'СЕТ СН'!$I$9+СВЦЭМ!$D$10+'СЕТ СН'!$I$6-'СЕТ СН'!$I$19</f>
        <v>1913.5032058100001</v>
      </c>
      <c r="P127" s="37">
        <f>SUMIFS(СВЦЭМ!$C$34:$C$777,СВЦЭМ!$A$34:$A$777,$A127,СВЦЭМ!$B$34:$B$777,P$119)+'СЕТ СН'!$I$9+СВЦЭМ!$D$10+'СЕТ СН'!$I$6-'СЕТ СН'!$I$19</f>
        <v>1954.5881044899998</v>
      </c>
      <c r="Q127" s="37">
        <f>SUMIFS(СВЦЭМ!$C$34:$C$777,СВЦЭМ!$A$34:$A$777,$A127,СВЦЭМ!$B$34:$B$777,Q$119)+'СЕТ СН'!$I$9+СВЦЭМ!$D$10+'СЕТ СН'!$I$6-'СЕТ СН'!$I$19</f>
        <v>1954.9005375799998</v>
      </c>
      <c r="R127" s="37">
        <f>SUMIFS(СВЦЭМ!$C$34:$C$777,СВЦЭМ!$A$34:$A$777,$A127,СВЦЭМ!$B$34:$B$777,R$119)+'СЕТ СН'!$I$9+СВЦЭМ!$D$10+'СЕТ СН'!$I$6-'СЕТ СН'!$I$19</f>
        <v>1949.0788162199999</v>
      </c>
      <c r="S127" s="37">
        <f>SUMIFS(СВЦЭМ!$C$34:$C$777,СВЦЭМ!$A$34:$A$777,$A127,СВЦЭМ!$B$34:$B$777,S$119)+'СЕТ СН'!$I$9+СВЦЭМ!$D$10+'СЕТ СН'!$I$6-'СЕТ СН'!$I$19</f>
        <v>1919.0700886899999</v>
      </c>
      <c r="T127" s="37">
        <f>SUMIFS(СВЦЭМ!$C$34:$C$777,СВЦЭМ!$A$34:$A$777,$A127,СВЦЭМ!$B$34:$B$777,T$119)+'СЕТ СН'!$I$9+СВЦЭМ!$D$10+'СЕТ СН'!$I$6-'СЕТ СН'!$I$19</f>
        <v>1902.4739880299999</v>
      </c>
      <c r="U127" s="37">
        <f>SUMIFS(СВЦЭМ!$C$34:$C$777,СВЦЭМ!$A$34:$A$777,$A127,СВЦЭМ!$B$34:$B$777,U$119)+'СЕТ СН'!$I$9+СВЦЭМ!$D$10+'СЕТ СН'!$I$6-'СЕТ СН'!$I$19</f>
        <v>1914.73719394</v>
      </c>
      <c r="V127" s="37">
        <f>SUMIFS(СВЦЭМ!$C$34:$C$777,СВЦЭМ!$A$34:$A$777,$A127,СВЦЭМ!$B$34:$B$777,V$119)+'СЕТ СН'!$I$9+СВЦЭМ!$D$10+'СЕТ СН'!$I$6-'СЕТ СН'!$I$19</f>
        <v>1926.8488960099999</v>
      </c>
      <c r="W127" s="37">
        <f>SUMIFS(СВЦЭМ!$C$34:$C$777,СВЦЭМ!$A$34:$A$777,$A127,СВЦЭМ!$B$34:$B$777,W$119)+'СЕТ СН'!$I$9+СВЦЭМ!$D$10+'СЕТ СН'!$I$6-'СЕТ СН'!$I$19</f>
        <v>1963.8924567999998</v>
      </c>
      <c r="X127" s="37">
        <f>SUMIFS(СВЦЭМ!$C$34:$C$777,СВЦЭМ!$A$34:$A$777,$A127,СВЦЭМ!$B$34:$B$777,X$119)+'СЕТ СН'!$I$9+СВЦЭМ!$D$10+'СЕТ СН'!$I$6-'СЕТ СН'!$I$19</f>
        <v>2055.29708256</v>
      </c>
      <c r="Y127" s="37">
        <f>SUMIFS(СВЦЭМ!$C$34:$C$777,СВЦЭМ!$A$34:$A$777,$A127,СВЦЭМ!$B$34:$B$777,Y$119)+'СЕТ СН'!$I$9+СВЦЭМ!$D$10+'СЕТ СН'!$I$6-'СЕТ СН'!$I$19</f>
        <v>2169.5696315200003</v>
      </c>
    </row>
    <row r="128" spans="1:27" ht="15.75" x14ac:dyDescent="0.2">
      <c r="A128" s="36">
        <f t="shared" si="3"/>
        <v>43229</v>
      </c>
      <c r="B128" s="37">
        <f>SUMIFS(СВЦЭМ!$C$34:$C$777,СВЦЭМ!$A$34:$A$777,$A128,СВЦЭМ!$B$34:$B$777,B$119)+'СЕТ СН'!$I$9+СВЦЭМ!$D$10+'СЕТ СН'!$I$6-'СЕТ СН'!$I$19</f>
        <v>2273.7222164799996</v>
      </c>
      <c r="C128" s="37">
        <f>SUMIFS(СВЦЭМ!$C$34:$C$777,СВЦЭМ!$A$34:$A$777,$A128,СВЦЭМ!$B$34:$B$777,C$119)+'СЕТ СН'!$I$9+СВЦЭМ!$D$10+'СЕТ СН'!$I$6-'СЕТ СН'!$I$19</f>
        <v>2322.8923345399999</v>
      </c>
      <c r="D128" s="37">
        <f>SUMIFS(СВЦЭМ!$C$34:$C$777,СВЦЭМ!$A$34:$A$777,$A128,СВЦЭМ!$B$34:$B$777,D$119)+'СЕТ СН'!$I$9+СВЦЭМ!$D$10+'СЕТ СН'!$I$6-'СЕТ СН'!$I$19</f>
        <v>2364.1020864399998</v>
      </c>
      <c r="E128" s="37">
        <f>SUMIFS(СВЦЭМ!$C$34:$C$777,СВЦЭМ!$A$34:$A$777,$A128,СВЦЭМ!$B$34:$B$777,E$119)+'СЕТ СН'!$I$9+СВЦЭМ!$D$10+'СЕТ СН'!$I$6-'СЕТ СН'!$I$19</f>
        <v>2380.5242261599997</v>
      </c>
      <c r="F128" s="37">
        <f>SUMIFS(СВЦЭМ!$C$34:$C$777,СВЦЭМ!$A$34:$A$777,$A128,СВЦЭМ!$B$34:$B$777,F$119)+'СЕТ СН'!$I$9+СВЦЭМ!$D$10+'СЕТ СН'!$I$6-'СЕТ СН'!$I$19</f>
        <v>2385.66755655</v>
      </c>
      <c r="G128" s="37">
        <f>SUMIFS(СВЦЭМ!$C$34:$C$777,СВЦЭМ!$A$34:$A$777,$A128,СВЦЭМ!$B$34:$B$777,G$119)+'СЕТ СН'!$I$9+СВЦЭМ!$D$10+'СЕТ СН'!$I$6-'СЕТ СН'!$I$19</f>
        <v>2380.3254842699998</v>
      </c>
      <c r="H128" s="37">
        <f>SUMIFS(СВЦЭМ!$C$34:$C$777,СВЦЭМ!$A$34:$A$777,$A128,СВЦЭМ!$B$34:$B$777,H$119)+'СЕТ СН'!$I$9+СВЦЭМ!$D$10+'СЕТ СН'!$I$6-'СЕТ СН'!$I$19</f>
        <v>2277.8818644000003</v>
      </c>
      <c r="I128" s="37">
        <f>SUMIFS(СВЦЭМ!$C$34:$C$777,СВЦЭМ!$A$34:$A$777,$A128,СВЦЭМ!$B$34:$B$777,I$119)+'СЕТ СН'!$I$9+СВЦЭМ!$D$10+'СЕТ СН'!$I$6-'СЕТ СН'!$I$19</f>
        <v>2149.8981101299996</v>
      </c>
      <c r="J128" s="37">
        <f>SUMIFS(СВЦЭМ!$C$34:$C$777,СВЦЭМ!$A$34:$A$777,$A128,СВЦЭМ!$B$34:$B$777,J$119)+'СЕТ СН'!$I$9+СВЦЭМ!$D$10+'СЕТ СН'!$I$6-'СЕТ СН'!$I$19</f>
        <v>2016.5202082699998</v>
      </c>
      <c r="K128" s="37">
        <f>SUMIFS(СВЦЭМ!$C$34:$C$777,СВЦЭМ!$A$34:$A$777,$A128,СВЦЭМ!$B$34:$B$777,K$119)+'СЕТ СН'!$I$9+СВЦЭМ!$D$10+'СЕТ СН'!$I$6-'СЕТ СН'!$I$19</f>
        <v>1951.2906119899999</v>
      </c>
      <c r="L128" s="37">
        <f>SUMIFS(СВЦЭМ!$C$34:$C$777,СВЦЭМ!$A$34:$A$777,$A128,СВЦЭМ!$B$34:$B$777,L$119)+'СЕТ СН'!$I$9+СВЦЭМ!$D$10+'СЕТ СН'!$I$6-'СЕТ СН'!$I$19</f>
        <v>1946.12635439</v>
      </c>
      <c r="M128" s="37">
        <f>SUMIFS(СВЦЭМ!$C$34:$C$777,СВЦЭМ!$A$34:$A$777,$A128,СВЦЭМ!$B$34:$B$777,M$119)+'СЕТ СН'!$I$9+СВЦЭМ!$D$10+'СЕТ СН'!$I$6-'СЕТ СН'!$I$19</f>
        <v>1944.3498720799998</v>
      </c>
      <c r="N128" s="37">
        <f>SUMIFS(СВЦЭМ!$C$34:$C$777,СВЦЭМ!$A$34:$A$777,$A128,СВЦЭМ!$B$34:$B$777,N$119)+'СЕТ СН'!$I$9+СВЦЭМ!$D$10+'СЕТ СН'!$I$6-'СЕТ СН'!$I$19</f>
        <v>1944.5999137700001</v>
      </c>
      <c r="O128" s="37">
        <f>SUMIFS(СВЦЭМ!$C$34:$C$777,СВЦЭМ!$A$34:$A$777,$A128,СВЦЭМ!$B$34:$B$777,O$119)+'СЕТ СН'!$I$9+СВЦЭМ!$D$10+'СЕТ СН'!$I$6-'СЕТ СН'!$I$19</f>
        <v>1944.4300037099999</v>
      </c>
      <c r="P128" s="37">
        <f>SUMIFS(СВЦЭМ!$C$34:$C$777,СВЦЭМ!$A$34:$A$777,$A128,СВЦЭМ!$B$34:$B$777,P$119)+'СЕТ СН'!$I$9+СВЦЭМ!$D$10+'СЕТ СН'!$I$6-'СЕТ СН'!$I$19</f>
        <v>1956.4322250599998</v>
      </c>
      <c r="Q128" s="37">
        <f>SUMIFS(СВЦЭМ!$C$34:$C$777,СВЦЭМ!$A$34:$A$777,$A128,СВЦЭМ!$B$34:$B$777,Q$119)+'СЕТ СН'!$I$9+СВЦЭМ!$D$10+'СЕТ СН'!$I$6-'СЕТ СН'!$I$19</f>
        <v>1954.6731378899999</v>
      </c>
      <c r="R128" s="37">
        <f>SUMIFS(СВЦЭМ!$C$34:$C$777,СВЦЭМ!$A$34:$A$777,$A128,СВЦЭМ!$B$34:$B$777,R$119)+'СЕТ СН'!$I$9+СВЦЭМ!$D$10+'СЕТ СН'!$I$6-'СЕТ СН'!$I$19</f>
        <v>1961.3741830399999</v>
      </c>
      <c r="S128" s="37">
        <f>SUMIFS(СВЦЭМ!$C$34:$C$777,СВЦЭМ!$A$34:$A$777,$A128,СВЦЭМ!$B$34:$B$777,S$119)+'СЕТ СН'!$I$9+СВЦЭМ!$D$10+'СЕТ СН'!$I$6-'СЕТ СН'!$I$19</f>
        <v>1955.0169813899997</v>
      </c>
      <c r="T128" s="37">
        <f>SUMIFS(СВЦЭМ!$C$34:$C$777,СВЦЭМ!$A$34:$A$777,$A128,СВЦЭМ!$B$34:$B$777,T$119)+'СЕТ СН'!$I$9+СВЦЭМ!$D$10+'СЕТ СН'!$I$6-'СЕТ СН'!$I$19</f>
        <v>1950.9220623199999</v>
      </c>
      <c r="U128" s="37">
        <f>SUMIFS(СВЦЭМ!$C$34:$C$777,СВЦЭМ!$A$34:$A$777,$A128,СВЦЭМ!$B$34:$B$777,U$119)+'СЕТ СН'!$I$9+СВЦЭМ!$D$10+'СЕТ СН'!$I$6-'СЕТ СН'!$I$19</f>
        <v>1946.89161878</v>
      </c>
      <c r="V128" s="37">
        <f>SUMIFS(СВЦЭМ!$C$34:$C$777,СВЦЭМ!$A$34:$A$777,$A128,СВЦЭМ!$B$34:$B$777,V$119)+'СЕТ СН'!$I$9+СВЦЭМ!$D$10+'СЕТ СН'!$I$6-'СЕТ СН'!$I$19</f>
        <v>1943.77970151</v>
      </c>
      <c r="W128" s="37">
        <f>SUMIFS(СВЦЭМ!$C$34:$C$777,СВЦЭМ!$A$34:$A$777,$A128,СВЦЭМ!$B$34:$B$777,W$119)+'СЕТ СН'!$I$9+СВЦЭМ!$D$10+'СЕТ СН'!$I$6-'СЕТ СН'!$I$19</f>
        <v>1989.6203037999999</v>
      </c>
      <c r="X128" s="37">
        <f>SUMIFS(СВЦЭМ!$C$34:$C$777,СВЦЭМ!$A$34:$A$777,$A128,СВЦЭМ!$B$34:$B$777,X$119)+'СЕТ СН'!$I$9+СВЦЭМ!$D$10+'СЕТ СН'!$I$6-'СЕТ СН'!$I$19</f>
        <v>2086.5023324999997</v>
      </c>
      <c r="Y128" s="37">
        <f>SUMIFS(СВЦЭМ!$C$34:$C$777,СВЦЭМ!$A$34:$A$777,$A128,СВЦЭМ!$B$34:$B$777,Y$119)+'СЕТ СН'!$I$9+СВЦЭМ!$D$10+'СЕТ СН'!$I$6-'СЕТ СН'!$I$19</f>
        <v>2203.14233702</v>
      </c>
    </row>
    <row r="129" spans="1:25" ht="15.75" x14ac:dyDescent="0.2">
      <c r="A129" s="36">
        <f t="shared" si="3"/>
        <v>43230</v>
      </c>
      <c r="B129" s="37">
        <f>SUMIFS(СВЦЭМ!$C$34:$C$777,СВЦЭМ!$A$34:$A$777,$A129,СВЦЭМ!$B$34:$B$777,B$119)+'СЕТ СН'!$I$9+СВЦЭМ!$D$10+'СЕТ СН'!$I$6-'СЕТ СН'!$I$19</f>
        <v>2253.9394306899999</v>
      </c>
      <c r="C129" s="37">
        <f>SUMIFS(СВЦЭМ!$C$34:$C$777,СВЦЭМ!$A$34:$A$777,$A129,СВЦЭМ!$B$34:$B$777,C$119)+'СЕТ СН'!$I$9+СВЦЭМ!$D$10+'СЕТ СН'!$I$6-'СЕТ СН'!$I$19</f>
        <v>2304.8541009399996</v>
      </c>
      <c r="D129" s="37">
        <f>SUMIFS(СВЦЭМ!$C$34:$C$777,СВЦЭМ!$A$34:$A$777,$A129,СВЦЭМ!$B$34:$B$777,D$119)+'СЕТ СН'!$I$9+СВЦЭМ!$D$10+'СЕТ СН'!$I$6-'СЕТ СН'!$I$19</f>
        <v>2336.8526256099994</v>
      </c>
      <c r="E129" s="37">
        <f>SUMIFS(СВЦЭМ!$C$34:$C$777,СВЦЭМ!$A$34:$A$777,$A129,СВЦЭМ!$B$34:$B$777,E$119)+'СЕТ СН'!$I$9+СВЦЭМ!$D$10+'СЕТ СН'!$I$6-'СЕТ СН'!$I$19</f>
        <v>2360.8584769199997</v>
      </c>
      <c r="F129" s="37">
        <f>SUMIFS(СВЦЭМ!$C$34:$C$777,СВЦЭМ!$A$34:$A$777,$A129,СВЦЭМ!$B$34:$B$777,F$119)+'СЕТ СН'!$I$9+СВЦЭМ!$D$10+'СЕТ СН'!$I$6-'СЕТ СН'!$I$19</f>
        <v>2344.2262079599996</v>
      </c>
      <c r="G129" s="37">
        <f>SUMIFS(СВЦЭМ!$C$34:$C$777,СВЦЭМ!$A$34:$A$777,$A129,СВЦЭМ!$B$34:$B$777,G$119)+'СЕТ СН'!$I$9+СВЦЭМ!$D$10+'СЕТ СН'!$I$6-'СЕТ СН'!$I$19</f>
        <v>2328.5231936499995</v>
      </c>
      <c r="H129" s="37">
        <f>SUMIFS(СВЦЭМ!$C$34:$C$777,СВЦЭМ!$A$34:$A$777,$A129,СВЦЭМ!$B$34:$B$777,H$119)+'СЕТ СН'!$I$9+СВЦЭМ!$D$10+'СЕТ СН'!$I$6-'СЕТ СН'!$I$19</f>
        <v>2241.0076595599999</v>
      </c>
      <c r="I129" s="37">
        <f>SUMIFS(СВЦЭМ!$C$34:$C$777,СВЦЭМ!$A$34:$A$777,$A129,СВЦЭМ!$B$34:$B$777,I$119)+'СЕТ СН'!$I$9+СВЦЭМ!$D$10+'СЕТ СН'!$I$6-'СЕТ СН'!$I$19</f>
        <v>2107.6432616799998</v>
      </c>
      <c r="J129" s="37">
        <f>SUMIFS(СВЦЭМ!$C$34:$C$777,СВЦЭМ!$A$34:$A$777,$A129,СВЦЭМ!$B$34:$B$777,J$119)+'СЕТ СН'!$I$9+СВЦЭМ!$D$10+'СЕТ СН'!$I$6-'СЕТ СН'!$I$19</f>
        <v>2006.8711914599999</v>
      </c>
      <c r="K129" s="37">
        <f>SUMIFS(СВЦЭМ!$C$34:$C$777,СВЦЭМ!$A$34:$A$777,$A129,СВЦЭМ!$B$34:$B$777,K$119)+'СЕТ СН'!$I$9+СВЦЭМ!$D$10+'СЕТ СН'!$I$6-'СЕТ СН'!$I$19</f>
        <v>1978.0640896</v>
      </c>
      <c r="L129" s="37">
        <f>SUMIFS(СВЦЭМ!$C$34:$C$777,СВЦЭМ!$A$34:$A$777,$A129,СВЦЭМ!$B$34:$B$777,L$119)+'СЕТ СН'!$I$9+СВЦЭМ!$D$10+'СЕТ СН'!$I$6-'СЕТ СН'!$I$19</f>
        <v>1986.2886629099999</v>
      </c>
      <c r="M129" s="37">
        <f>SUMIFS(СВЦЭМ!$C$34:$C$777,СВЦЭМ!$A$34:$A$777,$A129,СВЦЭМ!$B$34:$B$777,M$119)+'СЕТ СН'!$I$9+СВЦЭМ!$D$10+'СЕТ СН'!$I$6-'СЕТ СН'!$I$19</f>
        <v>1992.4955090799999</v>
      </c>
      <c r="N129" s="37">
        <f>SUMIFS(СВЦЭМ!$C$34:$C$777,СВЦЭМ!$A$34:$A$777,$A129,СВЦЭМ!$B$34:$B$777,N$119)+'СЕТ СН'!$I$9+СВЦЭМ!$D$10+'СЕТ СН'!$I$6-'СЕТ СН'!$I$19</f>
        <v>2001.76852641</v>
      </c>
      <c r="O129" s="37">
        <f>SUMIFS(СВЦЭМ!$C$34:$C$777,СВЦЭМ!$A$34:$A$777,$A129,СВЦЭМ!$B$34:$B$777,O$119)+'СЕТ СН'!$I$9+СВЦЭМ!$D$10+'СЕТ СН'!$I$6-'СЕТ СН'!$I$19</f>
        <v>1997.0706855499998</v>
      </c>
      <c r="P129" s="37">
        <f>SUMIFS(СВЦЭМ!$C$34:$C$777,СВЦЭМ!$A$34:$A$777,$A129,СВЦЭМ!$B$34:$B$777,P$119)+'СЕТ СН'!$I$9+СВЦЭМ!$D$10+'СЕТ СН'!$I$6-'СЕТ СН'!$I$19</f>
        <v>1999.8989280599999</v>
      </c>
      <c r="Q129" s="37">
        <f>SUMIFS(СВЦЭМ!$C$34:$C$777,СВЦЭМ!$A$34:$A$777,$A129,СВЦЭМ!$B$34:$B$777,Q$119)+'СЕТ СН'!$I$9+СВЦЭМ!$D$10+'СЕТ СН'!$I$6-'СЕТ СН'!$I$19</f>
        <v>1981.3741953799999</v>
      </c>
      <c r="R129" s="37">
        <f>SUMIFS(СВЦЭМ!$C$34:$C$777,СВЦЭМ!$A$34:$A$777,$A129,СВЦЭМ!$B$34:$B$777,R$119)+'СЕТ СН'!$I$9+СВЦЭМ!$D$10+'СЕТ СН'!$I$6-'СЕТ СН'!$I$19</f>
        <v>1995.65417742</v>
      </c>
      <c r="S129" s="37">
        <f>SUMIFS(СВЦЭМ!$C$34:$C$777,СВЦЭМ!$A$34:$A$777,$A129,СВЦЭМ!$B$34:$B$777,S$119)+'СЕТ СН'!$I$9+СВЦЭМ!$D$10+'СЕТ СН'!$I$6-'СЕТ СН'!$I$19</f>
        <v>1998.1139552</v>
      </c>
      <c r="T129" s="37">
        <f>SUMIFS(СВЦЭМ!$C$34:$C$777,СВЦЭМ!$A$34:$A$777,$A129,СВЦЭМ!$B$34:$B$777,T$119)+'СЕТ СН'!$I$9+СВЦЭМ!$D$10+'СЕТ СН'!$I$6-'СЕТ СН'!$I$19</f>
        <v>2000.4216457899997</v>
      </c>
      <c r="U129" s="37">
        <f>SUMIFS(СВЦЭМ!$C$34:$C$777,СВЦЭМ!$A$34:$A$777,$A129,СВЦЭМ!$B$34:$B$777,U$119)+'СЕТ СН'!$I$9+СВЦЭМ!$D$10+'СЕТ СН'!$I$6-'СЕТ СН'!$I$19</f>
        <v>1985.3848582699998</v>
      </c>
      <c r="V129" s="37">
        <f>SUMIFS(СВЦЭМ!$C$34:$C$777,СВЦЭМ!$A$34:$A$777,$A129,СВЦЭМ!$B$34:$B$777,V$119)+'СЕТ СН'!$I$9+СВЦЭМ!$D$10+'СЕТ СН'!$I$6-'СЕТ СН'!$I$19</f>
        <v>1959.5541858199999</v>
      </c>
      <c r="W129" s="37">
        <f>SUMIFS(СВЦЭМ!$C$34:$C$777,СВЦЭМ!$A$34:$A$777,$A129,СВЦЭМ!$B$34:$B$777,W$119)+'СЕТ СН'!$I$9+СВЦЭМ!$D$10+'СЕТ СН'!$I$6-'СЕТ СН'!$I$19</f>
        <v>2028.35952051</v>
      </c>
      <c r="X129" s="37">
        <f>SUMIFS(СВЦЭМ!$C$34:$C$777,СВЦЭМ!$A$34:$A$777,$A129,СВЦЭМ!$B$34:$B$777,X$119)+'СЕТ СН'!$I$9+СВЦЭМ!$D$10+'СЕТ СН'!$I$6-'СЕТ СН'!$I$19</f>
        <v>2138.9546756099999</v>
      </c>
      <c r="Y129" s="37">
        <f>SUMIFS(СВЦЭМ!$C$34:$C$777,СВЦЭМ!$A$34:$A$777,$A129,СВЦЭМ!$B$34:$B$777,Y$119)+'СЕТ СН'!$I$9+СВЦЭМ!$D$10+'СЕТ СН'!$I$6-'СЕТ СН'!$I$19</f>
        <v>2269.2107307099996</v>
      </c>
    </row>
    <row r="130" spans="1:25" ht="15.75" x14ac:dyDescent="0.2">
      <c r="A130" s="36">
        <f t="shared" si="3"/>
        <v>43231</v>
      </c>
      <c r="B130" s="37">
        <f>SUMIFS(СВЦЭМ!$C$34:$C$777,СВЦЭМ!$A$34:$A$777,$A130,СВЦЭМ!$B$34:$B$777,B$119)+'СЕТ СН'!$I$9+СВЦЭМ!$D$10+'СЕТ СН'!$I$6-'СЕТ СН'!$I$19</f>
        <v>2256.3525774899999</v>
      </c>
      <c r="C130" s="37">
        <f>SUMIFS(СВЦЭМ!$C$34:$C$777,СВЦЭМ!$A$34:$A$777,$A130,СВЦЭМ!$B$34:$B$777,C$119)+'СЕТ СН'!$I$9+СВЦЭМ!$D$10+'СЕТ СН'!$I$6-'СЕТ СН'!$I$19</f>
        <v>2316.4011727099996</v>
      </c>
      <c r="D130" s="37">
        <f>SUMIFS(СВЦЭМ!$C$34:$C$777,СВЦЭМ!$A$34:$A$777,$A130,СВЦЭМ!$B$34:$B$777,D$119)+'СЕТ СН'!$I$9+СВЦЭМ!$D$10+'СЕТ СН'!$I$6-'СЕТ СН'!$I$19</f>
        <v>2355.9267448099999</v>
      </c>
      <c r="E130" s="37">
        <f>SUMIFS(СВЦЭМ!$C$34:$C$777,СВЦЭМ!$A$34:$A$777,$A130,СВЦЭМ!$B$34:$B$777,E$119)+'СЕТ СН'!$I$9+СВЦЭМ!$D$10+'СЕТ СН'!$I$6-'СЕТ СН'!$I$19</f>
        <v>2376.1968530599997</v>
      </c>
      <c r="F130" s="37">
        <f>SUMIFS(СВЦЭМ!$C$34:$C$777,СВЦЭМ!$A$34:$A$777,$A130,СВЦЭМ!$B$34:$B$777,F$119)+'СЕТ СН'!$I$9+СВЦЭМ!$D$10+'СЕТ СН'!$I$6-'СЕТ СН'!$I$19</f>
        <v>2367.6072134400001</v>
      </c>
      <c r="G130" s="37">
        <f>SUMIFS(СВЦЭМ!$C$34:$C$777,СВЦЭМ!$A$34:$A$777,$A130,СВЦЭМ!$B$34:$B$777,G$119)+'СЕТ СН'!$I$9+СВЦЭМ!$D$10+'СЕТ СН'!$I$6-'СЕТ СН'!$I$19</f>
        <v>2352.23749761</v>
      </c>
      <c r="H130" s="37">
        <f>SUMIFS(СВЦЭМ!$C$34:$C$777,СВЦЭМ!$A$34:$A$777,$A130,СВЦЭМ!$B$34:$B$777,H$119)+'СЕТ СН'!$I$9+СВЦЭМ!$D$10+'СЕТ СН'!$I$6-'СЕТ СН'!$I$19</f>
        <v>2231.4496568799996</v>
      </c>
      <c r="I130" s="37">
        <f>SUMIFS(СВЦЭМ!$C$34:$C$777,СВЦЭМ!$A$34:$A$777,$A130,СВЦЭМ!$B$34:$B$777,I$119)+'СЕТ СН'!$I$9+СВЦЭМ!$D$10+'СЕТ СН'!$I$6-'СЕТ СН'!$I$19</f>
        <v>2088.6318995000001</v>
      </c>
      <c r="J130" s="37">
        <f>SUMIFS(СВЦЭМ!$C$34:$C$777,СВЦЭМ!$A$34:$A$777,$A130,СВЦЭМ!$B$34:$B$777,J$119)+'СЕТ СН'!$I$9+СВЦЭМ!$D$10+'СЕТ СН'!$I$6-'СЕТ СН'!$I$19</f>
        <v>1995.8349093899999</v>
      </c>
      <c r="K130" s="37">
        <f>SUMIFS(СВЦЭМ!$C$34:$C$777,СВЦЭМ!$A$34:$A$777,$A130,СВЦЭМ!$B$34:$B$777,K$119)+'СЕТ СН'!$I$9+СВЦЭМ!$D$10+'СЕТ СН'!$I$6-'СЕТ СН'!$I$19</f>
        <v>1953.8077023799999</v>
      </c>
      <c r="L130" s="37">
        <f>SUMIFS(СВЦЭМ!$C$34:$C$777,СВЦЭМ!$A$34:$A$777,$A130,СВЦЭМ!$B$34:$B$777,L$119)+'СЕТ СН'!$I$9+СВЦЭМ!$D$10+'СЕТ СН'!$I$6-'СЕТ СН'!$I$19</f>
        <v>1966.3736451099999</v>
      </c>
      <c r="M130" s="37">
        <f>SUMIFS(СВЦЭМ!$C$34:$C$777,СВЦЭМ!$A$34:$A$777,$A130,СВЦЭМ!$B$34:$B$777,M$119)+'СЕТ СН'!$I$9+СВЦЭМ!$D$10+'СЕТ СН'!$I$6-'СЕТ СН'!$I$19</f>
        <v>1980.5997219699998</v>
      </c>
      <c r="N130" s="37">
        <f>SUMIFS(СВЦЭМ!$C$34:$C$777,СВЦЭМ!$A$34:$A$777,$A130,СВЦЭМ!$B$34:$B$777,N$119)+'СЕТ СН'!$I$9+СВЦЭМ!$D$10+'СЕТ СН'!$I$6-'СЕТ СН'!$I$19</f>
        <v>1983.2457726899997</v>
      </c>
      <c r="O130" s="37">
        <f>SUMIFS(СВЦЭМ!$C$34:$C$777,СВЦЭМ!$A$34:$A$777,$A130,СВЦЭМ!$B$34:$B$777,O$119)+'СЕТ СН'!$I$9+СВЦЭМ!$D$10+'СЕТ СН'!$I$6-'СЕТ СН'!$I$19</f>
        <v>1989.8978444699999</v>
      </c>
      <c r="P130" s="37">
        <f>SUMIFS(СВЦЭМ!$C$34:$C$777,СВЦЭМ!$A$34:$A$777,$A130,СВЦЭМ!$B$34:$B$777,P$119)+'СЕТ СН'!$I$9+СВЦЭМ!$D$10+'СЕТ СН'!$I$6-'СЕТ СН'!$I$19</f>
        <v>1988.46371047</v>
      </c>
      <c r="Q130" s="37">
        <f>SUMIFS(СВЦЭМ!$C$34:$C$777,СВЦЭМ!$A$34:$A$777,$A130,СВЦЭМ!$B$34:$B$777,Q$119)+'СЕТ СН'!$I$9+СВЦЭМ!$D$10+'СЕТ СН'!$I$6-'СЕТ СН'!$I$19</f>
        <v>1983.94638386</v>
      </c>
      <c r="R130" s="37">
        <f>SUMIFS(СВЦЭМ!$C$34:$C$777,СВЦЭМ!$A$34:$A$777,$A130,СВЦЭМ!$B$34:$B$777,R$119)+'СЕТ СН'!$I$9+СВЦЭМ!$D$10+'СЕТ СН'!$I$6-'СЕТ СН'!$I$19</f>
        <v>1974.0421969699998</v>
      </c>
      <c r="S130" s="37">
        <f>SUMIFS(СВЦЭМ!$C$34:$C$777,СВЦЭМ!$A$34:$A$777,$A130,СВЦЭМ!$B$34:$B$777,S$119)+'СЕТ СН'!$I$9+СВЦЭМ!$D$10+'СЕТ СН'!$I$6-'СЕТ СН'!$I$19</f>
        <v>1979.0387090999998</v>
      </c>
      <c r="T130" s="37">
        <f>SUMIFS(СВЦЭМ!$C$34:$C$777,СВЦЭМ!$A$34:$A$777,$A130,СВЦЭМ!$B$34:$B$777,T$119)+'СЕТ СН'!$I$9+СВЦЭМ!$D$10+'СЕТ СН'!$I$6-'СЕТ СН'!$I$19</f>
        <v>1980.90569443</v>
      </c>
      <c r="U130" s="37">
        <f>SUMIFS(СВЦЭМ!$C$34:$C$777,СВЦЭМ!$A$34:$A$777,$A130,СВЦЭМ!$B$34:$B$777,U$119)+'СЕТ СН'!$I$9+СВЦЭМ!$D$10+'СЕТ СН'!$I$6-'СЕТ СН'!$I$19</f>
        <v>1973.5462379699998</v>
      </c>
      <c r="V130" s="37">
        <f>SUMIFS(СВЦЭМ!$C$34:$C$777,СВЦЭМ!$A$34:$A$777,$A130,СВЦЭМ!$B$34:$B$777,V$119)+'СЕТ СН'!$I$9+СВЦЭМ!$D$10+'СЕТ СН'!$I$6-'СЕТ СН'!$I$19</f>
        <v>1949.2501881199998</v>
      </c>
      <c r="W130" s="37">
        <f>SUMIFS(СВЦЭМ!$C$34:$C$777,СВЦЭМ!$A$34:$A$777,$A130,СВЦЭМ!$B$34:$B$777,W$119)+'СЕТ СН'!$I$9+СВЦЭМ!$D$10+'СЕТ СН'!$I$6-'СЕТ СН'!$I$19</f>
        <v>1998.49008082</v>
      </c>
      <c r="X130" s="37">
        <f>SUMIFS(СВЦЭМ!$C$34:$C$777,СВЦЭМ!$A$34:$A$777,$A130,СВЦЭМ!$B$34:$B$777,X$119)+'СЕТ СН'!$I$9+СВЦЭМ!$D$10+'СЕТ СН'!$I$6-'СЕТ СН'!$I$19</f>
        <v>2114.7974870899998</v>
      </c>
      <c r="Y130" s="37">
        <f>SUMIFS(СВЦЭМ!$C$34:$C$777,СВЦЭМ!$A$34:$A$777,$A130,СВЦЭМ!$B$34:$B$777,Y$119)+'СЕТ СН'!$I$9+СВЦЭМ!$D$10+'СЕТ СН'!$I$6-'СЕТ СН'!$I$19</f>
        <v>2248.4488136800001</v>
      </c>
    </row>
    <row r="131" spans="1:25" ht="15.75" x14ac:dyDescent="0.2">
      <c r="A131" s="36">
        <f t="shared" si="3"/>
        <v>43232</v>
      </c>
      <c r="B131" s="37">
        <f>SUMIFS(СВЦЭМ!$C$34:$C$777,СВЦЭМ!$A$34:$A$777,$A131,СВЦЭМ!$B$34:$B$777,B$119)+'СЕТ СН'!$I$9+СВЦЭМ!$D$10+'СЕТ СН'!$I$6-'СЕТ СН'!$I$19</f>
        <v>2163.2578183599999</v>
      </c>
      <c r="C131" s="37">
        <f>SUMIFS(СВЦЭМ!$C$34:$C$777,СВЦЭМ!$A$34:$A$777,$A131,СВЦЭМ!$B$34:$B$777,C$119)+'СЕТ СН'!$I$9+СВЦЭМ!$D$10+'СЕТ СН'!$I$6-'СЕТ СН'!$I$19</f>
        <v>2223.1855685</v>
      </c>
      <c r="D131" s="37">
        <f>SUMIFS(СВЦЭМ!$C$34:$C$777,СВЦЭМ!$A$34:$A$777,$A131,СВЦЭМ!$B$34:$B$777,D$119)+'СЕТ СН'!$I$9+СВЦЭМ!$D$10+'СЕТ СН'!$I$6-'СЕТ СН'!$I$19</f>
        <v>2212.3030361199999</v>
      </c>
      <c r="E131" s="37">
        <f>SUMIFS(СВЦЭМ!$C$34:$C$777,СВЦЭМ!$A$34:$A$777,$A131,СВЦЭМ!$B$34:$B$777,E$119)+'СЕТ СН'!$I$9+СВЦЭМ!$D$10+'СЕТ СН'!$I$6-'СЕТ СН'!$I$19</f>
        <v>2204.0303884099999</v>
      </c>
      <c r="F131" s="37">
        <f>SUMIFS(СВЦЭМ!$C$34:$C$777,СВЦЭМ!$A$34:$A$777,$A131,СВЦЭМ!$B$34:$B$777,F$119)+'СЕТ СН'!$I$9+СВЦЭМ!$D$10+'СЕТ СН'!$I$6-'СЕТ СН'!$I$19</f>
        <v>2212.8644987299999</v>
      </c>
      <c r="G131" s="37">
        <f>SUMIFS(СВЦЭМ!$C$34:$C$777,СВЦЭМ!$A$34:$A$777,$A131,СВЦЭМ!$B$34:$B$777,G$119)+'СЕТ СН'!$I$9+СВЦЭМ!$D$10+'СЕТ СН'!$I$6-'СЕТ СН'!$I$19</f>
        <v>2210.2260403499995</v>
      </c>
      <c r="H131" s="37">
        <f>SUMIFS(СВЦЭМ!$C$34:$C$777,СВЦЭМ!$A$34:$A$777,$A131,СВЦЭМ!$B$34:$B$777,H$119)+'СЕТ СН'!$I$9+СВЦЭМ!$D$10+'СЕТ СН'!$I$6-'СЕТ СН'!$I$19</f>
        <v>2169.6042221999996</v>
      </c>
      <c r="I131" s="37">
        <f>SUMIFS(СВЦЭМ!$C$34:$C$777,СВЦЭМ!$A$34:$A$777,$A131,СВЦЭМ!$B$34:$B$777,I$119)+'СЕТ СН'!$I$9+СВЦЭМ!$D$10+'СЕТ СН'!$I$6-'СЕТ СН'!$I$19</f>
        <v>2106.9237372600001</v>
      </c>
      <c r="J131" s="37">
        <f>SUMIFS(СВЦЭМ!$C$34:$C$777,СВЦЭМ!$A$34:$A$777,$A131,СВЦЭМ!$B$34:$B$777,J$119)+'СЕТ СН'!$I$9+СВЦЭМ!$D$10+'СЕТ СН'!$I$6-'СЕТ СН'!$I$19</f>
        <v>2068.7595612199998</v>
      </c>
      <c r="K131" s="37">
        <f>SUMIFS(СВЦЭМ!$C$34:$C$777,СВЦЭМ!$A$34:$A$777,$A131,СВЦЭМ!$B$34:$B$777,K$119)+'СЕТ СН'!$I$9+СВЦЭМ!$D$10+'СЕТ СН'!$I$6-'СЕТ СН'!$I$19</f>
        <v>2054.1856469199997</v>
      </c>
      <c r="L131" s="37">
        <f>SUMIFS(СВЦЭМ!$C$34:$C$777,СВЦЭМ!$A$34:$A$777,$A131,СВЦЭМ!$B$34:$B$777,L$119)+'СЕТ СН'!$I$9+СВЦЭМ!$D$10+'СЕТ СН'!$I$6-'СЕТ СН'!$I$19</f>
        <v>2049.0474959799999</v>
      </c>
      <c r="M131" s="37">
        <f>SUMIFS(СВЦЭМ!$C$34:$C$777,СВЦЭМ!$A$34:$A$777,$A131,СВЦЭМ!$B$34:$B$777,M$119)+'СЕТ СН'!$I$9+СВЦЭМ!$D$10+'СЕТ СН'!$I$6-'СЕТ СН'!$I$19</f>
        <v>2051.5401114199999</v>
      </c>
      <c r="N131" s="37">
        <f>SUMIFS(СВЦЭМ!$C$34:$C$777,СВЦЭМ!$A$34:$A$777,$A131,СВЦЭМ!$B$34:$B$777,N$119)+'СЕТ СН'!$I$9+СВЦЭМ!$D$10+'СЕТ СН'!$I$6-'СЕТ СН'!$I$19</f>
        <v>2050.6013704399998</v>
      </c>
      <c r="O131" s="37">
        <f>SUMIFS(СВЦЭМ!$C$34:$C$777,СВЦЭМ!$A$34:$A$777,$A131,СВЦЭМ!$B$34:$B$777,O$119)+'СЕТ СН'!$I$9+СВЦЭМ!$D$10+'СЕТ СН'!$I$6-'СЕТ СН'!$I$19</f>
        <v>2060.5010271199999</v>
      </c>
      <c r="P131" s="37">
        <f>SUMIFS(СВЦЭМ!$C$34:$C$777,СВЦЭМ!$A$34:$A$777,$A131,СВЦЭМ!$B$34:$B$777,P$119)+'СЕТ СН'!$I$9+СВЦЭМ!$D$10+'СЕТ СН'!$I$6-'СЕТ СН'!$I$19</f>
        <v>2076.3676831799999</v>
      </c>
      <c r="Q131" s="37">
        <f>SUMIFS(СВЦЭМ!$C$34:$C$777,СВЦЭМ!$A$34:$A$777,$A131,СВЦЭМ!$B$34:$B$777,Q$119)+'СЕТ СН'!$I$9+СВЦЭМ!$D$10+'СЕТ СН'!$I$6-'СЕТ СН'!$I$19</f>
        <v>2073.9231582299999</v>
      </c>
      <c r="R131" s="37">
        <f>SUMIFS(СВЦЭМ!$C$34:$C$777,СВЦЭМ!$A$34:$A$777,$A131,СВЦЭМ!$B$34:$B$777,R$119)+'СЕТ СН'!$I$9+СВЦЭМ!$D$10+'СЕТ СН'!$I$6-'СЕТ СН'!$I$19</f>
        <v>2079.6607002699998</v>
      </c>
      <c r="S131" s="37">
        <f>SUMIFS(СВЦЭМ!$C$34:$C$777,СВЦЭМ!$A$34:$A$777,$A131,СВЦЭМ!$B$34:$B$777,S$119)+'СЕТ СН'!$I$9+СВЦЭМ!$D$10+'СЕТ СН'!$I$6-'СЕТ СН'!$I$19</f>
        <v>2075.9050608799998</v>
      </c>
      <c r="T131" s="37">
        <f>SUMIFS(СВЦЭМ!$C$34:$C$777,СВЦЭМ!$A$34:$A$777,$A131,СВЦЭМ!$B$34:$B$777,T$119)+'СЕТ СН'!$I$9+СВЦЭМ!$D$10+'СЕТ СН'!$I$6-'СЕТ СН'!$I$19</f>
        <v>2069.9343641699998</v>
      </c>
      <c r="U131" s="37">
        <f>SUMIFS(СВЦЭМ!$C$34:$C$777,СВЦЭМ!$A$34:$A$777,$A131,СВЦЭМ!$B$34:$B$777,U$119)+'СЕТ СН'!$I$9+СВЦЭМ!$D$10+'СЕТ СН'!$I$6-'СЕТ СН'!$I$19</f>
        <v>2059.0485183299998</v>
      </c>
      <c r="V131" s="37">
        <f>SUMIFS(СВЦЭМ!$C$34:$C$777,СВЦЭМ!$A$34:$A$777,$A131,СВЦЭМ!$B$34:$B$777,V$119)+'СЕТ СН'!$I$9+СВЦЭМ!$D$10+'СЕТ СН'!$I$6-'СЕТ СН'!$I$19</f>
        <v>2031.3512429499999</v>
      </c>
      <c r="W131" s="37">
        <f>SUMIFS(СВЦЭМ!$C$34:$C$777,СВЦЭМ!$A$34:$A$777,$A131,СВЦЭМ!$B$34:$B$777,W$119)+'СЕТ СН'!$I$9+СВЦЭМ!$D$10+'СЕТ СН'!$I$6-'СЕТ СН'!$I$19</f>
        <v>2011.6192075499998</v>
      </c>
      <c r="X131" s="37">
        <f>SUMIFS(СВЦЭМ!$C$34:$C$777,СВЦЭМ!$A$34:$A$777,$A131,СВЦЭМ!$B$34:$B$777,X$119)+'СЕТ СН'!$I$9+СВЦЭМ!$D$10+'СЕТ СН'!$I$6-'СЕТ СН'!$I$19</f>
        <v>2023.0647104299999</v>
      </c>
      <c r="Y131" s="37">
        <f>SUMIFS(СВЦЭМ!$C$34:$C$777,СВЦЭМ!$A$34:$A$777,$A131,СВЦЭМ!$B$34:$B$777,Y$119)+'СЕТ СН'!$I$9+СВЦЭМ!$D$10+'СЕТ СН'!$I$6-'СЕТ СН'!$I$19</f>
        <v>2057.2993508599998</v>
      </c>
    </row>
    <row r="132" spans="1:25" ht="15.75" x14ac:dyDescent="0.2">
      <c r="A132" s="36">
        <f t="shared" si="3"/>
        <v>43233</v>
      </c>
      <c r="B132" s="37">
        <f>SUMIFS(СВЦЭМ!$C$34:$C$777,СВЦЭМ!$A$34:$A$777,$A132,СВЦЭМ!$B$34:$B$777,B$119)+'СЕТ СН'!$I$9+СВЦЭМ!$D$10+'СЕТ СН'!$I$6-'СЕТ СН'!$I$19</f>
        <v>2068.85567515</v>
      </c>
      <c r="C132" s="37">
        <f>SUMIFS(СВЦЭМ!$C$34:$C$777,СВЦЭМ!$A$34:$A$777,$A132,СВЦЭМ!$B$34:$B$777,C$119)+'СЕТ СН'!$I$9+СВЦЭМ!$D$10+'СЕТ СН'!$I$6-'СЕТ СН'!$I$19</f>
        <v>2118.45478886</v>
      </c>
      <c r="D132" s="37">
        <f>SUMIFS(СВЦЭМ!$C$34:$C$777,СВЦЭМ!$A$34:$A$777,$A132,СВЦЭМ!$B$34:$B$777,D$119)+'СЕТ СН'!$I$9+СВЦЭМ!$D$10+'СЕТ СН'!$I$6-'СЕТ СН'!$I$19</f>
        <v>2150.4684820900002</v>
      </c>
      <c r="E132" s="37">
        <f>SUMIFS(СВЦЭМ!$C$34:$C$777,СВЦЭМ!$A$34:$A$777,$A132,СВЦЭМ!$B$34:$B$777,E$119)+'СЕТ СН'!$I$9+СВЦЭМ!$D$10+'СЕТ СН'!$I$6-'СЕТ СН'!$I$19</f>
        <v>2175.8341954799998</v>
      </c>
      <c r="F132" s="37">
        <f>SUMIFS(СВЦЭМ!$C$34:$C$777,СВЦЭМ!$A$34:$A$777,$A132,СВЦЭМ!$B$34:$B$777,F$119)+'СЕТ СН'!$I$9+СВЦЭМ!$D$10+'СЕТ СН'!$I$6-'СЕТ СН'!$I$19</f>
        <v>2195.7472370699998</v>
      </c>
      <c r="G132" s="37">
        <f>SUMIFS(СВЦЭМ!$C$34:$C$777,СВЦЭМ!$A$34:$A$777,$A132,СВЦЭМ!$B$34:$B$777,G$119)+'СЕТ СН'!$I$9+СВЦЭМ!$D$10+'СЕТ СН'!$I$6-'СЕТ СН'!$I$19</f>
        <v>2171.9975899800002</v>
      </c>
      <c r="H132" s="37">
        <f>SUMIFS(СВЦЭМ!$C$34:$C$777,СВЦЭМ!$A$34:$A$777,$A132,СВЦЭМ!$B$34:$B$777,H$119)+'СЕТ СН'!$I$9+СВЦЭМ!$D$10+'СЕТ СН'!$I$6-'СЕТ СН'!$I$19</f>
        <v>2144.5975214199998</v>
      </c>
      <c r="I132" s="37">
        <f>SUMIFS(СВЦЭМ!$C$34:$C$777,СВЦЭМ!$A$34:$A$777,$A132,СВЦЭМ!$B$34:$B$777,I$119)+'СЕТ СН'!$I$9+СВЦЭМ!$D$10+'СЕТ СН'!$I$6-'СЕТ СН'!$I$19</f>
        <v>2110.4966968899998</v>
      </c>
      <c r="J132" s="37">
        <f>SUMIFS(СВЦЭМ!$C$34:$C$777,СВЦЭМ!$A$34:$A$777,$A132,СВЦЭМ!$B$34:$B$777,J$119)+'СЕТ СН'!$I$9+СВЦЭМ!$D$10+'СЕТ СН'!$I$6-'СЕТ СН'!$I$19</f>
        <v>2043.0289034099999</v>
      </c>
      <c r="K132" s="37">
        <f>SUMIFS(СВЦЭМ!$C$34:$C$777,СВЦЭМ!$A$34:$A$777,$A132,СВЦЭМ!$B$34:$B$777,K$119)+'СЕТ СН'!$I$9+СВЦЭМ!$D$10+'СЕТ СН'!$I$6-'СЕТ СН'!$I$19</f>
        <v>1991.2060185199998</v>
      </c>
      <c r="L132" s="37">
        <f>SUMIFS(СВЦЭМ!$C$34:$C$777,СВЦЭМ!$A$34:$A$777,$A132,СВЦЭМ!$B$34:$B$777,L$119)+'СЕТ СН'!$I$9+СВЦЭМ!$D$10+'СЕТ СН'!$I$6-'СЕТ СН'!$I$19</f>
        <v>1966.49346234</v>
      </c>
      <c r="M132" s="37">
        <f>SUMIFS(СВЦЭМ!$C$34:$C$777,СВЦЭМ!$A$34:$A$777,$A132,СВЦЭМ!$B$34:$B$777,M$119)+'СЕТ СН'!$I$9+СВЦЭМ!$D$10+'СЕТ СН'!$I$6-'СЕТ СН'!$I$19</f>
        <v>2005.4892492899999</v>
      </c>
      <c r="N132" s="37">
        <f>SUMIFS(СВЦЭМ!$C$34:$C$777,СВЦЭМ!$A$34:$A$777,$A132,СВЦЭМ!$B$34:$B$777,N$119)+'СЕТ СН'!$I$9+СВЦЭМ!$D$10+'СЕТ СН'!$I$6-'СЕТ СН'!$I$19</f>
        <v>2004.1413837</v>
      </c>
      <c r="O132" s="37">
        <f>SUMIFS(СВЦЭМ!$C$34:$C$777,СВЦЭМ!$A$34:$A$777,$A132,СВЦЭМ!$B$34:$B$777,O$119)+'СЕТ СН'!$I$9+СВЦЭМ!$D$10+'СЕТ СН'!$I$6-'СЕТ СН'!$I$19</f>
        <v>2012.2079981899999</v>
      </c>
      <c r="P132" s="37">
        <f>SUMIFS(СВЦЭМ!$C$34:$C$777,СВЦЭМ!$A$34:$A$777,$A132,СВЦЭМ!$B$34:$B$777,P$119)+'СЕТ СН'!$I$9+СВЦЭМ!$D$10+'СЕТ СН'!$I$6-'СЕТ СН'!$I$19</f>
        <v>2036.3058835100001</v>
      </c>
      <c r="Q132" s="37">
        <f>SUMIFS(СВЦЭМ!$C$34:$C$777,СВЦЭМ!$A$34:$A$777,$A132,СВЦЭМ!$B$34:$B$777,Q$119)+'СЕТ СН'!$I$9+СВЦЭМ!$D$10+'СЕТ СН'!$I$6-'СЕТ СН'!$I$19</f>
        <v>2042.81701402</v>
      </c>
      <c r="R132" s="37">
        <f>SUMIFS(СВЦЭМ!$C$34:$C$777,СВЦЭМ!$A$34:$A$777,$A132,СВЦЭМ!$B$34:$B$777,R$119)+'СЕТ СН'!$I$9+СВЦЭМ!$D$10+'СЕТ СН'!$I$6-'СЕТ СН'!$I$19</f>
        <v>2054.0483425899997</v>
      </c>
      <c r="S132" s="37">
        <f>SUMIFS(СВЦЭМ!$C$34:$C$777,СВЦЭМ!$A$34:$A$777,$A132,СВЦЭМ!$B$34:$B$777,S$119)+'СЕТ СН'!$I$9+СВЦЭМ!$D$10+'СЕТ СН'!$I$6-'СЕТ СН'!$I$19</f>
        <v>2028.7577914599999</v>
      </c>
      <c r="T132" s="37">
        <f>SUMIFS(СВЦЭМ!$C$34:$C$777,СВЦЭМ!$A$34:$A$777,$A132,СВЦЭМ!$B$34:$B$777,T$119)+'СЕТ СН'!$I$9+СВЦЭМ!$D$10+'СЕТ СН'!$I$6-'СЕТ СН'!$I$19</f>
        <v>2012.0079428199999</v>
      </c>
      <c r="U132" s="37">
        <f>SUMIFS(СВЦЭМ!$C$34:$C$777,СВЦЭМ!$A$34:$A$777,$A132,СВЦЭМ!$B$34:$B$777,U$119)+'СЕТ СН'!$I$9+СВЦЭМ!$D$10+'СЕТ СН'!$I$6-'СЕТ СН'!$I$19</f>
        <v>2012.0433691499998</v>
      </c>
      <c r="V132" s="37">
        <f>SUMIFS(СВЦЭМ!$C$34:$C$777,СВЦЭМ!$A$34:$A$777,$A132,СВЦЭМ!$B$34:$B$777,V$119)+'СЕТ СН'!$I$9+СВЦЭМ!$D$10+'СЕТ СН'!$I$6-'СЕТ СН'!$I$19</f>
        <v>1981.3932756599997</v>
      </c>
      <c r="W132" s="37">
        <f>SUMIFS(СВЦЭМ!$C$34:$C$777,СВЦЭМ!$A$34:$A$777,$A132,СВЦЭМ!$B$34:$B$777,W$119)+'СЕТ СН'!$I$9+СВЦЭМ!$D$10+'СЕТ СН'!$I$6-'СЕТ СН'!$I$19</f>
        <v>1962.4121377500001</v>
      </c>
      <c r="X132" s="37">
        <f>SUMIFS(СВЦЭМ!$C$34:$C$777,СВЦЭМ!$A$34:$A$777,$A132,СВЦЭМ!$B$34:$B$777,X$119)+'СЕТ СН'!$I$9+СВЦЭМ!$D$10+'СЕТ СН'!$I$6-'СЕТ СН'!$I$19</f>
        <v>1957.5920839799999</v>
      </c>
      <c r="Y132" s="37">
        <f>SUMIFS(СВЦЭМ!$C$34:$C$777,СВЦЭМ!$A$34:$A$777,$A132,СВЦЭМ!$B$34:$B$777,Y$119)+'СЕТ СН'!$I$9+СВЦЭМ!$D$10+'СЕТ СН'!$I$6-'СЕТ СН'!$I$19</f>
        <v>2013.63753124</v>
      </c>
    </row>
    <row r="133" spans="1:25" ht="15.75" x14ac:dyDescent="0.2">
      <c r="A133" s="36">
        <f t="shared" si="3"/>
        <v>43234</v>
      </c>
      <c r="B133" s="37">
        <f>SUMIFS(СВЦЭМ!$C$34:$C$777,СВЦЭМ!$A$34:$A$777,$A133,СВЦЭМ!$B$34:$B$777,B$119)+'СЕТ СН'!$I$9+СВЦЭМ!$D$10+'СЕТ СН'!$I$6-'СЕТ СН'!$I$19</f>
        <v>2074.7892145599999</v>
      </c>
      <c r="C133" s="37">
        <f>SUMIFS(СВЦЭМ!$C$34:$C$777,СВЦЭМ!$A$34:$A$777,$A133,СВЦЭМ!$B$34:$B$777,C$119)+'СЕТ СН'!$I$9+СВЦЭМ!$D$10+'СЕТ СН'!$I$6-'СЕТ СН'!$I$19</f>
        <v>2128.8917611699999</v>
      </c>
      <c r="D133" s="37">
        <f>SUMIFS(СВЦЭМ!$C$34:$C$777,СВЦЭМ!$A$34:$A$777,$A133,СВЦЭМ!$B$34:$B$777,D$119)+'СЕТ СН'!$I$9+СВЦЭМ!$D$10+'СЕТ СН'!$I$6-'СЕТ СН'!$I$19</f>
        <v>2154.2979932799999</v>
      </c>
      <c r="E133" s="37">
        <f>SUMIFS(СВЦЭМ!$C$34:$C$777,СВЦЭМ!$A$34:$A$777,$A133,СВЦЭМ!$B$34:$B$777,E$119)+'СЕТ СН'!$I$9+СВЦЭМ!$D$10+'СЕТ СН'!$I$6-'СЕТ СН'!$I$19</f>
        <v>2171.7705012899996</v>
      </c>
      <c r="F133" s="37">
        <f>SUMIFS(СВЦЭМ!$C$34:$C$777,СВЦЭМ!$A$34:$A$777,$A133,СВЦЭМ!$B$34:$B$777,F$119)+'СЕТ СН'!$I$9+СВЦЭМ!$D$10+'СЕТ СН'!$I$6-'СЕТ СН'!$I$19</f>
        <v>2188.5940801099996</v>
      </c>
      <c r="G133" s="37">
        <f>SUMIFS(СВЦЭМ!$C$34:$C$777,СВЦЭМ!$A$34:$A$777,$A133,СВЦЭМ!$B$34:$B$777,G$119)+'СЕТ СН'!$I$9+СВЦЭМ!$D$10+'СЕТ СН'!$I$6-'СЕТ СН'!$I$19</f>
        <v>2155.8185658699999</v>
      </c>
      <c r="H133" s="37">
        <f>SUMIFS(СВЦЭМ!$C$34:$C$777,СВЦЭМ!$A$34:$A$777,$A133,СВЦЭМ!$B$34:$B$777,H$119)+'СЕТ СН'!$I$9+СВЦЭМ!$D$10+'СЕТ СН'!$I$6-'СЕТ СН'!$I$19</f>
        <v>2088.9976757099998</v>
      </c>
      <c r="I133" s="37">
        <f>SUMIFS(СВЦЭМ!$C$34:$C$777,СВЦЭМ!$A$34:$A$777,$A133,СВЦЭМ!$B$34:$B$777,I$119)+'СЕТ СН'!$I$9+СВЦЭМ!$D$10+'СЕТ СН'!$I$6-'СЕТ СН'!$I$19</f>
        <v>2037.3922552699999</v>
      </c>
      <c r="J133" s="37">
        <f>SUMIFS(СВЦЭМ!$C$34:$C$777,СВЦЭМ!$A$34:$A$777,$A133,СВЦЭМ!$B$34:$B$777,J$119)+'СЕТ СН'!$I$9+СВЦЭМ!$D$10+'СЕТ СН'!$I$6-'СЕТ СН'!$I$19</f>
        <v>1997.20699405</v>
      </c>
      <c r="K133" s="37">
        <f>SUMIFS(СВЦЭМ!$C$34:$C$777,СВЦЭМ!$A$34:$A$777,$A133,СВЦЭМ!$B$34:$B$777,K$119)+'СЕТ СН'!$I$9+СВЦЭМ!$D$10+'СЕТ СН'!$I$6-'СЕТ СН'!$I$19</f>
        <v>1964.7137263099999</v>
      </c>
      <c r="L133" s="37">
        <f>SUMIFS(СВЦЭМ!$C$34:$C$777,СВЦЭМ!$A$34:$A$777,$A133,СВЦЭМ!$B$34:$B$777,L$119)+'СЕТ СН'!$I$9+СВЦЭМ!$D$10+'СЕТ СН'!$I$6-'СЕТ СН'!$I$19</f>
        <v>1957.3171161799999</v>
      </c>
      <c r="M133" s="37">
        <f>SUMIFS(СВЦЭМ!$C$34:$C$777,СВЦЭМ!$A$34:$A$777,$A133,СВЦЭМ!$B$34:$B$777,M$119)+'СЕТ СН'!$I$9+СВЦЭМ!$D$10+'СЕТ СН'!$I$6-'СЕТ СН'!$I$19</f>
        <v>1958.3461625800001</v>
      </c>
      <c r="N133" s="37">
        <f>SUMIFS(СВЦЭМ!$C$34:$C$777,СВЦЭМ!$A$34:$A$777,$A133,СВЦЭМ!$B$34:$B$777,N$119)+'СЕТ СН'!$I$9+СВЦЭМ!$D$10+'СЕТ СН'!$I$6-'СЕТ СН'!$I$19</f>
        <v>2000.3803243299999</v>
      </c>
      <c r="O133" s="37">
        <f>SUMIFS(СВЦЭМ!$C$34:$C$777,СВЦЭМ!$A$34:$A$777,$A133,СВЦЭМ!$B$34:$B$777,O$119)+'СЕТ СН'!$I$9+СВЦЭМ!$D$10+'СЕТ СН'!$I$6-'СЕТ СН'!$I$19</f>
        <v>2007.3792148099999</v>
      </c>
      <c r="P133" s="37">
        <f>SUMIFS(СВЦЭМ!$C$34:$C$777,СВЦЭМ!$A$34:$A$777,$A133,СВЦЭМ!$B$34:$B$777,P$119)+'СЕТ СН'!$I$9+СВЦЭМ!$D$10+'СЕТ СН'!$I$6-'СЕТ СН'!$I$19</f>
        <v>2018.48515142</v>
      </c>
      <c r="Q133" s="37">
        <f>SUMIFS(СВЦЭМ!$C$34:$C$777,СВЦЭМ!$A$34:$A$777,$A133,СВЦЭМ!$B$34:$B$777,Q$119)+'СЕТ СН'!$I$9+СВЦЭМ!$D$10+'СЕТ СН'!$I$6-'СЕТ СН'!$I$19</f>
        <v>2028.9179339899999</v>
      </c>
      <c r="R133" s="37">
        <f>SUMIFS(СВЦЭМ!$C$34:$C$777,СВЦЭМ!$A$34:$A$777,$A133,СВЦЭМ!$B$34:$B$777,R$119)+'СЕТ СН'!$I$9+СВЦЭМ!$D$10+'СЕТ СН'!$I$6-'СЕТ СН'!$I$19</f>
        <v>2038.0519498099998</v>
      </c>
      <c r="S133" s="37">
        <f>SUMIFS(СВЦЭМ!$C$34:$C$777,СВЦЭМ!$A$34:$A$777,$A133,СВЦЭМ!$B$34:$B$777,S$119)+'СЕТ СН'!$I$9+СВЦЭМ!$D$10+'СЕТ СН'!$I$6-'СЕТ СН'!$I$19</f>
        <v>2021.9311146</v>
      </c>
      <c r="T133" s="37">
        <f>SUMIFS(СВЦЭМ!$C$34:$C$777,СВЦЭМ!$A$34:$A$777,$A133,СВЦЭМ!$B$34:$B$777,T$119)+'СЕТ СН'!$I$9+СВЦЭМ!$D$10+'СЕТ СН'!$I$6-'СЕТ СН'!$I$19</f>
        <v>1998.2026828999999</v>
      </c>
      <c r="U133" s="37">
        <f>SUMIFS(СВЦЭМ!$C$34:$C$777,СВЦЭМ!$A$34:$A$777,$A133,СВЦЭМ!$B$34:$B$777,U$119)+'СЕТ СН'!$I$9+СВЦЭМ!$D$10+'СЕТ СН'!$I$6-'СЕТ СН'!$I$19</f>
        <v>1979.3281473899999</v>
      </c>
      <c r="V133" s="37">
        <f>SUMIFS(СВЦЭМ!$C$34:$C$777,СВЦЭМ!$A$34:$A$777,$A133,СВЦЭМ!$B$34:$B$777,V$119)+'СЕТ СН'!$I$9+СВЦЭМ!$D$10+'СЕТ СН'!$I$6-'СЕТ СН'!$I$19</f>
        <v>1964.0969576999998</v>
      </c>
      <c r="W133" s="37">
        <f>SUMIFS(СВЦЭМ!$C$34:$C$777,СВЦЭМ!$A$34:$A$777,$A133,СВЦЭМ!$B$34:$B$777,W$119)+'СЕТ СН'!$I$9+СВЦЭМ!$D$10+'СЕТ СН'!$I$6-'СЕТ СН'!$I$19</f>
        <v>1949.27849027</v>
      </c>
      <c r="X133" s="37">
        <f>SUMIFS(СВЦЭМ!$C$34:$C$777,СВЦЭМ!$A$34:$A$777,$A133,СВЦЭМ!$B$34:$B$777,X$119)+'СЕТ СН'!$I$9+СВЦЭМ!$D$10+'СЕТ СН'!$I$6-'СЕТ СН'!$I$19</f>
        <v>1939.9578769099999</v>
      </c>
      <c r="Y133" s="37">
        <f>SUMIFS(СВЦЭМ!$C$34:$C$777,СВЦЭМ!$A$34:$A$777,$A133,СВЦЭМ!$B$34:$B$777,Y$119)+'СЕТ СН'!$I$9+СВЦЭМ!$D$10+'СЕТ СН'!$I$6-'СЕТ СН'!$I$19</f>
        <v>2015.94191778</v>
      </c>
    </row>
    <row r="134" spans="1:25" ht="15.75" x14ac:dyDescent="0.2">
      <c r="A134" s="36">
        <f t="shared" si="3"/>
        <v>43235</v>
      </c>
      <c r="B134" s="37">
        <f>SUMIFS(СВЦЭМ!$C$34:$C$777,СВЦЭМ!$A$34:$A$777,$A134,СВЦЭМ!$B$34:$B$777,B$119)+'СЕТ СН'!$I$9+СВЦЭМ!$D$10+'СЕТ СН'!$I$6-'СЕТ СН'!$I$19</f>
        <v>2079.6580556399999</v>
      </c>
      <c r="C134" s="37">
        <f>SUMIFS(СВЦЭМ!$C$34:$C$777,СВЦЭМ!$A$34:$A$777,$A134,СВЦЭМ!$B$34:$B$777,C$119)+'СЕТ СН'!$I$9+СВЦЭМ!$D$10+'СЕТ СН'!$I$6-'СЕТ СН'!$I$19</f>
        <v>2126.41777379</v>
      </c>
      <c r="D134" s="37">
        <f>SUMIFS(СВЦЭМ!$C$34:$C$777,СВЦЭМ!$A$34:$A$777,$A134,СВЦЭМ!$B$34:$B$777,D$119)+'СЕТ СН'!$I$9+СВЦЭМ!$D$10+'СЕТ СН'!$I$6-'СЕТ СН'!$I$19</f>
        <v>2156.4008389599999</v>
      </c>
      <c r="E134" s="37">
        <f>SUMIFS(СВЦЭМ!$C$34:$C$777,СВЦЭМ!$A$34:$A$777,$A134,СВЦЭМ!$B$34:$B$777,E$119)+'СЕТ СН'!$I$9+СВЦЭМ!$D$10+'СЕТ СН'!$I$6-'СЕТ СН'!$I$19</f>
        <v>2165.7842564399998</v>
      </c>
      <c r="F134" s="37">
        <f>SUMIFS(СВЦЭМ!$C$34:$C$777,СВЦЭМ!$A$34:$A$777,$A134,СВЦЭМ!$B$34:$B$777,F$119)+'СЕТ СН'!$I$9+СВЦЭМ!$D$10+'СЕТ СН'!$I$6-'СЕТ СН'!$I$19</f>
        <v>2179.3993796599998</v>
      </c>
      <c r="G134" s="37">
        <f>SUMIFS(СВЦЭМ!$C$34:$C$777,СВЦЭМ!$A$34:$A$777,$A134,СВЦЭМ!$B$34:$B$777,G$119)+'СЕТ СН'!$I$9+СВЦЭМ!$D$10+'СЕТ СН'!$I$6-'СЕТ СН'!$I$19</f>
        <v>2161.2730763700001</v>
      </c>
      <c r="H134" s="37">
        <f>SUMIFS(СВЦЭМ!$C$34:$C$777,СВЦЭМ!$A$34:$A$777,$A134,СВЦЭМ!$B$34:$B$777,H$119)+'СЕТ СН'!$I$9+СВЦЭМ!$D$10+'СЕТ СН'!$I$6-'СЕТ СН'!$I$19</f>
        <v>2084.3563681099999</v>
      </c>
      <c r="I134" s="37">
        <f>SUMIFS(СВЦЭМ!$C$34:$C$777,СВЦЭМ!$A$34:$A$777,$A134,СВЦЭМ!$B$34:$B$777,I$119)+'СЕТ СН'!$I$9+СВЦЭМ!$D$10+'СЕТ СН'!$I$6-'СЕТ СН'!$I$19</f>
        <v>2030.9790526899999</v>
      </c>
      <c r="J134" s="37">
        <f>SUMIFS(СВЦЭМ!$C$34:$C$777,СВЦЭМ!$A$34:$A$777,$A134,СВЦЭМ!$B$34:$B$777,J$119)+'СЕТ СН'!$I$9+СВЦЭМ!$D$10+'СЕТ СН'!$I$6-'СЕТ СН'!$I$19</f>
        <v>2006.0568690299999</v>
      </c>
      <c r="K134" s="37">
        <f>SUMIFS(СВЦЭМ!$C$34:$C$777,СВЦЭМ!$A$34:$A$777,$A134,СВЦЭМ!$B$34:$B$777,K$119)+'СЕТ СН'!$I$9+СВЦЭМ!$D$10+'СЕТ СН'!$I$6-'СЕТ СН'!$I$19</f>
        <v>1979.3141455</v>
      </c>
      <c r="L134" s="37">
        <f>SUMIFS(СВЦЭМ!$C$34:$C$777,СВЦЭМ!$A$34:$A$777,$A134,СВЦЭМ!$B$34:$B$777,L$119)+'СЕТ СН'!$I$9+СВЦЭМ!$D$10+'СЕТ СН'!$I$6-'СЕТ СН'!$I$19</f>
        <v>1974.74449061</v>
      </c>
      <c r="M134" s="37">
        <f>SUMIFS(СВЦЭМ!$C$34:$C$777,СВЦЭМ!$A$34:$A$777,$A134,СВЦЭМ!$B$34:$B$777,M$119)+'СЕТ СН'!$I$9+СВЦЭМ!$D$10+'СЕТ СН'!$I$6-'СЕТ СН'!$I$19</f>
        <v>1996.7998069599998</v>
      </c>
      <c r="N134" s="37">
        <f>SUMIFS(СВЦЭМ!$C$34:$C$777,СВЦЭМ!$A$34:$A$777,$A134,СВЦЭМ!$B$34:$B$777,N$119)+'СЕТ СН'!$I$9+СВЦЭМ!$D$10+'СЕТ СН'!$I$6-'СЕТ СН'!$I$19</f>
        <v>2012.5202268499997</v>
      </c>
      <c r="O134" s="37">
        <f>SUMIFS(СВЦЭМ!$C$34:$C$777,СВЦЭМ!$A$34:$A$777,$A134,СВЦЭМ!$B$34:$B$777,O$119)+'СЕТ СН'!$I$9+СВЦЭМ!$D$10+'СЕТ СН'!$I$6-'СЕТ СН'!$I$19</f>
        <v>2016.2810406599999</v>
      </c>
      <c r="P134" s="37">
        <f>SUMIFS(СВЦЭМ!$C$34:$C$777,СВЦЭМ!$A$34:$A$777,$A134,СВЦЭМ!$B$34:$B$777,P$119)+'СЕТ СН'!$I$9+СВЦЭМ!$D$10+'СЕТ СН'!$I$6-'СЕТ СН'!$I$19</f>
        <v>2039.1316181699999</v>
      </c>
      <c r="Q134" s="37">
        <f>SUMIFS(СВЦЭМ!$C$34:$C$777,СВЦЭМ!$A$34:$A$777,$A134,СВЦЭМ!$B$34:$B$777,Q$119)+'СЕТ СН'!$I$9+СВЦЭМ!$D$10+'СЕТ СН'!$I$6-'СЕТ СН'!$I$19</f>
        <v>2039.5680432999998</v>
      </c>
      <c r="R134" s="37">
        <f>SUMIFS(СВЦЭМ!$C$34:$C$777,СВЦЭМ!$A$34:$A$777,$A134,СВЦЭМ!$B$34:$B$777,R$119)+'СЕТ СН'!$I$9+СВЦЭМ!$D$10+'СЕТ СН'!$I$6-'СЕТ СН'!$I$19</f>
        <v>2043.1546211499999</v>
      </c>
      <c r="S134" s="37">
        <f>SUMIFS(СВЦЭМ!$C$34:$C$777,СВЦЭМ!$A$34:$A$777,$A134,СВЦЭМ!$B$34:$B$777,S$119)+'СЕТ СН'!$I$9+СВЦЭМ!$D$10+'СЕТ СН'!$I$6-'СЕТ СН'!$I$19</f>
        <v>2034.0237303199999</v>
      </c>
      <c r="T134" s="37">
        <f>SUMIFS(СВЦЭМ!$C$34:$C$777,СВЦЭМ!$A$34:$A$777,$A134,СВЦЭМ!$B$34:$B$777,T$119)+'СЕТ СН'!$I$9+СВЦЭМ!$D$10+'СЕТ СН'!$I$6-'СЕТ СН'!$I$19</f>
        <v>2023.3464458999999</v>
      </c>
      <c r="U134" s="37">
        <f>SUMIFS(СВЦЭМ!$C$34:$C$777,СВЦЭМ!$A$34:$A$777,$A134,СВЦЭМ!$B$34:$B$777,U$119)+'СЕТ СН'!$I$9+СВЦЭМ!$D$10+'СЕТ СН'!$I$6-'СЕТ СН'!$I$19</f>
        <v>2013.4485386399999</v>
      </c>
      <c r="V134" s="37">
        <f>SUMIFS(СВЦЭМ!$C$34:$C$777,СВЦЭМ!$A$34:$A$777,$A134,СВЦЭМ!$B$34:$B$777,V$119)+'СЕТ СН'!$I$9+СВЦЭМ!$D$10+'СЕТ СН'!$I$6-'СЕТ СН'!$I$19</f>
        <v>1982.94036822</v>
      </c>
      <c r="W134" s="37">
        <f>SUMIFS(СВЦЭМ!$C$34:$C$777,СВЦЭМ!$A$34:$A$777,$A134,СВЦЭМ!$B$34:$B$777,W$119)+'СЕТ СН'!$I$9+СВЦЭМ!$D$10+'СЕТ СН'!$I$6-'СЕТ СН'!$I$19</f>
        <v>1946.0460529299999</v>
      </c>
      <c r="X134" s="37">
        <f>SUMIFS(СВЦЭМ!$C$34:$C$777,СВЦЭМ!$A$34:$A$777,$A134,СВЦЭМ!$B$34:$B$777,X$119)+'СЕТ СН'!$I$9+СВЦЭМ!$D$10+'СЕТ СН'!$I$6-'СЕТ СН'!$I$19</f>
        <v>1968.2875378499998</v>
      </c>
      <c r="Y134" s="37">
        <f>SUMIFS(СВЦЭМ!$C$34:$C$777,СВЦЭМ!$A$34:$A$777,$A134,СВЦЭМ!$B$34:$B$777,Y$119)+'СЕТ СН'!$I$9+СВЦЭМ!$D$10+'СЕТ СН'!$I$6-'СЕТ СН'!$I$19</f>
        <v>2030.0308185599999</v>
      </c>
    </row>
    <row r="135" spans="1:25" ht="15.75" x14ac:dyDescent="0.2">
      <c r="A135" s="36">
        <f t="shared" si="3"/>
        <v>43236</v>
      </c>
      <c r="B135" s="37">
        <f>SUMIFS(СВЦЭМ!$C$34:$C$777,СВЦЭМ!$A$34:$A$777,$A135,СВЦЭМ!$B$34:$B$777,B$119)+'СЕТ СН'!$I$9+СВЦЭМ!$D$10+'СЕТ СН'!$I$6-'СЕТ СН'!$I$19</f>
        <v>2102.29790525</v>
      </c>
      <c r="C135" s="37">
        <f>SUMIFS(СВЦЭМ!$C$34:$C$777,СВЦЭМ!$A$34:$A$777,$A135,СВЦЭМ!$B$34:$B$777,C$119)+'СЕТ СН'!$I$9+СВЦЭМ!$D$10+'СЕТ СН'!$I$6-'СЕТ СН'!$I$19</f>
        <v>2139.8311293400002</v>
      </c>
      <c r="D135" s="37">
        <f>SUMIFS(СВЦЭМ!$C$34:$C$777,СВЦЭМ!$A$34:$A$777,$A135,СВЦЭМ!$B$34:$B$777,D$119)+'СЕТ СН'!$I$9+СВЦЭМ!$D$10+'СЕТ СН'!$I$6-'СЕТ СН'!$I$19</f>
        <v>2189.3763785800002</v>
      </c>
      <c r="E135" s="37">
        <f>SUMIFS(СВЦЭМ!$C$34:$C$777,СВЦЭМ!$A$34:$A$777,$A135,СВЦЭМ!$B$34:$B$777,E$119)+'СЕТ СН'!$I$9+СВЦЭМ!$D$10+'СЕТ СН'!$I$6-'СЕТ СН'!$I$19</f>
        <v>2196.64506497</v>
      </c>
      <c r="F135" s="37">
        <f>SUMIFS(СВЦЭМ!$C$34:$C$777,СВЦЭМ!$A$34:$A$777,$A135,СВЦЭМ!$B$34:$B$777,F$119)+'СЕТ СН'!$I$9+СВЦЭМ!$D$10+'СЕТ СН'!$I$6-'СЕТ СН'!$I$19</f>
        <v>2193.8895261099997</v>
      </c>
      <c r="G135" s="37">
        <f>SUMIFS(СВЦЭМ!$C$34:$C$777,СВЦЭМ!$A$34:$A$777,$A135,СВЦЭМ!$B$34:$B$777,G$119)+'СЕТ СН'!$I$9+СВЦЭМ!$D$10+'СЕТ СН'!$I$6-'СЕТ СН'!$I$19</f>
        <v>2173.1247096899997</v>
      </c>
      <c r="H135" s="37">
        <f>SUMIFS(СВЦЭМ!$C$34:$C$777,СВЦЭМ!$A$34:$A$777,$A135,СВЦЭМ!$B$34:$B$777,H$119)+'СЕТ СН'!$I$9+СВЦЭМ!$D$10+'СЕТ СН'!$I$6-'СЕТ СН'!$I$19</f>
        <v>2110.5059578199998</v>
      </c>
      <c r="I135" s="37">
        <f>SUMIFS(СВЦЭМ!$C$34:$C$777,СВЦЭМ!$A$34:$A$777,$A135,СВЦЭМ!$B$34:$B$777,I$119)+'СЕТ СН'!$I$9+СВЦЭМ!$D$10+'СЕТ СН'!$I$6-'СЕТ СН'!$I$19</f>
        <v>2035.9049183899999</v>
      </c>
      <c r="J135" s="37">
        <f>SUMIFS(СВЦЭМ!$C$34:$C$777,СВЦЭМ!$A$34:$A$777,$A135,СВЦЭМ!$B$34:$B$777,J$119)+'СЕТ СН'!$I$9+СВЦЭМ!$D$10+'СЕТ СН'!$I$6-'СЕТ СН'!$I$19</f>
        <v>2006.03547248</v>
      </c>
      <c r="K135" s="37">
        <f>SUMIFS(СВЦЭМ!$C$34:$C$777,СВЦЭМ!$A$34:$A$777,$A135,СВЦЭМ!$B$34:$B$777,K$119)+'СЕТ СН'!$I$9+СВЦЭМ!$D$10+'СЕТ СН'!$I$6-'СЕТ СН'!$I$19</f>
        <v>1987.4427372199998</v>
      </c>
      <c r="L135" s="37">
        <f>SUMIFS(СВЦЭМ!$C$34:$C$777,СВЦЭМ!$A$34:$A$777,$A135,СВЦЭМ!$B$34:$B$777,L$119)+'СЕТ СН'!$I$9+СВЦЭМ!$D$10+'СЕТ СН'!$I$6-'СЕТ СН'!$I$19</f>
        <v>1972.81345762</v>
      </c>
      <c r="M135" s="37">
        <f>SUMIFS(СВЦЭМ!$C$34:$C$777,СВЦЭМ!$A$34:$A$777,$A135,СВЦЭМ!$B$34:$B$777,M$119)+'СЕТ СН'!$I$9+СВЦЭМ!$D$10+'СЕТ СН'!$I$6-'СЕТ СН'!$I$19</f>
        <v>1998.5287977399998</v>
      </c>
      <c r="N135" s="37">
        <f>SUMIFS(СВЦЭМ!$C$34:$C$777,СВЦЭМ!$A$34:$A$777,$A135,СВЦЭМ!$B$34:$B$777,N$119)+'СЕТ СН'!$I$9+СВЦЭМ!$D$10+'СЕТ СН'!$I$6-'СЕТ СН'!$I$19</f>
        <v>2017.9965365199998</v>
      </c>
      <c r="O135" s="37">
        <f>SUMIFS(СВЦЭМ!$C$34:$C$777,СВЦЭМ!$A$34:$A$777,$A135,СВЦЭМ!$B$34:$B$777,O$119)+'СЕТ СН'!$I$9+СВЦЭМ!$D$10+'СЕТ СН'!$I$6-'СЕТ СН'!$I$19</f>
        <v>2015.2855152699999</v>
      </c>
      <c r="P135" s="37">
        <f>SUMIFS(СВЦЭМ!$C$34:$C$777,СВЦЭМ!$A$34:$A$777,$A135,СВЦЭМ!$B$34:$B$777,P$119)+'СЕТ СН'!$I$9+СВЦЭМ!$D$10+'СЕТ СН'!$I$6-'СЕТ СН'!$I$19</f>
        <v>2021.9531410099999</v>
      </c>
      <c r="Q135" s="37">
        <f>SUMIFS(СВЦЭМ!$C$34:$C$777,СВЦЭМ!$A$34:$A$777,$A135,СВЦЭМ!$B$34:$B$777,Q$119)+'СЕТ СН'!$I$9+СВЦЭМ!$D$10+'СЕТ СН'!$I$6-'СЕТ СН'!$I$19</f>
        <v>2019.7075265499998</v>
      </c>
      <c r="R135" s="37">
        <f>SUMIFS(СВЦЭМ!$C$34:$C$777,СВЦЭМ!$A$34:$A$777,$A135,СВЦЭМ!$B$34:$B$777,R$119)+'СЕТ СН'!$I$9+СВЦЭМ!$D$10+'СЕТ СН'!$I$6-'СЕТ СН'!$I$19</f>
        <v>2027.2601108599999</v>
      </c>
      <c r="S135" s="37">
        <f>SUMIFS(СВЦЭМ!$C$34:$C$777,СВЦЭМ!$A$34:$A$777,$A135,СВЦЭМ!$B$34:$B$777,S$119)+'СЕТ СН'!$I$9+СВЦЭМ!$D$10+'СЕТ СН'!$I$6-'СЕТ СН'!$I$19</f>
        <v>2025.7551745999999</v>
      </c>
      <c r="T135" s="37">
        <f>SUMIFS(СВЦЭМ!$C$34:$C$777,СВЦЭМ!$A$34:$A$777,$A135,СВЦЭМ!$B$34:$B$777,T$119)+'СЕТ СН'!$I$9+СВЦЭМ!$D$10+'СЕТ СН'!$I$6-'СЕТ СН'!$I$19</f>
        <v>2018.03367678</v>
      </c>
      <c r="U135" s="37">
        <f>SUMIFS(СВЦЭМ!$C$34:$C$777,СВЦЭМ!$A$34:$A$777,$A135,СВЦЭМ!$B$34:$B$777,U$119)+'СЕТ СН'!$I$9+СВЦЭМ!$D$10+'СЕТ СН'!$I$6-'СЕТ СН'!$I$19</f>
        <v>2017.5378974299999</v>
      </c>
      <c r="V135" s="37">
        <f>SUMIFS(СВЦЭМ!$C$34:$C$777,СВЦЭМ!$A$34:$A$777,$A135,СВЦЭМ!$B$34:$B$777,V$119)+'СЕТ СН'!$I$9+СВЦЭМ!$D$10+'СЕТ СН'!$I$6-'СЕТ СН'!$I$19</f>
        <v>1974.1653458699998</v>
      </c>
      <c r="W135" s="37">
        <f>SUMIFS(СВЦЭМ!$C$34:$C$777,СВЦЭМ!$A$34:$A$777,$A135,СВЦЭМ!$B$34:$B$777,W$119)+'СЕТ СН'!$I$9+СВЦЭМ!$D$10+'СЕТ СН'!$I$6-'СЕТ СН'!$I$19</f>
        <v>1967.3623832999999</v>
      </c>
      <c r="X135" s="37">
        <f>SUMIFS(СВЦЭМ!$C$34:$C$777,СВЦЭМ!$A$34:$A$777,$A135,СВЦЭМ!$B$34:$B$777,X$119)+'СЕТ СН'!$I$9+СВЦЭМ!$D$10+'СЕТ СН'!$I$6-'СЕТ СН'!$I$19</f>
        <v>1968.5218652499998</v>
      </c>
      <c r="Y135" s="37">
        <f>SUMIFS(СВЦЭМ!$C$34:$C$777,СВЦЭМ!$A$34:$A$777,$A135,СВЦЭМ!$B$34:$B$777,Y$119)+'СЕТ СН'!$I$9+СВЦЭМ!$D$10+'СЕТ СН'!$I$6-'СЕТ СН'!$I$19</f>
        <v>2041.6061177899999</v>
      </c>
    </row>
    <row r="136" spans="1:25" ht="15.75" x14ac:dyDescent="0.2">
      <c r="A136" s="36">
        <f t="shared" si="3"/>
        <v>43237</v>
      </c>
      <c r="B136" s="37">
        <f>SUMIFS(СВЦЭМ!$C$34:$C$777,СВЦЭМ!$A$34:$A$777,$A136,СВЦЭМ!$B$34:$B$777,B$119)+'СЕТ СН'!$I$9+СВЦЭМ!$D$10+'СЕТ СН'!$I$6-'СЕТ СН'!$I$19</f>
        <v>2102.4286356399998</v>
      </c>
      <c r="C136" s="37">
        <f>SUMIFS(СВЦЭМ!$C$34:$C$777,СВЦЭМ!$A$34:$A$777,$A136,СВЦЭМ!$B$34:$B$777,C$119)+'СЕТ СН'!$I$9+СВЦЭМ!$D$10+'СЕТ СН'!$I$6-'СЕТ СН'!$I$19</f>
        <v>2146.1436434500001</v>
      </c>
      <c r="D136" s="37">
        <f>SUMIFS(СВЦЭМ!$C$34:$C$777,СВЦЭМ!$A$34:$A$777,$A136,СВЦЭМ!$B$34:$B$777,D$119)+'СЕТ СН'!$I$9+СВЦЭМ!$D$10+'СЕТ СН'!$I$6-'СЕТ СН'!$I$19</f>
        <v>2180.9355926199996</v>
      </c>
      <c r="E136" s="37">
        <f>SUMIFS(СВЦЭМ!$C$34:$C$777,СВЦЭМ!$A$34:$A$777,$A136,СВЦЭМ!$B$34:$B$777,E$119)+'СЕТ СН'!$I$9+СВЦЭМ!$D$10+'СЕТ СН'!$I$6-'СЕТ СН'!$I$19</f>
        <v>2192.5930854299995</v>
      </c>
      <c r="F136" s="37">
        <f>SUMIFS(СВЦЭМ!$C$34:$C$777,СВЦЭМ!$A$34:$A$777,$A136,СВЦЭМ!$B$34:$B$777,F$119)+'СЕТ СН'!$I$9+СВЦЭМ!$D$10+'СЕТ СН'!$I$6-'СЕТ СН'!$I$19</f>
        <v>2196.4385279999997</v>
      </c>
      <c r="G136" s="37">
        <f>SUMIFS(СВЦЭМ!$C$34:$C$777,СВЦЭМ!$A$34:$A$777,$A136,СВЦЭМ!$B$34:$B$777,G$119)+'СЕТ СН'!$I$9+СВЦЭМ!$D$10+'СЕТ СН'!$I$6-'СЕТ СН'!$I$19</f>
        <v>2182.3498819199999</v>
      </c>
      <c r="H136" s="37">
        <f>SUMIFS(СВЦЭМ!$C$34:$C$777,СВЦЭМ!$A$34:$A$777,$A136,СВЦЭМ!$B$34:$B$777,H$119)+'СЕТ СН'!$I$9+СВЦЭМ!$D$10+'СЕТ СН'!$I$6-'СЕТ СН'!$I$19</f>
        <v>2125.0461350599999</v>
      </c>
      <c r="I136" s="37">
        <f>SUMIFS(СВЦЭМ!$C$34:$C$777,СВЦЭМ!$A$34:$A$777,$A136,СВЦЭМ!$B$34:$B$777,I$119)+'СЕТ СН'!$I$9+СВЦЭМ!$D$10+'СЕТ СН'!$I$6-'СЕТ СН'!$I$19</f>
        <v>2039.9886980399999</v>
      </c>
      <c r="J136" s="37">
        <f>SUMIFS(СВЦЭМ!$C$34:$C$777,СВЦЭМ!$A$34:$A$777,$A136,СВЦЭМ!$B$34:$B$777,J$119)+'СЕТ СН'!$I$9+СВЦЭМ!$D$10+'СЕТ СН'!$I$6-'СЕТ СН'!$I$19</f>
        <v>1990.8923826199998</v>
      </c>
      <c r="K136" s="37">
        <f>SUMIFS(СВЦЭМ!$C$34:$C$777,СВЦЭМ!$A$34:$A$777,$A136,СВЦЭМ!$B$34:$B$777,K$119)+'СЕТ СН'!$I$9+СВЦЭМ!$D$10+'СЕТ СН'!$I$6-'СЕТ СН'!$I$19</f>
        <v>1971.6315027599999</v>
      </c>
      <c r="L136" s="37">
        <f>SUMIFS(СВЦЭМ!$C$34:$C$777,СВЦЭМ!$A$34:$A$777,$A136,СВЦЭМ!$B$34:$B$777,L$119)+'СЕТ СН'!$I$9+СВЦЭМ!$D$10+'СЕТ СН'!$I$6-'СЕТ СН'!$I$19</f>
        <v>1962.5290522299999</v>
      </c>
      <c r="M136" s="37">
        <f>SUMIFS(СВЦЭМ!$C$34:$C$777,СВЦЭМ!$A$34:$A$777,$A136,СВЦЭМ!$B$34:$B$777,M$119)+'СЕТ СН'!$I$9+СВЦЭМ!$D$10+'СЕТ СН'!$I$6-'СЕТ СН'!$I$19</f>
        <v>1963.3854566499999</v>
      </c>
      <c r="N136" s="37">
        <f>SUMIFS(СВЦЭМ!$C$34:$C$777,СВЦЭМ!$A$34:$A$777,$A136,СВЦЭМ!$B$34:$B$777,N$119)+'СЕТ СН'!$I$9+СВЦЭМ!$D$10+'СЕТ СН'!$I$6-'СЕТ СН'!$I$19</f>
        <v>2004.1979208499997</v>
      </c>
      <c r="O136" s="37">
        <f>SUMIFS(СВЦЭМ!$C$34:$C$777,СВЦЭМ!$A$34:$A$777,$A136,СВЦЭМ!$B$34:$B$777,O$119)+'СЕТ СН'!$I$9+СВЦЭМ!$D$10+'СЕТ СН'!$I$6-'СЕТ СН'!$I$19</f>
        <v>2012.4802132099999</v>
      </c>
      <c r="P136" s="37">
        <f>SUMIFS(СВЦЭМ!$C$34:$C$777,СВЦЭМ!$A$34:$A$777,$A136,СВЦЭМ!$B$34:$B$777,P$119)+'СЕТ СН'!$I$9+СВЦЭМ!$D$10+'СЕТ СН'!$I$6-'СЕТ СН'!$I$19</f>
        <v>2031.1998054999999</v>
      </c>
      <c r="Q136" s="37">
        <f>SUMIFS(СВЦЭМ!$C$34:$C$777,СВЦЭМ!$A$34:$A$777,$A136,СВЦЭМ!$B$34:$B$777,Q$119)+'СЕТ СН'!$I$9+СВЦЭМ!$D$10+'СЕТ СН'!$I$6-'СЕТ СН'!$I$19</f>
        <v>2036.3986547</v>
      </c>
      <c r="R136" s="37">
        <f>SUMIFS(СВЦЭМ!$C$34:$C$777,СВЦЭМ!$A$34:$A$777,$A136,СВЦЭМ!$B$34:$B$777,R$119)+'СЕТ СН'!$I$9+СВЦЭМ!$D$10+'СЕТ СН'!$I$6-'СЕТ СН'!$I$19</f>
        <v>2036.3990651999998</v>
      </c>
      <c r="S136" s="37">
        <f>SUMIFS(СВЦЭМ!$C$34:$C$777,СВЦЭМ!$A$34:$A$777,$A136,СВЦЭМ!$B$34:$B$777,S$119)+'СЕТ СН'!$I$9+СВЦЭМ!$D$10+'СЕТ СН'!$I$6-'СЕТ СН'!$I$19</f>
        <v>2036.4294424999998</v>
      </c>
      <c r="T136" s="37">
        <f>SUMIFS(СВЦЭМ!$C$34:$C$777,СВЦЭМ!$A$34:$A$777,$A136,СВЦЭМ!$B$34:$B$777,T$119)+'СЕТ СН'!$I$9+СВЦЭМ!$D$10+'СЕТ СН'!$I$6-'СЕТ СН'!$I$19</f>
        <v>2018.6170707299998</v>
      </c>
      <c r="U136" s="37">
        <f>SUMIFS(СВЦЭМ!$C$34:$C$777,СВЦЭМ!$A$34:$A$777,$A136,СВЦЭМ!$B$34:$B$777,U$119)+'СЕТ СН'!$I$9+СВЦЭМ!$D$10+'СЕТ СН'!$I$6-'СЕТ СН'!$I$19</f>
        <v>2000.1693854199998</v>
      </c>
      <c r="V136" s="37">
        <f>SUMIFS(СВЦЭМ!$C$34:$C$777,СВЦЭМ!$A$34:$A$777,$A136,СВЦЭМ!$B$34:$B$777,V$119)+'СЕТ СН'!$I$9+СВЦЭМ!$D$10+'СЕТ СН'!$I$6-'СЕТ СН'!$I$19</f>
        <v>1982.29470137</v>
      </c>
      <c r="W136" s="37">
        <f>SUMIFS(СВЦЭМ!$C$34:$C$777,СВЦЭМ!$A$34:$A$777,$A136,СВЦЭМ!$B$34:$B$777,W$119)+'СЕТ СН'!$I$9+СВЦЭМ!$D$10+'СЕТ СН'!$I$6-'СЕТ СН'!$I$19</f>
        <v>1950.82565862</v>
      </c>
      <c r="X136" s="37">
        <f>SUMIFS(СВЦЭМ!$C$34:$C$777,СВЦЭМ!$A$34:$A$777,$A136,СВЦЭМ!$B$34:$B$777,X$119)+'СЕТ СН'!$I$9+СВЦЭМ!$D$10+'СЕТ СН'!$I$6-'СЕТ СН'!$I$19</f>
        <v>1977.65592397</v>
      </c>
      <c r="Y136" s="37">
        <f>SUMIFS(СВЦЭМ!$C$34:$C$777,СВЦЭМ!$A$34:$A$777,$A136,СВЦЭМ!$B$34:$B$777,Y$119)+'СЕТ СН'!$I$9+СВЦЭМ!$D$10+'СЕТ СН'!$I$6-'СЕТ СН'!$I$19</f>
        <v>2037.83494518</v>
      </c>
    </row>
    <row r="137" spans="1:25" ht="15.75" x14ac:dyDescent="0.2">
      <c r="A137" s="36">
        <f t="shared" si="3"/>
        <v>43238</v>
      </c>
      <c r="B137" s="37">
        <f>SUMIFS(СВЦЭМ!$C$34:$C$777,СВЦЭМ!$A$34:$A$777,$A137,СВЦЭМ!$B$34:$B$777,B$119)+'СЕТ СН'!$I$9+СВЦЭМ!$D$10+'СЕТ СН'!$I$6-'СЕТ СН'!$I$19</f>
        <v>2133.8696579999996</v>
      </c>
      <c r="C137" s="37">
        <f>SUMIFS(СВЦЭМ!$C$34:$C$777,СВЦЭМ!$A$34:$A$777,$A137,СВЦЭМ!$B$34:$B$777,C$119)+'СЕТ СН'!$I$9+СВЦЭМ!$D$10+'СЕТ СН'!$I$6-'СЕТ СН'!$I$19</f>
        <v>2176.86418521</v>
      </c>
      <c r="D137" s="37">
        <f>SUMIFS(СВЦЭМ!$C$34:$C$777,СВЦЭМ!$A$34:$A$777,$A137,СВЦЭМ!$B$34:$B$777,D$119)+'СЕТ СН'!$I$9+СВЦЭМ!$D$10+'СЕТ СН'!$I$6-'СЕТ СН'!$I$19</f>
        <v>2188.5615656099999</v>
      </c>
      <c r="E137" s="37">
        <f>SUMIFS(СВЦЭМ!$C$34:$C$777,СВЦЭМ!$A$34:$A$777,$A137,СВЦЭМ!$B$34:$B$777,E$119)+'СЕТ СН'!$I$9+СВЦЭМ!$D$10+'СЕТ СН'!$I$6-'СЕТ СН'!$I$19</f>
        <v>2188.0936620800003</v>
      </c>
      <c r="F137" s="37">
        <f>SUMIFS(СВЦЭМ!$C$34:$C$777,СВЦЭМ!$A$34:$A$777,$A137,СВЦЭМ!$B$34:$B$777,F$119)+'СЕТ СН'!$I$9+СВЦЭМ!$D$10+'СЕТ СН'!$I$6-'СЕТ СН'!$I$19</f>
        <v>2188.3531871599998</v>
      </c>
      <c r="G137" s="37">
        <f>SUMIFS(СВЦЭМ!$C$34:$C$777,СВЦЭМ!$A$34:$A$777,$A137,СВЦЭМ!$B$34:$B$777,G$119)+'СЕТ СН'!$I$9+СВЦЭМ!$D$10+'СЕТ СН'!$I$6-'СЕТ СН'!$I$19</f>
        <v>2195.4315375099995</v>
      </c>
      <c r="H137" s="37">
        <f>SUMIFS(СВЦЭМ!$C$34:$C$777,СВЦЭМ!$A$34:$A$777,$A137,СВЦЭМ!$B$34:$B$777,H$119)+'СЕТ СН'!$I$9+СВЦЭМ!$D$10+'СЕТ СН'!$I$6-'СЕТ СН'!$I$19</f>
        <v>2152.9261262399996</v>
      </c>
      <c r="I137" s="37">
        <f>SUMIFS(СВЦЭМ!$C$34:$C$777,СВЦЭМ!$A$34:$A$777,$A137,СВЦЭМ!$B$34:$B$777,I$119)+'СЕТ СН'!$I$9+СВЦЭМ!$D$10+'СЕТ СН'!$I$6-'СЕТ СН'!$I$19</f>
        <v>2075.8888221899997</v>
      </c>
      <c r="J137" s="37">
        <f>SUMIFS(СВЦЭМ!$C$34:$C$777,СВЦЭМ!$A$34:$A$777,$A137,СВЦЭМ!$B$34:$B$777,J$119)+'СЕТ СН'!$I$9+СВЦЭМ!$D$10+'СЕТ СН'!$I$6-'СЕТ СН'!$I$19</f>
        <v>2039.7908290099999</v>
      </c>
      <c r="K137" s="37">
        <f>SUMIFS(СВЦЭМ!$C$34:$C$777,СВЦЭМ!$A$34:$A$777,$A137,СВЦЭМ!$B$34:$B$777,K$119)+'СЕТ СН'!$I$9+СВЦЭМ!$D$10+'СЕТ СН'!$I$6-'СЕТ СН'!$I$19</f>
        <v>2023.8695055199998</v>
      </c>
      <c r="L137" s="37">
        <f>SUMIFS(СВЦЭМ!$C$34:$C$777,СВЦЭМ!$A$34:$A$777,$A137,СВЦЭМ!$B$34:$B$777,L$119)+'СЕТ СН'!$I$9+СВЦЭМ!$D$10+'СЕТ СН'!$I$6-'СЕТ СН'!$I$19</f>
        <v>2014.3109405699997</v>
      </c>
      <c r="M137" s="37">
        <f>SUMIFS(СВЦЭМ!$C$34:$C$777,СВЦЭМ!$A$34:$A$777,$A137,СВЦЭМ!$B$34:$B$777,M$119)+'СЕТ СН'!$I$9+СВЦЭМ!$D$10+'СЕТ СН'!$I$6-'СЕТ СН'!$I$19</f>
        <v>2022.12719591</v>
      </c>
      <c r="N137" s="37">
        <f>SUMIFS(СВЦЭМ!$C$34:$C$777,СВЦЭМ!$A$34:$A$777,$A137,СВЦЭМ!$B$34:$B$777,N$119)+'СЕТ СН'!$I$9+СВЦЭМ!$D$10+'СЕТ СН'!$I$6-'СЕТ СН'!$I$19</f>
        <v>2048.1063981299999</v>
      </c>
      <c r="O137" s="37">
        <f>SUMIFS(СВЦЭМ!$C$34:$C$777,СВЦЭМ!$A$34:$A$777,$A137,СВЦЭМ!$B$34:$B$777,O$119)+'СЕТ СН'!$I$9+СВЦЭМ!$D$10+'СЕТ СН'!$I$6-'СЕТ СН'!$I$19</f>
        <v>2038.9410302699998</v>
      </c>
      <c r="P137" s="37">
        <f>SUMIFS(СВЦЭМ!$C$34:$C$777,СВЦЭМ!$A$34:$A$777,$A137,СВЦЭМ!$B$34:$B$777,P$119)+'СЕТ СН'!$I$9+СВЦЭМ!$D$10+'СЕТ СН'!$I$6-'СЕТ СН'!$I$19</f>
        <v>2049.2136969399999</v>
      </c>
      <c r="Q137" s="37">
        <f>SUMIFS(СВЦЭМ!$C$34:$C$777,СВЦЭМ!$A$34:$A$777,$A137,СВЦЭМ!$B$34:$B$777,Q$119)+'СЕТ СН'!$I$9+СВЦЭМ!$D$10+'СЕТ СН'!$I$6-'СЕТ СН'!$I$19</f>
        <v>2057.0014251399998</v>
      </c>
      <c r="R137" s="37">
        <f>SUMIFS(СВЦЭМ!$C$34:$C$777,СВЦЭМ!$A$34:$A$777,$A137,СВЦЭМ!$B$34:$B$777,R$119)+'СЕТ СН'!$I$9+СВЦЭМ!$D$10+'СЕТ СН'!$I$6-'СЕТ СН'!$I$19</f>
        <v>2067.9334580899999</v>
      </c>
      <c r="S137" s="37">
        <f>SUMIFS(СВЦЭМ!$C$34:$C$777,СВЦЭМ!$A$34:$A$777,$A137,СВЦЭМ!$B$34:$B$777,S$119)+'СЕТ СН'!$I$9+СВЦЭМ!$D$10+'СЕТ СН'!$I$6-'СЕТ СН'!$I$19</f>
        <v>2055.0731154499999</v>
      </c>
      <c r="T137" s="37">
        <f>SUMIFS(СВЦЭМ!$C$34:$C$777,СВЦЭМ!$A$34:$A$777,$A137,СВЦЭМ!$B$34:$B$777,T$119)+'СЕТ СН'!$I$9+СВЦЭМ!$D$10+'СЕТ СН'!$I$6-'СЕТ СН'!$I$19</f>
        <v>2038.4021812399999</v>
      </c>
      <c r="U137" s="37">
        <f>SUMIFS(СВЦЭМ!$C$34:$C$777,СВЦЭМ!$A$34:$A$777,$A137,СВЦЭМ!$B$34:$B$777,U$119)+'СЕТ СН'!$I$9+СВЦЭМ!$D$10+'СЕТ СН'!$I$6-'СЕТ СН'!$I$19</f>
        <v>2080.08701776</v>
      </c>
      <c r="V137" s="37">
        <f>SUMIFS(СВЦЭМ!$C$34:$C$777,СВЦЭМ!$A$34:$A$777,$A137,СВЦЭМ!$B$34:$B$777,V$119)+'СЕТ СН'!$I$9+СВЦЭМ!$D$10+'СЕТ СН'!$I$6-'СЕТ СН'!$I$19</f>
        <v>2046.6075833800001</v>
      </c>
      <c r="W137" s="37">
        <f>SUMIFS(СВЦЭМ!$C$34:$C$777,СВЦЭМ!$A$34:$A$777,$A137,СВЦЭМ!$B$34:$B$777,W$119)+'СЕТ СН'!$I$9+СВЦЭМ!$D$10+'СЕТ СН'!$I$6-'СЕТ СН'!$I$19</f>
        <v>2027.4503338299999</v>
      </c>
      <c r="X137" s="37">
        <f>SUMIFS(СВЦЭМ!$C$34:$C$777,СВЦЭМ!$A$34:$A$777,$A137,СВЦЭМ!$B$34:$B$777,X$119)+'СЕТ СН'!$I$9+СВЦЭМ!$D$10+'СЕТ СН'!$I$6-'СЕТ СН'!$I$19</f>
        <v>2059.57485219</v>
      </c>
      <c r="Y137" s="37">
        <f>SUMIFS(СВЦЭМ!$C$34:$C$777,СВЦЭМ!$A$34:$A$777,$A137,СВЦЭМ!$B$34:$B$777,Y$119)+'СЕТ СН'!$I$9+СВЦЭМ!$D$10+'СЕТ СН'!$I$6-'СЕТ СН'!$I$19</f>
        <v>2123.1595552600002</v>
      </c>
    </row>
    <row r="138" spans="1:25" ht="15.75" x14ac:dyDescent="0.2">
      <c r="A138" s="36">
        <f t="shared" si="3"/>
        <v>43239</v>
      </c>
      <c r="B138" s="37">
        <f>SUMIFS(СВЦЭМ!$C$34:$C$777,СВЦЭМ!$A$34:$A$777,$A138,СВЦЭМ!$B$34:$B$777,B$119)+'СЕТ СН'!$I$9+СВЦЭМ!$D$10+'СЕТ СН'!$I$6-'СЕТ СН'!$I$19</f>
        <v>2083.49178342</v>
      </c>
      <c r="C138" s="37">
        <f>SUMIFS(СВЦЭМ!$C$34:$C$777,СВЦЭМ!$A$34:$A$777,$A138,СВЦЭМ!$B$34:$B$777,C$119)+'СЕТ СН'!$I$9+СВЦЭМ!$D$10+'СЕТ СН'!$I$6-'СЕТ СН'!$I$19</f>
        <v>2095.1474870799998</v>
      </c>
      <c r="D138" s="37">
        <f>SUMIFS(СВЦЭМ!$C$34:$C$777,СВЦЭМ!$A$34:$A$777,$A138,СВЦЭМ!$B$34:$B$777,D$119)+'СЕТ СН'!$I$9+СВЦЭМ!$D$10+'СЕТ СН'!$I$6-'СЕТ СН'!$I$19</f>
        <v>2082.6727019</v>
      </c>
      <c r="E138" s="37">
        <f>SUMIFS(СВЦЭМ!$C$34:$C$777,СВЦЭМ!$A$34:$A$777,$A138,СВЦЭМ!$B$34:$B$777,E$119)+'СЕТ СН'!$I$9+СВЦЭМ!$D$10+'СЕТ СН'!$I$6-'СЕТ СН'!$I$19</f>
        <v>2099.6341202599997</v>
      </c>
      <c r="F138" s="37">
        <f>SUMIFS(СВЦЭМ!$C$34:$C$777,СВЦЭМ!$A$34:$A$777,$A138,СВЦЭМ!$B$34:$B$777,F$119)+'СЕТ СН'!$I$9+СВЦЭМ!$D$10+'СЕТ СН'!$I$6-'СЕТ СН'!$I$19</f>
        <v>2126.1164694199997</v>
      </c>
      <c r="G138" s="37">
        <f>SUMIFS(СВЦЭМ!$C$34:$C$777,СВЦЭМ!$A$34:$A$777,$A138,СВЦЭМ!$B$34:$B$777,G$119)+'СЕТ СН'!$I$9+СВЦЭМ!$D$10+'СЕТ СН'!$I$6-'СЕТ СН'!$I$19</f>
        <v>2140.1721424899997</v>
      </c>
      <c r="H138" s="37">
        <f>SUMIFS(СВЦЭМ!$C$34:$C$777,СВЦЭМ!$A$34:$A$777,$A138,СВЦЭМ!$B$34:$B$777,H$119)+'СЕТ СН'!$I$9+СВЦЭМ!$D$10+'СЕТ СН'!$I$6-'СЕТ СН'!$I$19</f>
        <v>2130.4538610199997</v>
      </c>
      <c r="I138" s="37">
        <f>SUMIFS(СВЦЭМ!$C$34:$C$777,СВЦЭМ!$A$34:$A$777,$A138,СВЦЭМ!$B$34:$B$777,I$119)+'СЕТ СН'!$I$9+СВЦЭМ!$D$10+'СЕТ СН'!$I$6-'СЕТ СН'!$I$19</f>
        <v>2074.8100200999997</v>
      </c>
      <c r="J138" s="37">
        <f>SUMIFS(СВЦЭМ!$C$34:$C$777,СВЦЭМ!$A$34:$A$777,$A138,СВЦЭМ!$B$34:$B$777,J$119)+'СЕТ СН'!$I$9+СВЦЭМ!$D$10+'СЕТ СН'!$I$6-'СЕТ СН'!$I$19</f>
        <v>2002.54875111</v>
      </c>
      <c r="K138" s="37">
        <f>SUMIFS(СВЦЭМ!$C$34:$C$777,СВЦЭМ!$A$34:$A$777,$A138,СВЦЭМ!$B$34:$B$777,K$119)+'СЕТ СН'!$I$9+СВЦЭМ!$D$10+'СЕТ СН'!$I$6-'СЕТ СН'!$I$19</f>
        <v>1975.5690363799999</v>
      </c>
      <c r="L138" s="37">
        <f>SUMIFS(СВЦЭМ!$C$34:$C$777,СВЦЭМ!$A$34:$A$777,$A138,СВЦЭМ!$B$34:$B$777,L$119)+'СЕТ СН'!$I$9+СВЦЭМ!$D$10+'СЕТ СН'!$I$6-'СЕТ СН'!$I$19</f>
        <v>1965.96738349</v>
      </c>
      <c r="M138" s="37">
        <f>SUMIFS(СВЦЭМ!$C$34:$C$777,СВЦЭМ!$A$34:$A$777,$A138,СВЦЭМ!$B$34:$B$777,M$119)+'СЕТ СН'!$I$9+СВЦЭМ!$D$10+'СЕТ СН'!$I$6-'СЕТ СН'!$I$19</f>
        <v>1962.99766826</v>
      </c>
      <c r="N138" s="37">
        <f>SUMIFS(СВЦЭМ!$C$34:$C$777,СВЦЭМ!$A$34:$A$777,$A138,СВЦЭМ!$B$34:$B$777,N$119)+'СЕТ СН'!$I$9+СВЦЭМ!$D$10+'СЕТ СН'!$I$6-'СЕТ СН'!$I$19</f>
        <v>1969.4210370199999</v>
      </c>
      <c r="O138" s="37">
        <f>SUMIFS(СВЦЭМ!$C$34:$C$777,СВЦЭМ!$A$34:$A$777,$A138,СВЦЭМ!$B$34:$B$777,O$119)+'СЕТ СН'!$I$9+СВЦЭМ!$D$10+'СЕТ СН'!$I$6-'СЕТ СН'!$I$19</f>
        <v>1994.25525801</v>
      </c>
      <c r="P138" s="37">
        <f>SUMIFS(СВЦЭМ!$C$34:$C$777,СВЦЭМ!$A$34:$A$777,$A138,СВЦЭМ!$B$34:$B$777,P$119)+'СЕТ СН'!$I$9+СВЦЭМ!$D$10+'СЕТ СН'!$I$6-'СЕТ СН'!$I$19</f>
        <v>2010.7552890399998</v>
      </c>
      <c r="Q138" s="37">
        <f>SUMIFS(СВЦЭМ!$C$34:$C$777,СВЦЭМ!$A$34:$A$777,$A138,СВЦЭМ!$B$34:$B$777,Q$119)+'СЕТ СН'!$I$9+СВЦЭМ!$D$10+'СЕТ СН'!$I$6-'СЕТ СН'!$I$19</f>
        <v>2010.6259528599999</v>
      </c>
      <c r="R138" s="37">
        <f>SUMIFS(СВЦЭМ!$C$34:$C$777,СВЦЭМ!$A$34:$A$777,$A138,СВЦЭМ!$B$34:$B$777,R$119)+'СЕТ СН'!$I$9+СВЦЭМ!$D$10+'СЕТ СН'!$I$6-'СЕТ СН'!$I$19</f>
        <v>2018.0915299799999</v>
      </c>
      <c r="S138" s="37">
        <f>SUMIFS(СВЦЭМ!$C$34:$C$777,СВЦЭМ!$A$34:$A$777,$A138,СВЦЭМ!$B$34:$B$777,S$119)+'СЕТ СН'!$I$9+СВЦЭМ!$D$10+'СЕТ СН'!$I$6-'СЕТ СН'!$I$19</f>
        <v>2000.92185986</v>
      </c>
      <c r="T138" s="37">
        <f>SUMIFS(СВЦЭМ!$C$34:$C$777,СВЦЭМ!$A$34:$A$777,$A138,СВЦЭМ!$B$34:$B$777,T$119)+'СЕТ СН'!$I$9+СВЦЭМ!$D$10+'СЕТ СН'!$I$6-'СЕТ СН'!$I$19</f>
        <v>2002.0262247799999</v>
      </c>
      <c r="U138" s="37">
        <f>SUMIFS(СВЦЭМ!$C$34:$C$777,СВЦЭМ!$A$34:$A$777,$A138,СВЦЭМ!$B$34:$B$777,U$119)+'СЕТ СН'!$I$9+СВЦЭМ!$D$10+'СЕТ СН'!$I$6-'СЕТ СН'!$I$19</f>
        <v>1981.8436433499999</v>
      </c>
      <c r="V138" s="37">
        <f>SUMIFS(СВЦЭМ!$C$34:$C$777,СВЦЭМ!$A$34:$A$777,$A138,СВЦЭМ!$B$34:$B$777,V$119)+'СЕТ СН'!$I$9+СВЦЭМ!$D$10+'СЕТ СН'!$I$6-'СЕТ СН'!$I$19</f>
        <v>1968.8988964299999</v>
      </c>
      <c r="W138" s="37">
        <f>SUMIFS(СВЦЭМ!$C$34:$C$777,СВЦЭМ!$A$34:$A$777,$A138,СВЦЭМ!$B$34:$B$777,W$119)+'СЕТ СН'!$I$9+СВЦЭМ!$D$10+'СЕТ СН'!$I$6-'СЕТ СН'!$I$19</f>
        <v>1934.1166532299999</v>
      </c>
      <c r="X138" s="37">
        <f>SUMIFS(СВЦЭМ!$C$34:$C$777,СВЦЭМ!$A$34:$A$777,$A138,СВЦЭМ!$B$34:$B$777,X$119)+'СЕТ СН'!$I$9+СВЦЭМ!$D$10+'СЕТ СН'!$I$6-'СЕТ СН'!$I$19</f>
        <v>1938.9874842299998</v>
      </c>
      <c r="Y138" s="37">
        <f>SUMIFS(СВЦЭМ!$C$34:$C$777,СВЦЭМ!$A$34:$A$777,$A138,СВЦЭМ!$B$34:$B$777,Y$119)+'СЕТ СН'!$I$9+СВЦЭМ!$D$10+'СЕТ СН'!$I$6-'СЕТ СН'!$I$19</f>
        <v>2013.7365443999997</v>
      </c>
    </row>
    <row r="139" spans="1:25" ht="15.75" x14ac:dyDescent="0.2">
      <c r="A139" s="36">
        <f t="shared" si="3"/>
        <v>43240</v>
      </c>
      <c r="B139" s="37">
        <f>SUMIFS(СВЦЭМ!$C$34:$C$777,СВЦЭМ!$A$34:$A$777,$A139,СВЦЭМ!$B$34:$B$777,B$119)+'СЕТ СН'!$I$9+СВЦЭМ!$D$10+'СЕТ СН'!$I$6-'СЕТ СН'!$I$19</f>
        <v>2069.1799002799999</v>
      </c>
      <c r="C139" s="37">
        <f>SUMIFS(СВЦЭМ!$C$34:$C$777,СВЦЭМ!$A$34:$A$777,$A139,СВЦЭМ!$B$34:$B$777,C$119)+'СЕТ СН'!$I$9+СВЦЭМ!$D$10+'СЕТ СН'!$I$6-'СЕТ СН'!$I$19</f>
        <v>2106.44507798</v>
      </c>
      <c r="D139" s="37">
        <f>SUMIFS(СВЦЭМ!$C$34:$C$777,СВЦЭМ!$A$34:$A$777,$A139,СВЦЭМ!$B$34:$B$777,D$119)+'СЕТ СН'!$I$9+СВЦЭМ!$D$10+'СЕТ СН'!$I$6-'СЕТ СН'!$I$19</f>
        <v>2141.3116970800002</v>
      </c>
      <c r="E139" s="37">
        <f>SUMIFS(СВЦЭМ!$C$34:$C$777,СВЦЭМ!$A$34:$A$777,$A139,СВЦЭМ!$B$34:$B$777,E$119)+'СЕТ СН'!$I$9+СВЦЭМ!$D$10+'СЕТ СН'!$I$6-'СЕТ СН'!$I$19</f>
        <v>2159.5679002500001</v>
      </c>
      <c r="F139" s="37">
        <f>SUMIFS(СВЦЭМ!$C$34:$C$777,СВЦЭМ!$A$34:$A$777,$A139,СВЦЭМ!$B$34:$B$777,F$119)+'СЕТ СН'!$I$9+СВЦЭМ!$D$10+'СЕТ СН'!$I$6-'СЕТ СН'!$I$19</f>
        <v>2182.0120586100002</v>
      </c>
      <c r="G139" s="37">
        <f>SUMIFS(СВЦЭМ!$C$34:$C$777,СВЦЭМ!$A$34:$A$777,$A139,СВЦЭМ!$B$34:$B$777,G$119)+'СЕТ СН'!$I$9+СВЦЭМ!$D$10+'СЕТ СН'!$I$6-'СЕТ СН'!$I$19</f>
        <v>2182.9769015699999</v>
      </c>
      <c r="H139" s="37">
        <f>SUMIFS(СВЦЭМ!$C$34:$C$777,СВЦЭМ!$A$34:$A$777,$A139,СВЦЭМ!$B$34:$B$777,H$119)+'СЕТ СН'!$I$9+СВЦЭМ!$D$10+'СЕТ СН'!$I$6-'СЕТ СН'!$I$19</f>
        <v>2163.3820573499997</v>
      </c>
      <c r="I139" s="37">
        <f>SUMIFS(СВЦЭМ!$C$34:$C$777,СВЦЭМ!$A$34:$A$777,$A139,СВЦЭМ!$B$34:$B$777,I$119)+'СЕТ СН'!$I$9+СВЦЭМ!$D$10+'СЕТ СН'!$I$6-'СЕТ СН'!$I$19</f>
        <v>2081.8500641999999</v>
      </c>
      <c r="J139" s="37">
        <f>SUMIFS(СВЦЭМ!$C$34:$C$777,СВЦЭМ!$A$34:$A$777,$A139,СВЦЭМ!$B$34:$B$777,J$119)+'СЕТ СН'!$I$9+СВЦЭМ!$D$10+'СЕТ СН'!$I$6-'СЕТ СН'!$I$19</f>
        <v>2014.0838874599999</v>
      </c>
      <c r="K139" s="37">
        <f>SUMIFS(СВЦЭМ!$C$34:$C$777,СВЦЭМ!$A$34:$A$777,$A139,СВЦЭМ!$B$34:$B$777,K$119)+'СЕТ СН'!$I$9+СВЦЭМ!$D$10+'СЕТ СН'!$I$6-'СЕТ СН'!$I$19</f>
        <v>1967.2909685499999</v>
      </c>
      <c r="L139" s="37">
        <f>SUMIFS(СВЦЭМ!$C$34:$C$777,СВЦЭМ!$A$34:$A$777,$A139,СВЦЭМ!$B$34:$B$777,L$119)+'СЕТ СН'!$I$9+СВЦЭМ!$D$10+'СЕТ СН'!$I$6-'СЕТ СН'!$I$19</f>
        <v>1983.2639109899999</v>
      </c>
      <c r="M139" s="37">
        <f>SUMIFS(СВЦЭМ!$C$34:$C$777,СВЦЭМ!$A$34:$A$777,$A139,СВЦЭМ!$B$34:$B$777,M$119)+'СЕТ СН'!$I$9+СВЦЭМ!$D$10+'СЕТ СН'!$I$6-'СЕТ СН'!$I$19</f>
        <v>1964.7232229899998</v>
      </c>
      <c r="N139" s="37">
        <f>SUMIFS(СВЦЭМ!$C$34:$C$777,СВЦЭМ!$A$34:$A$777,$A139,СВЦЭМ!$B$34:$B$777,N$119)+'СЕТ СН'!$I$9+СВЦЭМ!$D$10+'СЕТ СН'!$I$6-'СЕТ СН'!$I$19</f>
        <v>1969.8075692899997</v>
      </c>
      <c r="O139" s="37">
        <f>SUMIFS(СВЦЭМ!$C$34:$C$777,СВЦЭМ!$A$34:$A$777,$A139,СВЦЭМ!$B$34:$B$777,O$119)+'СЕТ СН'!$I$9+СВЦЭМ!$D$10+'СЕТ СН'!$I$6-'СЕТ СН'!$I$19</f>
        <v>1970.2548517999999</v>
      </c>
      <c r="P139" s="37">
        <f>SUMIFS(СВЦЭМ!$C$34:$C$777,СВЦЭМ!$A$34:$A$777,$A139,СВЦЭМ!$B$34:$B$777,P$119)+'СЕТ СН'!$I$9+СВЦЭМ!$D$10+'СЕТ СН'!$I$6-'СЕТ СН'!$I$19</f>
        <v>1998.8182200799997</v>
      </c>
      <c r="Q139" s="37">
        <f>SUMIFS(СВЦЭМ!$C$34:$C$777,СВЦЭМ!$A$34:$A$777,$A139,СВЦЭМ!$B$34:$B$777,Q$119)+'СЕТ СН'!$I$9+СВЦЭМ!$D$10+'СЕТ СН'!$I$6-'СЕТ СН'!$I$19</f>
        <v>2004.5986554999999</v>
      </c>
      <c r="R139" s="37">
        <f>SUMIFS(СВЦЭМ!$C$34:$C$777,СВЦЭМ!$A$34:$A$777,$A139,СВЦЭМ!$B$34:$B$777,R$119)+'СЕТ СН'!$I$9+СВЦЭМ!$D$10+'СЕТ СН'!$I$6-'СЕТ СН'!$I$19</f>
        <v>2002.13688525</v>
      </c>
      <c r="S139" s="37">
        <f>SUMIFS(СВЦЭМ!$C$34:$C$777,СВЦЭМ!$A$34:$A$777,$A139,СВЦЭМ!$B$34:$B$777,S$119)+'СЕТ СН'!$I$9+СВЦЭМ!$D$10+'СЕТ СН'!$I$6-'СЕТ СН'!$I$19</f>
        <v>1981.2383618399999</v>
      </c>
      <c r="T139" s="37">
        <f>SUMIFS(СВЦЭМ!$C$34:$C$777,СВЦЭМ!$A$34:$A$777,$A139,СВЦЭМ!$B$34:$B$777,T$119)+'СЕТ СН'!$I$9+СВЦЭМ!$D$10+'СЕТ СН'!$I$6-'СЕТ СН'!$I$19</f>
        <v>1967.1667005999998</v>
      </c>
      <c r="U139" s="37">
        <f>SUMIFS(СВЦЭМ!$C$34:$C$777,СВЦЭМ!$A$34:$A$777,$A139,СВЦЭМ!$B$34:$B$777,U$119)+'СЕТ СН'!$I$9+СВЦЭМ!$D$10+'СЕТ СН'!$I$6-'СЕТ СН'!$I$19</f>
        <v>1977.45210047</v>
      </c>
      <c r="V139" s="37">
        <f>SUMIFS(СВЦЭМ!$C$34:$C$777,СВЦЭМ!$A$34:$A$777,$A139,СВЦЭМ!$B$34:$B$777,V$119)+'СЕТ СН'!$I$9+СВЦЭМ!$D$10+'СЕТ СН'!$I$6-'СЕТ СН'!$I$19</f>
        <v>1932.47498645</v>
      </c>
      <c r="W139" s="37">
        <f>SUMIFS(СВЦЭМ!$C$34:$C$777,СВЦЭМ!$A$34:$A$777,$A139,СВЦЭМ!$B$34:$B$777,W$119)+'СЕТ СН'!$I$9+СВЦЭМ!$D$10+'СЕТ СН'!$I$6-'СЕТ СН'!$I$19</f>
        <v>1906.21809773</v>
      </c>
      <c r="X139" s="37">
        <f>SUMIFS(СВЦЭМ!$C$34:$C$777,СВЦЭМ!$A$34:$A$777,$A139,СВЦЭМ!$B$34:$B$777,X$119)+'СЕТ СН'!$I$9+СВЦЭМ!$D$10+'СЕТ СН'!$I$6-'СЕТ СН'!$I$19</f>
        <v>1922.4813865699998</v>
      </c>
      <c r="Y139" s="37">
        <f>SUMIFS(СВЦЭМ!$C$34:$C$777,СВЦЭМ!$A$34:$A$777,$A139,СВЦЭМ!$B$34:$B$777,Y$119)+'СЕТ СН'!$I$9+СВЦЭМ!$D$10+'СЕТ СН'!$I$6-'СЕТ СН'!$I$19</f>
        <v>1984.2677838699999</v>
      </c>
    </row>
    <row r="140" spans="1:25" ht="15.75" x14ac:dyDescent="0.2">
      <c r="A140" s="36">
        <f t="shared" si="3"/>
        <v>43241</v>
      </c>
      <c r="B140" s="37">
        <f>SUMIFS(СВЦЭМ!$C$34:$C$777,СВЦЭМ!$A$34:$A$777,$A140,СВЦЭМ!$B$34:$B$777,B$119)+'СЕТ СН'!$I$9+СВЦЭМ!$D$10+'СЕТ СН'!$I$6-'СЕТ СН'!$I$19</f>
        <v>2100.2742960999999</v>
      </c>
      <c r="C140" s="37">
        <f>SUMIFS(СВЦЭМ!$C$34:$C$777,СВЦЭМ!$A$34:$A$777,$A140,СВЦЭМ!$B$34:$B$777,C$119)+'СЕТ СН'!$I$9+СВЦЭМ!$D$10+'СЕТ СН'!$I$6-'СЕТ СН'!$I$19</f>
        <v>2174.9462162999998</v>
      </c>
      <c r="D140" s="37">
        <f>SUMIFS(СВЦЭМ!$C$34:$C$777,СВЦЭМ!$A$34:$A$777,$A140,СВЦЭМ!$B$34:$B$777,D$119)+'СЕТ СН'!$I$9+СВЦЭМ!$D$10+'СЕТ СН'!$I$6-'СЕТ СН'!$I$19</f>
        <v>2209.0135396599999</v>
      </c>
      <c r="E140" s="37">
        <f>SUMIFS(СВЦЭМ!$C$34:$C$777,СВЦЭМ!$A$34:$A$777,$A140,СВЦЭМ!$B$34:$B$777,E$119)+'СЕТ СН'!$I$9+СВЦЭМ!$D$10+'СЕТ СН'!$I$6-'СЕТ СН'!$I$19</f>
        <v>2218.7037664600002</v>
      </c>
      <c r="F140" s="37">
        <f>SUMIFS(СВЦЭМ!$C$34:$C$777,СВЦЭМ!$A$34:$A$777,$A140,СВЦЭМ!$B$34:$B$777,F$119)+'СЕТ СН'!$I$9+СВЦЭМ!$D$10+'СЕТ СН'!$I$6-'СЕТ СН'!$I$19</f>
        <v>2226.6209230599998</v>
      </c>
      <c r="G140" s="37">
        <f>SUMIFS(СВЦЭМ!$C$34:$C$777,СВЦЭМ!$A$34:$A$777,$A140,СВЦЭМ!$B$34:$B$777,G$119)+'СЕТ СН'!$I$9+СВЦЭМ!$D$10+'СЕТ СН'!$I$6-'СЕТ СН'!$I$19</f>
        <v>2213.23764183</v>
      </c>
      <c r="H140" s="37">
        <f>SUMIFS(СВЦЭМ!$C$34:$C$777,СВЦЭМ!$A$34:$A$777,$A140,СВЦЭМ!$B$34:$B$777,H$119)+'СЕТ СН'!$I$9+СВЦЭМ!$D$10+'СЕТ СН'!$I$6-'СЕТ СН'!$I$19</f>
        <v>2144.2085678200001</v>
      </c>
      <c r="I140" s="37">
        <f>SUMIFS(СВЦЭМ!$C$34:$C$777,СВЦЭМ!$A$34:$A$777,$A140,СВЦЭМ!$B$34:$B$777,I$119)+'СЕТ СН'!$I$9+СВЦЭМ!$D$10+'СЕТ СН'!$I$6-'СЕТ СН'!$I$19</f>
        <v>2054.02734156</v>
      </c>
      <c r="J140" s="37">
        <f>SUMIFS(СВЦЭМ!$C$34:$C$777,СВЦЭМ!$A$34:$A$777,$A140,СВЦЭМ!$B$34:$B$777,J$119)+'СЕТ СН'!$I$9+СВЦЭМ!$D$10+'СЕТ СН'!$I$6-'СЕТ СН'!$I$19</f>
        <v>2015.69967124</v>
      </c>
      <c r="K140" s="37">
        <f>SUMIFS(СВЦЭМ!$C$34:$C$777,СВЦЭМ!$A$34:$A$777,$A140,СВЦЭМ!$B$34:$B$777,K$119)+'СЕТ СН'!$I$9+СВЦЭМ!$D$10+'СЕТ СН'!$I$6-'СЕТ СН'!$I$19</f>
        <v>1987.69406755</v>
      </c>
      <c r="L140" s="37">
        <f>SUMIFS(СВЦЭМ!$C$34:$C$777,СВЦЭМ!$A$34:$A$777,$A140,СВЦЭМ!$B$34:$B$777,L$119)+'СЕТ СН'!$I$9+СВЦЭМ!$D$10+'СЕТ СН'!$I$6-'СЕТ СН'!$I$19</f>
        <v>1976.58960136</v>
      </c>
      <c r="M140" s="37">
        <f>SUMIFS(СВЦЭМ!$C$34:$C$777,СВЦЭМ!$A$34:$A$777,$A140,СВЦЭМ!$B$34:$B$777,M$119)+'СЕТ СН'!$I$9+СВЦЭМ!$D$10+'СЕТ СН'!$I$6-'СЕТ СН'!$I$19</f>
        <v>1989.2177002399999</v>
      </c>
      <c r="N140" s="37">
        <f>SUMIFS(СВЦЭМ!$C$34:$C$777,СВЦЭМ!$A$34:$A$777,$A140,СВЦЭМ!$B$34:$B$777,N$119)+'СЕТ СН'!$I$9+СВЦЭМ!$D$10+'СЕТ СН'!$I$6-'СЕТ СН'!$I$19</f>
        <v>2015.5807209199997</v>
      </c>
      <c r="O140" s="37">
        <f>SUMIFS(СВЦЭМ!$C$34:$C$777,СВЦЭМ!$A$34:$A$777,$A140,СВЦЭМ!$B$34:$B$777,O$119)+'СЕТ СН'!$I$9+СВЦЭМ!$D$10+'СЕТ СН'!$I$6-'СЕТ СН'!$I$19</f>
        <v>1992.9749512999999</v>
      </c>
      <c r="P140" s="37">
        <f>SUMIFS(СВЦЭМ!$C$34:$C$777,СВЦЭМ!$A$34:$A$777,$A140,СВЦЭМ!$B$34:$B$777,P$119)+'СЕТ СН'!$I$9+СВЦЭМ!$D$10+'СЕТ СН'!$I$6-'СЕТ СН'!$I$19</f>
        <v>1998.1765200199998</v>
      </c>
      <c r="Q140" s="37">
        <f>SUMIFS(СВЦЭМ!$C$34:$C$777,СВЦЭМ!$A$34:$A$777,$A140,СВЦЭМ!$B$34:$B$777,Q$119)+'СЕТ СН'!$I$9+СВЦЭМ!$D$10+'СЕТ СН'!$I$6-'СЕТ СН'!$I$19</f>
        <v>2012.52958988</v>
      </c>
      <c r="R140" s="37">
        <f>SUMIFS(СВЦЭМ!$C$34:$C$777,СВЦЭМ!$A$34:$A$777,$A140,СВЦЭМ!$B$34:$B$777,R$119)+'СЕТ СН'!$I$9+СВЦЭМ!$D$10+'СЕТ СН'!$I$6-'СЕТ СН'!$I$19</f>
        <v>2020.9439954499999</v>
      </c>
      <c r="S140" s="37">
        <f>SUMIFS(СВЦЭМ!$C$34:$C$777,СВЦЭМ!$A$34:$A$777,$A140,СВЦЭМ!$B$34:$B$777,S$119)+'СЕТ СН'!$I$9+СВЦЭМ!$D$10+'СЕТ СН'!$I$6-'СЕТ СН'!$I$19</f>
        <v>2008.6825336299999</v>
      </c>
      <c r="T140" s="37">
        <f>SUMIFS(СВЦЭМ!$C$34:$C$777,СВЦЭМ!$A$34:$A$777,$A140,СВЦЭМ!$B$34:$B$777,T$119)+'СЕТ СН'!$I$9+СВЦЭМ!$D$10+'СЕТ СН'!$I$6-'СЕТ СН'!$I$19</f>
        <v>1995.8485186799999</v>
      </c>
      <c r="U140" s="37">
        <f>SUMIFS(СВЦЭМ!$C$34:$C$777,СВЦЭМ!$A$34:$A$777,$A140,СВЦЭМ!$B$34:$B$777,U$119)+'СЕТ СН'!$I$9+СВЦЭМ!$D$10+'СЕТ СН'!$I$6-'СЕТ СН'!$I$19</f>
        <v>2035.95693957</v>
      </c>
      <c r="V140" s="37">
        <f>SUMIFS(СВЦЭМ!$C$34:$C$777,СВЦЭМ!$A$34:$A$777,$A140,СВЦЭМ!$B$34:$B$777,V$119)+'СЕТ СН'!$I$9+СВЦЭМ!$D$10+'СЕТ СН'!$I$6-'СЕТ СН'!$I$19</f>
        <v>2004.26158489</v>
      </c>
      <c r="W140" s="37">
        <f>SUMIFS(СВЦЭМ!$C$34:$C$777,СВЦЭМ!$A$34:$A$777,$A140,СВЦЭМ!$B$34:$B$777,W$119)+'СЕТ СН'!$I$9+СВЦЭМ!$D$10+'СЕТ СН'!$I$6-'СЕТ СН'!$I$19</f>
        <v>1974.3174390499998</v>
      </c>
      <c r="X140" s="37">
        <f>SUMIFS(СВЦЭМ!$C$34:$C$777,СВЦЭМ!$A$34:$A$777,$A140,СВЦЭМ!$B$34:$B$777,X$119)+'СЕТ СН'!$I$9+СВЦЭМ!$D$10+'СЕТ СН'!$I$6-'СЕТ СН'!$I$19</f>
        <v>2010.20980964</v>
      </c>
      <c r="Y140" s="37">
        <f>SUMIFS(СВЦЭМ!$C$34:$C$777,СВЦЭМ!$A$34:$A$777,$A140,СВЦЭМ!$B$34:$B$777,Y$119)+'СЕТ СН'!$I$9+СВЦЭМ!$D$10+'СЕТ СН'!$I$6-'СЕТ СН'!$I$19</f>
        <v>2093.6289411799999</v>
      </c>
    </row>
    <row r="141" spans="1:25" ht="15.75" x14ac:dyDescent="0.2">
      <c r="A141" s="36">
        <f t="shared" si="3"/>
        <v>43242</v>
      </c>
      <c r="B141" s="37">
        <f>SUMIFS(СВЦЭМ!$C$34:$C$777,СВЦЭМ!$A$34:$A$777,$A141,СВЦЭМ!$B$34:$B$777,B$119)+'СЕТ СН'!$I$9+СВЦЭМ!$D$10+'СЕТ СН'!$I$6-'СЕТ СН'!$I$19</f>
        <v>2059.7356735499998</v>
      </c>
      <c r="C141" s="37">
        <f>SUMIFS(СВЦЭМ!$C$34:$C$777,СВЦЭМ!$A$34:$A$777,$A141,СВЦЭМ!$B$34:$B$777,C$119)+'СЕТ СН'!$I$9+СВЦЭМ!$D$10+'СЕТ СН'!$I$6-'СЕТ СН'!$I$19</f>
        <v>2120.8683730100001</v>
      </c>
      <c r="D141" s="37">
        <f>SUMIFS(СВЦЭМ!$C$34:$C$777,СВЦЭМ!$A$34:$A$777,$A141,СВЦЭМ!$B$34:$B$777,D$119)+'СЕТ СН'!$I$9+СВЦЭМ!$D$10+'СЕТ СН'!$I$6-'СЕТ СН'!$I$19</f>
        <v>2149.6244360399996</v>
      </c>
      <c r="E141" s="37">
        <f>SUMIFS(СВЦЭМ!$C$34:$C$777,СВЦЭМ!$A$34:$A$777,$A141,СВЦЭМ!$B$34:$B$777,E$119)+'СЕТ СН'!$I$9+СВЦЭМ!$D$10+'СЕТ СН'!$I$6-'СЕТ СН'!$I$19</f>
        <v>2165.5654777999998</v>
      </c>
      <c r="F141" s="37">
        <f>SUMIFS(СВЦЭМ!$C$34:$C$777,СВЦЭМ!$A$34:$A$777,$A141,СВЦЭМ!$B$34:$B$777,F$119)+'СЕТ СН'!$I$9+СВЦЭМ!$D$10+'СЕТ СН'!$I$6-'СЕТ СН'!$I$19</f>
        <v>2175.8258504899995</v>
      </c>
      <c r="G141" s="37">
        <f>SUMIFS(СВЦЭМ!$C$34:$C$777,СВЦЭМ!$A$34:$A$777,$A141,СВЦЭМ!$B$34:$B$777,G$119)+'СЕТ СН'!$I$9+СВЦЭМ!$D$10+'СЕТ СН'!$I$6-'СЕТ СН'!$I$19</f>
        <v>2151.5874585599995</v>
      </c>
      <c r="H141" s="37">
        <f>SUMIFS(СВЦЭМ!$C$34:$C$777,СВЦЭМ!$A$34:$A$777,$A141,СВЦЭМ!$B$34:$B$777,H$119)+'СЕТ СН'!$I$9+СВЦЭМ!$D$10+'СЕТ СН'!$I$6-'СЕТ СН'!$I$19</f>
        <v>2071.0506907499998</v>
      </c>
      <c r="I141" s="37">
        <f>SUMIFS(СВЦЭМ!$C$34:$C$777,СВЦЭМ!$A$34:$A$777,$A141,СВЦЭМ!$B$34:$B$777,I$119)+'СЕТ СН'!$I$9+СВЦЭМ!$D$10+'СЕТ СН'!$I$6-'СЕТ СН'!$I$19</f>
        <v>2017.5643525199998</v>
      </c>
      <c r="J141" s="37">
        <f>SUMIFS(СВЦЭМ!$C$34:$C$777,СВЦЭМ!$A$34:$A$777,$A141,СВЦЭМ!$B$34:$B$777,J$119)+'СЕТ СН'!$I$9+СВЦЭМ!$D$10+'СЕТ СН'!$I$6-'СЕТ СН'!$I$19</f>
        <v>1999.69187233</v>
      </c>
      <c r="K141" s="37">
        <f>SUMIFS(СВЦЭМ!$C$34:$C$777,СВЦЭМ!$A$34:$A$777,$A141,СВЦЭМ!$B$34:$B$777,K$119)+'СЕТ СН'!$I$9+СВЦЭМ!$D$10+'СЕТ СН'!$I$6-'СЕТ СН'!$I$19</f>
        <v>2008.6276237899999</v>
      </c>
      <c r="L141" s="37">
        <f>SUMIFS(СВЦЭМ!$C$34:$C$777,СВЦЭМ!$A$34:$A$777,$A141,СВЦЭМ!$B$34:$B$777,L$119)+'СЕТ СН'!$I$9+СВЦЭМ!$D$10+'СЕТ СН'!$I$6-'СЕТ СН'!$I$19</f>
        <v>2009.91732568</v>
      </c>
      <c r="M141" s="37">
        <f>SUMIFS(СВЦЭМ!$C$34:$C$777,СВЦЭМ!$A$34:$A$777,$A141,СВЦЭМ!$B$34:$B$777,M$119)+'СЕТ СН'!$I$9+СВЦЭМ!$D$10+'СЕТ СН'!$I$6-'СЕТ СН'!$I$19</f>
        <v>2001.7892908099998</v>
      </c>
      <c r="N141" s="37">
        <f>SUMIFS(СВЦЭМ!$C$34:$C$777,СВЦЭМ!$A$34:$A$777,$A141,СВЦЭМ!$B$34:$B$777,N$119)+'СЕТ СН'!$I$9+СВЦЭМ!$D$10+'СЕТ СН'!$I$6-'СЕТ СН'!$I$19</f>
        <v>1998.8562859799999</v>
      </c>
      <c r="O141" s="37">
        <f>SUMIFS(СВЦЭМ!$C$34:$C$777,СВЦЭМ!$A$34:$A$777,$A141,СВЦЭМ!$B$34:$B$777,O$119)+'СЕТ СН'!$I$9+СВЦЭМ!$D$10+'СЕТ СН'!$I$6-'СЕТ СН'!$I$19</f>
        <v>2000.8045367899999</v>
      </c>
      <c r="P141" s="37">
        <f>SUMIFS(СВЦЭМ!$C$34:$C$777,СВЦЭМ!$A$34:$A$777,$A141,СВЦЭМ!$B$34:$B$777,P$119)+'СЕТ СН'!$I$9+СВЦЭМ!$D$10+'СЕТ СН'!$I$6-'СЕТ СН'!$I$19</f>
        <v>2000.74004969</v>
      </c>
      <c r="Q141" s="37">
        <f>SUMIFS(СВЦЭМ!$C$34:$C$777,СВЦЭМ!$A$34:$A$777,$A141,СВЦЭМ!$B$34:$B$777,Q$119)+'СЕТ СН'!$I$9+СВЦЭМ!$D$10+'СЕТ СН'!$I$6-'СЕТ СН'!$I$19</f>
        <v>1998.3678920999998</v>
      </c>
      <c r="R141" s="37">
        <f>SUMIFS(СВЦЭМ!$C$34:$C$777,СВЦЭМ!$A$34:$A$777,$A141,СВЦЭМ!$B$34:$B$777,R$119)+'СЕТ СН'!$I$9+СВЦЭМ!$D$10+'СЕТ СН'!$I$6-'СЕТ СН'!$I$19</f>
        <v>2001.18239077</v>
      </c>
      <c r="S141" s="37">
        <f>SUMIFS(СВЦЭМ!$C$34:$C$777,СВЦЭМ!$A$34:$A$777,$A141,СВЦЭМ!$B$34:$B$777,S$119)+'СЕТ СН'!$I$9+СВЦЭМ!$D$10+'СЕТ СН'!$I$6-'СЕТ СН'!$I$19</f>
        <v>1999.1999917599999</v>
      </c>
      <c r="T141" s="37">
        <f>SUMIFS(СВЦЭМ!$C$34:$C$777,СВЦЭМ!$A$34:$A$777,$A141,СВЦЭМ!$B$34:$B$777,T$119)+'СЕТ СН'!$I$9+СВЦЭМ!$D$10+'СЕТ СН'!$I$6-'СЕТ СН'!$I$19</f>
        <v>2006.7652847299998</v>
      </c>
      <c r="U141" s="37">
        <f>SUMIFS(СВЦЭМ!$C$34:$C$777,СВЦЭМ!$A$34:$A$777,$A141,СВЦЭМ!$B$34:$B$777,U$119)+'СЕТ СН'!$I$9+СВЦЭМ!$D$10+'СЕТ СН'!$I$6-'СЕТ СН'!$I$19</f>
        <v>2003.4350195399998</v>
      </c>
      <c r="V141" s="37">
        <f>SUMIFS(СВЦЭМ!$C$34:$C$777,СВЦЭМ!$A$34:$A$777,$A141,СВЦЭМ!$B$34:$B$777,V$119)+'СЕТ СН'!$I$9+СВЦЭМ!$D$10+'СЕТ СН'!$I$6-'СЕТ СН'!$I$19</f>
        <v>1970.21133925</v>
      </c>
      <c r="W141" s="37">
        <f>SUMIFS(СВЦЭМ!$C$34:$C$777,СВЦЭМ!$A$34:$A$777,$A141,СВЦЭМ!$B$34:$B$777,W$119)+'СЕТ СН'!$I$9+СВЦЭМ!$D$10+'СЕТ СН'!$I$6-'СЕТ СН'!$I$19</f>
        <v>1929.3802160499999</v>
      </c>
      <c r="X141" s="37">
        <f>SUMIFS(СВЦЭМ!$C$34:$C$777,СВЦЭМ!$A$34:$A$777,$A141,СВЦЭМ!$B$34:$B$777,X$119)+'СЕТ СН'!$I$9+СВЦЭМ!$D$10+'СЕТ СН'!$I$6-'СЕТ СН'!$I$19</f>
        <v>1959.1533971399999</v>
      </c>
      <c r="Y141" s="37">
        <f>SUMIFS(СВЦЭМ!$C$34:$C$777,СВЦЭМ!$A$34:$A$777,$A141,СВЦЭМ!$B$34:$B$777,Y$119)+'СЕТ СН'!$I$9+СВЦЭМ!$D$10+'СЕТ СН'!$I$6-'СЕТ СН'!$I$19</f>
        <v>2005.2771003299999</v>
      </c>
    </row>
    <row r="142" spans="1:25" ht="15.75" x14ac:dyDescent="0.2">
      <c r="A142" s="36">
        <f t="shared" si="3"/>
        <v>43243</v>
      </c>
      <c r="B142" s="37">
        <f>SUMIFS(СВЦЭМ!$C$34:$C$777,СВЦЭМ!$A$34:$A$777,$A142,СВЦЭМ!$B$34:$B$777,B$119)+'СЕТ СН'!$I$9+СВЦЭМ!$D$10+'СЕТ СН'!$I$6-'СЕТ СН'!$I$19</f>
        <v>2037.1453538299997</v>
      </c>
      <c r="C142" s="37">
        <f>SUMIFS(СВЦЭМ!$C$34:$C$777,СВЦЭМ!$A$34:$A$777,$A142,СВЦЭМ!$B$34:$B$777,C$119)+'СЕТ СН'!$I$9+СВЦЭМ!$D$10+'СЕТ СН'!$I$6-'СЕТ СН'!$I$19</f>
        <v>2105.03501658</v>
      </c>
      <c r="D142" s="37">
        <f>SUMIFS(СВЦЭМ!$C$34:$C$777,СВЦЭМ!$A$34:$A$777,$A142,СВЦЭМ!$B$34:$B$777,D$119)+'СЕТ СН'!$I$9+СВЦЭМ!$D$10+'СЕТ СН'!$I$6-'СЕТ СН'!$I$19</f>
        <v>2115.9624466</v>
      </c>
      <c r="E142" s="37">
        <f>SUMIFS(СВЦЭМ!$C$34:$C$777,СВЦЭМ!$A$34:$A$777,$A142,СВЦЭМ!$B$34:$B$777,E$119)+'СЕТ СН'!$I$9+СВЦЭМ!$D$10+'СЕТ СН'!$I$6-'СЕТ СН'!$I$19</f>
        <v>2120.1704739199999</v>
      </c>
      <c r="F142" s="37">
        <f>SUMIFS(СВЦЭМ!$C$34:$C$777,СВЦЭМ!$A$34:$A$777,$A142,СВЦЭМ!$B$34:$B$777,F$119)+'СЕТ СН'!$I$9+СВЦЭМ!$D$10+'СЕТ СН'!$I$6-'СЕТ СН'!$I$19</f>
        <v>2127.4266047199999</v>
      </c>
      <c r="G142" s="37">
        <f>SUMIFS(СВЦЭМ!$C$34:$C$777,СВЦЭМ!$A$34:$A$777,$A142,СВЦЭМ!$B$34:$B$777,G$119)+'СЕТ СН'!$I$9+СВЦЭМ!$D$10+'СЕТ СН'!$I$6-'СЕТ СН'!$I$19</f>
        <v>2122.6290227499999</v>
      </c>
      <c r="H142" s="37">
        <f>SUMIFS(СВЦЭМ!$C$34:$C$777,СВЦЭМ!$A$34:$A$777,$A142,СВЦЭМ!$B$34:$B$777,H$119)+'СЕТ СН'!$I$9+СВЦЭМ!$D$10+'СЕТ СН'!$I$6-'СЕТ СН'!$I$19</f>
        <v>2075.6379284</v>
      </c>
      <c r="I142" s="37">
        <f>SUMIFS(СВЦЭМ!$C$34:$C$777,СВЦЭМ!$A$34:$A$777,$A142,СВЦЭМ!$B$34:$B$777,I$119)+'СЕТ СН'!$I$9+СВЦЭМ!$D$10+'СЕТ СН'!$I$6-'СЕТ СН'!$I$19</f>
        <v>2020.6442549199999</v>
      </c>
      <c r="J142" s="37">
        <f>SUMIFS(СВЦЭМ!$C$34:$C$777,СВЦЭМ!$A$34:$A$777,$A142,СВЦЭМ!$B$34:$B$777,J$119)+'СЕТ СН'!$I$9+СВЦЭМ!$D$10+'СЕТ СН'!$I$6-'СЕТ СН'!$I$19</f>
        <v>2029.6018371199998</v>
      </c>
      <c r="K142" s="37">
        <f>SUMIFS(СВЦЭМ!$C$34:$C$777,СВЦЭМ!$A$34:$A$777,$A142,СВЦЭМ!$B$34:$B$777,K$119)+'СЕТ СН'!$I$9+СВЦЭМ!$D$10+'СЕТ СН'!$I$6-'СЕТ СН'!$I$19</f>
        <v>2041.9941175499998</v>
      </c>
      <c r="L142" s="37">
        <f>SUMIFS(СВЦЭМ!$C$34:$C$777,СВЦЭМ!$A$34:$A$777,$A142,СВЦЭМ!$B$34:$B$777,L$119)+'СЕТ СН'!$I$9+СВЦЭМ!$D$10+'СЕТ СН'!$I$6-'СЕТ СН'!$I$19</f>
        <v>1981.8686010699998</v>
      </c>
      <c r="M142" s="37">
        <f>SUMIFS(СВЦЭМ!$C$34:$C$777,СВЦЭМ!$A$34:$A$777,$A142,СВЦЭМ!$B$34:$B$777,M$119)+'СЕТ СН'!$I$9+СВЦЭМ!$D$10+'СЕТ СН'!$I$6-'СЕТ СН'!$I$19</f>
        <v>1974.2632263299997</v>
      </c>
      <c r="N142" s="37">
        <f>SUMIFS(СВЦЭМ!$C$34:$C$777,СВЦЭМ!$A$34:$A$777,$A142,СВЦЭМ!$B$34:$B$777,N$119)+'СЕТ СН'!$I$9+СВЦЭМ!$D$10+'СЕТ СН'!$I$6-'СЕТ СН'!$I$19</f>
        <v>1982.22848183</v>
      </c>
      <c r="O142" s="37">
        <f>SUMIFS(СВЦЭМ!$C$34:$C$777,СВЦЭМ!$A$34:$A$777,$A142,СВЦЭМ!$B$34:$B$777,O$119)+'СЕТ СН'!$I$9+СВЦЭМ!$D$10+'СЕТ СН'!$I$6-'СЕТ СН'!$I$19</f>
        <v>1970.38008558</v>
      </c>
      <c r="P142" s="37">
        <f>SUMIFS(СВЦЭМ!$C$34:$C$777,СВЦЭМ!$A$34:$A$777,$A142,СВЦЭМ!$B$34:$B$777,P$119)+'СЕТ СН'!$I$9+СВЦЭМ!$D$10+'СЕТ СН'!$I$6-'СЕТ СН'!$I$19</f>
        <v>1973.7210517499998</v>
      </c>
      <c r="Q142" s="37">
        <f>SUMIFS(СВЦЭМ!$C$34:$C$777,СВЦЭМ!$A$34:$A$777,$A142,СВЦЭМ!$B$34:$B$777,Q$119)+'СЕТ СН'!$I$9+СВЦЭМ!$D$10+'СЕТ СН'!$I$6-'СЕТ СН'!$I$19</f>
        <v>1970.60403438</v>
      </c>
      <c r="R142" s="37">
        <f>SUMIFS(СВЦЭМ!$C$34:$C$777,СВЦЭМ!$A$34:$A$777,$A142,СВЦЭМ!$B$34:$B$777,R$119)+'СЕТ СН'!$I$9+СВЦЭМ!$D$10+'СЕТ СН'!$I$6-'СЕТ СН'!$I$19</f>
        <v>2031.2487304799997</v>
      </c>
      <c r="S142" s="37">
        <f>SUMIFS(СВЦЭМ!$C$34:$C$777,СВЦЭМ!$A$34:$A$777,$A142,СВЦЭМ!$B$34:$B$777,S$119)+'СЕТ СН'!$I$9+СВЦЭМ!$D$10+'СЕТ СН'!$I$6-'СЕТ СН'!$I$19</f>
        <v>2036.9462099399998</v>
      </c>
      <c r="T142" s="37">
        <f>SUMIFS(СВЦЭМ!$C$34:$C$777,СВЦЭМ!$A$34:$A$777,$A142,СВЦЭМ!$B$34:$B$777,T$119)+'СЕТ СН'!$I$9+СВЦЭМ!$D$10+'СЕТ СН'!$I$6-'СЕТ СН'!$I$19</f>
        <v>2041.2885447599999</v>
      </c>
      <c r="U142" s="37">
        <f>SUMIFS(СВЦЭМ!$C$34:$C$777,СВЦЭМ!$A$34:$A$777,$A142,СВЦЭМ!$B$34:$B$777,U$119)+'СЕТ СН'!$I$9+СВЦЭМ!$D$10+'СЕТ СН'!$I$6-'СЕТ СН'!$I$19</f>
        <v>2041.1032613499999</v>
      </c>
      <c r="V142" s="37">
        <f>SUMIFS(СВЦЭМ!$C$34:$C$777,СВЦЭМ!$A$34:$A$777,$A142,СВЦЭМ!$B$34:$B$777,V$119)+'СЕТ СН'!$I$9+СВЦЭМ!$D$10+'СЕТ СН'!$I$6-'СЕТ СН'!$I$19</f>
        <v>2050.2343460900001</v>
      </c>
      <c r="W142" s="37">
        <f>SUMIFS(СВЦЭМ!$C$34:$C$777,СВЦЭМ!$A$34:$A$777,$A142,СВЦЭМ!$B$34:$B$777,W$119)+'СЕТ СН'!$I$9+СВЦЭМ!$D$10+'СЕТ СН'!$I$6-'СЕТ СН'!$I$19</f>
        <v>2009.1025955099999</v>
      </c>
      <c r="X142" s="37">
        <f>SUMIFS(СВЦЭМ!$C$34:$C$777,СВЦЭМ!$A$34:$A$777,$A142,СВЦЭМ!$B$34:$B$777,X$119)+'СЕТ СН'!$I$9+СВЦЭМ!$D$10+'СЕТ СН'!$I$6-'СЕТ СН'!$I$19</f>
        <v>1987.8178268699999</v>
      </c>
      <c r="Y142" s="37">
        <f>SUMIFS(СВЦЭМ!$C$34:$C$777,СВЦЭМ!$A$34:$A$777,$A142,СВЦЭМ!$B$34:$B$777,Y$119)+'СЕТ СН'!$I$9+СВЦЭМ!$D$10+'СЕТ СН'!$I$6-'СЕТ СН'!$I$19</f>
        <v>1964.3993870299998</v>
      </c>
    </row>
    <row r="143" spans="1:25" ht="15.75" x14ac:dyDescent="0.2">
      <c r="A143" s="36">
        <f t="shared" si="3"/>
        <v>43244</v>
      </c>
      <c r="B143" s="37">
        <f>SUMIFS(СВЦЭМ!$C$34:$C$777,СВЦЭМ!$A$34:$A$777,$A143,СВЦЭМ!$B$34:$B$777,B$119)+'СЕТ СН'!$I$9+СВЦЭМ!$D$10+'СЕТ СН'!$I$6-'СЕТ СН'!$I$19</f>
        <v>2136.6743986000001</v>
      </c>
      <c r="C143" s="37">
        <f>SUMIFS(СВЦЭМ!$C$34:$C$777,СВЦЭМ!$A$34:$A$777,$A143,СВЦЭМ!$B$34:$B$777,C$119)+'СЕТ СН'!$I$9+СВЦЭМ!$D$10+'СЕТ СН'!$I$6-'СЕТ СН'!$I$19</f>
        <v>2143.1493898500003</v>
      </c>
      <c r="D143" s="37">
        <f>SUMIFS(СВЦЭМ!$C$34:$C$777,СВЦЭМ!$A$34:$A$777,$A143,СВЦЭМ!$B$34:$B$777,D$119)+'СЕТ СН'!$I$9+СВЦЭМ!$D$10+'СЕТ СН'!$I$6-'СЕТ СН'!$I$19</f>
        <v>2172.5316771199996</v>
      </c>
      <c r="E143" s="37">
        <f>SUMIFS(СВЦЭМ!$C$34:$C$777,СВЦЭМ!$A$34:$A$777,$A143,СВЦЭМ!$B$34:$B$777,E$119)+'СЕТ СН'!$I$9+СВЦЭМ!$D$10+'СЕТ СН'!$I$6-'СЕТ СН'!$I$19</f>
        <v>2186.8883847299999</v>
      </c>
      <c r="F143" s="37">
        <f>SUMIFS(СВЦЭМ!$C$34:$C$777,СВЦЭМ!$A$34:$A$777,$A143,СВЦЭМ!$B$34:$B$777,F$119)+'СЕТ СН'!$I$9+СВЦЭМ!$D$10+'СЕТ СН'!$I$6-'СЕТ СН'!$I$19</f>
        <v>2190.6391759099997</v>
      </c>
      <c r="G143" s="37">
        <f>SUMIFS(СВЦЭМ!$C$34:$C$777,СВЦЭМ!$A$34:$A$777,$A143,СВЦЭМ!$B$34:$B$777,G$119)+'СЕТ СН'!$I$9+СВЦЭМ!$D$10+'СЕТ СН'!$I$6-'СЕТ СН'!$I$19</f>
        <v>2166.4451311599996</v>
      </c>
      <c r="H143" s="37">
        <f>SUMIFS(СВЦЭМ!$C$34:$C$777,СВЦЭМ!$A$34:$A$777,$A143,СВЦЭМ!$B$34:$B$777,H$119)+'СЕТ СН'!$I$9+СВЦЭМ!$D$10+'СЕТ СН'!$I$6-'СЕТ СН'!$I$19</f>
        <v>2083.3206627099999</v>
      </c>
      <c r="I143" s="37">
        <f>SUMIFS(СВЦЭМ!$C$34:$C$777,СВЦЭМ!$A$34:$A$777,$A143,СВЦЭМ!$B$34:$B$777,I$119)+'СЕТ СН'!$I$9+СВЦЭМ!$D$10+'СЕТ СН'!$I$6-'СЕТ СН'!$I$19</f>
        <v>2075.7716148599998</v>
      </c>
      <c r="J143" s="37">
        <f>SUMIFS(СВЦЭМ!$C$34:$C$777,СВЦЭМ!$A$34:$A$777,$A143,СВЦЭМ!$B$34:$B$777,J$119)+'СЕТ СН'!$I$9+СВЦЭМ!$D$10+'СЕТ СН'!$I$6-'СЕТ СН'!$I$19</f>
        <v>2106.4240981799999</v>
      </c>
      <c r="K143" s="37">
        <f>SUMIFS(СВЦЭМ!$C$34:$C$777,СВЦЭМ!$A$34:$A$777,$A143,СВЦЭМ!$B$34:$B$777,K$119)+'СЕТ СН'!$I$9+СВЦЭМ!$D$10+'СЕТ СН'!$I$6-'СЕТ СН'!$I$19</f>
        <v>2042.5123960599999</v>
      </c>
      <c r="L143" s="37">
        <f>SUMIFS(СВЦЭМ!$C$34:$C$777,СВЦЭМ!$A$34:$A$777,$A143,СВЦЭМ!$B$34:$B$777,L$119)+'СЕТ СН'!$I$9+СВЦЭМ!$D$10+'СЕТ СН'!$I$6-'СЕТ СН'!$I$19</f>
        <v>2039.4123657699997</v>
      </c>
      <c r="M143" s="37">
        <f>SUMIFS(СВЦЭМ!$C$34:$C$777,СВЦЭМ!$A$34:$A$777,$A143,СВЦЭМ!$B$34:$B$777,M$119)+'СЕТ СН'!$I$9+СВЦЭМ!$D$10+'СЕТ СН'!$I$6-'СЕТ СН'!$I$19</f>
        <v>2032.6977891499998</v>
      </c>
      <c r="N143" s="37">
        <f>SUMIFS(СВЦЭМ!$C$34:$C$777,СВЦЭМ!$A$34:$A$777,$A143,СВЦЭМ!$B$34:$B$777,N$119)+'СЕТ СН'!$I$9+СВЦЭМ!$D$10+'СЕТ СН'!$I$6-'СЕТ СН'!$I$19</f>
        <v>2058.23984771</v>
      </c>
      <c r="O143" s="37">
        <f>SUMIFS(СВЦЭМ!$C$34:$C$777,СВЦЭМ!$A$34:$A$777,$A143,СВЦЭМ!$B$34:$B$777,O$119)+'СЕТ СН'!$I$9+СВЦЭМ!$D$10+'СЕТ СН'!$I$6-'СЕТ СН'!$I$19</f>
        <v>2030.5762599499999</v>
      </c>
      <c r="P143" s="37">
        <f>SUMIFS(СВЦЭМ!$C$34:$C$777,СВЦЭМ!$A$34:$A$777,$A143,СВЦЭМ!$B$34:$B$777,P$119)+'СЕТ СН'!$I$9+СВЦЭМ!$D$10+'СЕТ СН'!$I$6-'СЕТ СН'!$I$19</f>
        <v>2037.4059085999997</v>
      </c>
      <c r="Q143" s="37">
        <f>SUMIFS(СВЦЭМ!$C$34:$C$777,СВЦЭМ!$A$34:$A$777,$A143,СВЦЭМ!$B$34:$B$777,Q$119)+'СЕТ СН'!$I$9+СВЦЭМ!$D$10+'СЕТ СН'!$I$6-'СЕТ СН'!$I$19</f>
        <v>2039.61151832</v>
      </c>
      <c r="R143" s="37">
        <f>SUMIFS(СВЦЭМ!$C$34:$C$777,СВЦЭМ!$A$34:$A$777,$A143,СВЦЭМ!$B$34:$B$777,R$119)+'СЕТ СН'!$I$9+СВЦЭМ!$D$10+'СЕТ СН'!$I$6-'СЕТ СН'!$I$19</f>
        <v>2042.03833467</v>
      </c>
      <c r="S143" s="37">
        <f>SUMIFS(СВЦЭМ!$C$34:$C$777,СВЦЭМ!$A$34:$A$777,$A143,СВЦЭМ!$B$34:$B$777,S$119)+'СЕТ СН'!$I$9+СВЦЭМ!$D$10+'СЕТ СН'!$I$6-'СЕТ СН'!$I$19</f>
        <v>2034.0194365299999</v>
      </c>
      <c r="T143" s="37">
        <f>SUMIFS(СВЦЭМ!$C$34:$C$777,СВЦЭМ!$A$34:$A$777,$A143,СВЦЭМ!$B$34:$B$777,T$119)+'СЕТ СН'!$I$9+СВЦЭМ!$D$10+'СЕТ СН'!$I$6-'СЕТ СН'!$I$19</f>
        <v>2033.0370814099999</v>
      </c>
      <c r="U143" s="37">
        <f>SUMIFS(СВЦЭМ!$C$34:$C$777,СВЦЭМ!$A$34:$A$777,$A143,СВЦЭМ!$B$34:$B$777,U$119)+'СЕТ СН'!$I$9+СВЦЭМ!$D$10+'СЕТ СН'!$I$6-'СЕТ СН'!$I$19</f>
        <v>2024.3912157599998</v>
      </c>
      <c r="V143" s="37">
        <f>SUMIFS(СВЦЭМ!$C$34:$C$777,СВЦЭМ!$A$34:$A$777,$A143,СВЦЭМ!$B$34:$B$777,V$119)+'СЕТ СН'!$I$9+СВЦЭМ!$D$10+'СЕТ СН'!$I$6-'СЕТ СН'!$I$19</f>
        <v>2045.9039112</v>
      </c>
      <c r="W143" s="37">
        <f>SUMIFS(СВЦЭМ!$C$34:$C$777,СВЦЭМ!$A$34:$A$777,$A143,СВЦЭМ!$B$34:$B$777,W$119)+'СЕТ СН'!$I$9+СВЦЭМ!$D$10+'СЕТ СН'!$I$6-'СЕТ СН'!$I$19</f>
        <v>1990.6684838599999</v>
      </c>
      <c r="X143" s="37">
        <f>SUMIFS(СВЦЭМ!$C$34:$C$777,СВЦЭМ!$A$34:$A$777,$A143,СВЦЭМ!$B$34:$B$777,X$119)+'СЕТ СН'!$I$9+СВЦЭМ!$D$10+'СЕТ СН'!$I$6-'СЕТ СН'!$I$19</f>
        <v>2062.8553063499999</v>
      </c>
      <c r="Y143" s="37">
        <f>SUMIFS(СВЦЭМ!$C$34:$C$777,СВЦЭМ!$A$34:$A$777,$A143,СВЦЭМ!$B$34:$B$777,Y$119)+'СЕТ СН'!$I$9+СВЦЭМ!$D$10+'СЕТ СН'!$I$6-'СЕТ СН'!$I$19</f>
        <v>2098.7939841399998</v>
      </c>
    </row>
    <row r="144" spans="1:25" ht="15.75" x14ac:dyDescent="0.2">
      <c r="A144" s="36">
        <f t="shared" si="3"/>
        <v>43245</v>
      </c>
      <c r="B144" s="37">
        <f>SUMIFS(СВЦЭМ!$C$34:$C$777,СВЦЭМ!$A$34:$A$777,$A144,СВЦЭМ!$B$34:$B$777,B$119)+'СЕТ СН'!$I$9+СВЦЭМ!$D$10+'СЕТ СН'!$I$6-'СЕТ СН'!$I$19</f>
        <v>2089.3941452599997</v>
      </c>
      <c r="C144" s="37">
        <f>SUMIFS(СВЦЭМ!$C$34:$C$777,СВЦЭМ!$A$34:$A$777,$A144,СВЦЭМ!$B$34:$B$777,C$119)+'СЕТ СН'!$I$9+СВЦЭМ!$D$10+'СЕТ СН'!$I$6-'СЕТ СН'!$I$19</f>
        <v>2188.4170874699998</v>
      </c>
      <c r="D144" s="37">
        <f>SUMIFS(СВЦЭМ!$C$34:$C$777,СВЦЭМ!$A$34:$A$777,$A144,СВЦЭМ!$B$34:$B$777,D$119)+'СЕТ СН'!$I$9+СВЦЭМ!$D$10+'СЕТ СН'!$I$6-'СЕТ СН'!$I$19</f>
        <v>2252.6230127199997</v>
      </c>
      <c r="E144" s="37">
        <f>SUMIFS(СВЦЭМ!$C$34:$C$777,СВЦЭМ!$A$34:$A$777,$A144,СВЦЭМ!$B$34:$B$777,E$119)+'СЕТ СН'!$I$9+СВЦЭМ!$D$10+'СЕТ СН'!$I$6-'СЕТ СН'!$I$19</f>
        <v>2265.4883079199999</v>
      </c>
      <c r="F144" s="37">
        <f>SUMIFS(СВЦЭМ!$C$34:$C$777,СВЦЭМ!$A$34:$A$777,$A144,СВЦЭМ!$B$34:$B$777,F$119)+'СЕТ СН'!$I$9+СВЦЭМ!$D$10+'СЕТ СН'!$I$6-'СЕТ СН'!$I$19</f>
        <v>2261.7436931000002</v>
      </c>
      <c r="G144" s="37">
        <f>SUMIFS(СВЦЭМ!$C$34:$C$777,СВЦЭМ!$A$34:$A$777,$A144,СВЦЭМ!$B$34:$B$777,G$119)+'СЕТ СН'!$I$9+СВЦЭМ!$D$10+'СЕТ СН'!$I$6-'СЕТ СН'!$I$19</f>
        <v>2245.3129607299998</v>
      </c>
      <c r="H144" s="37">
        <f>SUMIFS(СВЦЭМ!$C$34:$C$777,СВЦЭМ!$A$34:$A$777,$A144,СВЦЭМ!$B$34:$B$777,H$119)+'СЕТ СН'!$I$9+СВЦЭМ!$D$10+'СЕТ СН'!$I$6-'СЕТ СН'!$I$19</f>
        <v>2124.4539429199999</v>
      </c>
      <c r="I144" s="37">
        <f>SUMIFS(СВЦЭМ!$C$34:$C$777,СВЦЭМ!$A$34:$A$777,$A144,СВЦЭМ!$B$34:$B$777,I$119)+'СЕТ СН'!$I$9+СВЦЭМ!$D$10+'СЕТ СН'!$I$6-'СЕТ СН'!$I$19</f>
        <v>2051.3033610799998</v>
      </c>
      <c r="J144" s="37">
        <f>SUMIFS(СВЦЭМ!$C$34:$C$777,СВЦЭМ!$A$34:$A$777,$A144,СВЦЭМ!$B$34:$B$777,J$119)+'СЕТ СН'!$I$9+СВЦЭМ!$D$10+'СЕТ СН'!$I$6-'СЕТ СН'!$I$19</f>
        <v>2036.3929941599999</v>
      </c>
      <c r="K144" s="37">
        <f>SUMIFS(СВЦЭМ!$C$34:$C$777,СВЦЭМ!$A$34:$A$777,$A144,СВЦЭМ!$B$34:$B$777,K$119)+'СЕТ СН'!$I$9+СВЦЭМ!$D$10+'СЕТ СН'!$I$6-'СЕТ СН'!$I$19</f>
        <v>2035.2629599399997</v>
      </c>
      <c r="L144" s="37">
        <f>SUMIFS(СВЦЭМ!$C$34:$C$777,СВЦЭМ!$A$34:$A$777,$A144,СВЦЭМ!$B$34:$B$777,L$119)+'СЕТ СН'!$I$9+СВЦЭМ!$D$10+'СЕТ СН'!$I$6-'СЕТ СН'!$I$19</f>
        <v>2028.9513158899999</v>
      </c>
      <c r="M144" s="37">
        <f>SUMIFS(СВЦЭМ!$C$34:$C$777,СВЦЭМ!$A$34:$A$777,$A144,СВЦЭМ!$B$34:$B$777,M$119)+'СЕТ СН'!$I$9+СВЦЭМ!$D$10+'СЕТ СН'!$I$6-'СЕТ СН'!$I$19</f>
        <v>2030.04220829</v>
      </c>
      <c r="N144" s="37">
        <f>SUMIFS(СВЦЭМ!$C$34:$C$777,СВЦЭМ!$A$34:$A$777,$A144,СВЦЭМ!$B$34:$B$777,N$119)+'СЕТ СН'!$I$9+СВЦЭМ!$D$10+'СЕТ СН'!$I$6-'СЕТ СН'!$I$19</f>
        <v>2031.9206159699997</v>
      </c>
      <c r="O144" s="37">
        <f>SUMIFS(СВЦЭМ!$C$34:$C$777,СВЦЭМ!$A$34:$A$777,$A144,СВЦЭМ!$B$34:$B$777,O$119)+'СЕТ СН'!$I$9+СВЦЭМ!$D$10+'СЕТ СН'!$I$6-'СЕТ СН'!$I$19</f>
        <v>2040.7463560699998</v>
      </c>
      <c r="P144" s="37">
        <f>SUMIFS(СВЦЭМ!$C$34:$C$777,СВЦЭМ!$A$34:$A$777,$A144,СВЦЭМ!$B$34:$B$777,P$119)+'СЕТ СН'!$I$9+СВЦЭМ!$D$10+'СЕТ СН'!$I$6-'СЕТ СН'!$I$19</f>
        <v>2042.9757282299997</v>
      </c>
      <c r="Q144" s="37">
        <f>SUMIFS(СВЦЭМ!$C$34:$C$777,СВЦЭМ!$A$34:$A$777,$A144,СВЦЭМ!$B$34:$B$777,Q$119)+'СЕТ СН'!$I$9+СВЦЭМ!$D$10+'СЕТ СН'!$I$6-'СЕТ СН'!$I$19</f>
        <v>2037.6383936799998</v>
      </c>
      <c r="R144" s="37">
        <f>SUMIFS(СВЦЭМ!$C$34:$C$777,СВЦЭМ!$A$34:$A$777,$A144,СВЦЭМ!$B$34:$B$777,R$119)+'СЕТ СН'!$I$9+СВЦЭМ!$D$10+'СЕТ СН'!$I$6-'СЕТ СН'!$I$19</f>
        <v>2038.39467904</v>
      </c>
      <c r="S144" s="37">
        <f>SUMIFS(СВЦЭМ!$C$34:$C$777,СВЦЭМ!$A$34:$A$777,$A144,СВЦЭМ!$B$34:$B$777,S$119)+'СЕТ СН'!$I$9+СВЦЭМ!$D$10+'СЕТ СН'!$I$6-'СЕТ СН'!$I$19</f>
        <v>2039.5418993399999</v>
      </c>
      <c r="T144" s="37">
        <f>SUMIFS(СВЦЭМ!$C$34:$C$777,СВЦЭМ!$A$34:$A$777,$A144,СВЦЭМ!$B$34:$B$777,T$119)+'СЕТ СН'!$I$9+СВЦЭМ!$D$10+'СЕТ СН'!$I$6-'СЕТ СН'!$I$19</f>
        <v>2026.1246952500001</v>
      </c>
      <c r="U144" s="37">
        <f>SUMIFS(СВЦЭМ!$C$34:$C$777,СВЦЭМ!$A$34:$A$777,$A144,СВЦЭМ!$B$34:$B$777,U$119)+'СЕТ СН'!$I$9+СВЦЭМ!$D$10+'СЕТ СН'!$I$6-'СЕТ СН'!$I$19</f>
        <v>2024.9779866599999</v>
      </c>
      <c r="V144" s="37">
        <f>SUMIFS(СВЦЭМ!$C$34:$C$777,СВЦЭМ!$A$34:$A$777,$A144,СВЦЭМ!$B$34:$B$777,V$119)+'СЕТ СН'!$I$9+СВЦЭМ!$D$10+'СЕТ СН'!$I$6-'СЕТ СН'!$I$19</f>
        <v>2036.8587958899998</v>
      </c>
      <c r="W144" s="37">
        <f>SUMIFS(СВЦЭМ!$C$34:$C$777,СВЦЭМ!$A$34:$A$777,$A144,СВЦЭМ!$B$34:$B$777,W$119)+'СЕТ СН'!$I$9+СВЦЭМ!$D$10+'СЕТ СН'!$I$6-'СЕТ СН'!$I$19</f>
        <v>2039.8606889499999</v>
      </c>
      <c r="X144" s="37">
        <f>SUMIFS(СВЦЭМ!$C$34:$C$777,СВЦЭМ!$A$34:$A$777,$A144,СВЦЭМ!$B$34:$B$777,X$119)+'СЕТ СН'!$I$9+СВЦЭМ!$D$10+'СЕТ СН'!$I$6-'СЕТ СН'!$I$19</f>
        <v>2028.42502651</v>
      </c>
      <c r="Y144" s="37">
        <f>SUMIFS(СВЦЭМ!$C$34:$C$777,СВЦЭМ!$A$34:$A$777,$A144,СВЦЭМ!$B$34:$B$777,Y$119)+'СЕТ СН'!$I$9+СВЦЭМ!$D$10+'СЕТ СН'!$I$6-'СЕТ СН'!$I$19</f>
        <v>2055.6975766199998</v>
      </c>
    </row>
    <row r="145" spans="1:26" ht="15.75" x14ac:dyDescent="0.2">
      <c r="A145" s="36">
        <f t="shared" si="3"/>
        <v>43246</v>
      </c>
      <c r="B145" s="37">
        <f>SUMIFS(СВЦЭМ!$C$34:$C$777,СВЦЭМ!$A$34:$A$777,$A145,СВЦЭМ!$B$34:$B$777,B$119)+'СЕТ СН'!$I$9+СВЦЭМ!$D$10+'СЕТ СН'!$I$6-'СЕТ СН'!$I$19</f>
        <v>2077.9058631899998</v>
      </c>
      <c r="C145" s="37">
        <f>SUMIFS(СВЦЭМ!$C$34:$C$777,СВЦЭМ!$A$34:$A$777,$A145,СВЦЭМ!$B$34:$B$777,C$119)+'СЕТ СН'!$I$9+СВЦЭМ!$D$10+'СЕТ СН'!$I$6-'СЕТ СН'!$I$19</f>
        <v>2159.2631795899997</v>
      </c>
      <c r="D145" s="37">
        <f>SUMIFS(СВЦЭМ!$C$34:$C$777,СВЦЭМ!$A$34:$A$777,$A145,СВЦЭМ!$B$34:$B$777,D$119)+'СЕТ СН'!$I$9+СВЦЭМ!$D$10+'СЕТ СН'!$I$6-'СЕТ СН'!$I$19</f>
        <v>2187.85911674</v>
      </c>
      <c r="E145" s="37">
        <f>SUMIFS(СВЦЭМ!$C$34:$C$777,СВЦЭМ!$A$34:$A$777,$A145,СВЦЭМ!$B$34:$B$777,E$119)+'СЕТ СН'!$I$9+СВЦЭМ!$D$10+'СЕТ СН'!$I$6-'СЕТ СН'!$I$19</f>
        <v>2202.2359417600001</v>
      </c>
      <c r="F145" s="37">
        <f>SUMIFS(СВЦЭМ!$C$34:$C$777,СВЦЭМ!$A$34:$A$777,$A145,СВЦЭМ!$B$34:$B$777,F$119)+'СЕТ СН'!$I$9+СВЦЭМ!$D$10+'СЕТ СН'!$I$6-'СЕТ СН'!$I$19</f>
        <v>2222.1248391099998</v>
      </c>
      <c r="G145" s="37">
        <f>SUMIFS(СВЦЭМ!$C$34:$C$777,СВЦЭМ!$A$34:$A$777,$A145,СВЦЭМ!$B$34:$B$777,G$119)+'СЕТ СН'!$I$9+СВЦЭМ!$D$10+'СЕТ СН'!$I$6-'СЕТ СН'!$I$19</f>
        <v>2202.79103786</v>
      </c>
      <c r="H145" s="37">
        <f>SUMIFS(СВЦЭМ!$C$34:$C$777,СВЦЭМ!$A$34:$A$777,$A145,СВЦЭМ!$B$34:$B$777,H$119)+'СЕТ СН'!$I$9+СВЦЭМ!$D$10+'СЕТ СН'!$I$6-'СЕТ СН'!$I$19</f>
        <v>2163.7557937399997</v>
      </c>
      <c r="I145" s="37">
        <f>SUMIFS(СВЦЭМ!$C$34:$C$777,СВЦЭМ!$A$34:$A$777,$A145,СВЦЭМ!$B$34:$B$777,I$119)+'СЕТ СН'!$I$9+СВЦЭМ!$D$10+'СЕТ СН'!$I$6-'СЕТ СН'!$I$19</f>
        <v>2092.2471672199999</v>
      </c>
      <c r="J145" s="37">
        <f>SUMIFS(СВЦЭМ!$C$34:$C$777,СВЦЭМ!$A$34:$A$777,$A145,СВЦЭМ!$B$34:$B$777,J$119)+'СЕТ СН'!$I$9+СВЦЭМ!$D$10+'СЕТ СН'!$I$6-'СЕТ СН'!$I$19</f>
        <v>2027.4604334000001</v>
      </c>
      <c r="K145" s="37">
        <f>SUMIFS(СВЦЭМ!$C$34:$C$777,СВЦЭМ!$A$34:$A$777,$A145,СВЦЭМ!$B$34:$B$777,K$119)+'СЕТ СН'!$I$9+СВЦЭМ!$D$10+'СЕТ СН'!$I$6-'СЕТ СН'!$I$19</f>
        <v>2008.0334433399998</v>
      </c>
      <c r="L145" s="37">
        <f>SUMIFS(СВЦЭМ!$C$34:$C$777,СВЦЭМ!$A$34:$A$777,$A145,СВЦЭМ!$B$34:$B$777,L$119)+'СЕТ СН'!$I$9+СВЦЭМ!$D$10+'СЕТ СН'!$I$6-'СЕТ СН'!$I$19</f>
        <v>1991.0052992299998</v>
      </c>
      <c r="M145" s="37">
        <f>SUMIFS(СВЦЭМ!$C$34:$C$777,СВЦЭМ!$A$34:$A$777,$A145,СВЦЭМ!$B$34:$B$777,M$119)+'СЕТ СН'!$I$9+СВЦЭМ!$D$10+'СЕТ СН'!$I$6-'СЕТ СН'!$I$19</f>
        <v>1990.1371279</v>
      </c>
      <c r="N145" s="37">
        <f>SUMIFS(СВЦЭМ!$C$34:$C$777,СВЦЭМ!$A$34:$A$777,$A145,СВЦЭМ!$B$34:$B$777,N$119)+'СЕТ СН'!$I$9+СВЦЭМ!$D$10+'СЕТ СН'!$I$6-'СЕТ СН'!$I$19</f>
        <v>2006.30637742</v>
      </c>
      <c r="O145" s="37">
        <f>SUMIFS(СВЦЭМ!$C$34:$C$777,СВЦЭМ!$A$34:$A$777,$A145,СВЦЭМ!$B$34:$B$777,O$119)+'СЕТ СН'!$I$9+СВЦЭМ!$D$10+'СЕТ СН'!$I$6-'СЕТ СН'!$I$19</f>
        <v>2021.7392344199998</v>
      </c>
      <c r="P145" s="37">
        <f>SUMIFS(СВЦЭМ!$C$34:$C$777,СВЦЭМ!$A$34:$A$777,$A145,СВЦЭМ!$B$34:$B$777,P$119)+'СЕТ СН'!$I$9+СВЦЭМ!$D$10+'СЕТ СН'!$I$6-'СЕТ СН'!$I$19</f>
        <v>2013.72710456</v>
      </c>
      <c r="Q145" s="37">
        <f>SUMIFS(СВЦЭМ!$C$34:$C$777,СВЦЭМ!$A$34:$A$777,$A145,СВЦЭМ!$B$34:$B$777,Q$119)+'СЕТ СН'!$I$9+СВЦЭМ!$D$10+'СЕТ СН'!$I$6-'СЕТ СН'!$I$19</f>
        <v>2011.5136371599999</v>
      </c>
      <c r="R145" s="37">
        <f>SUMIFS(СВЦЭМ!$C$34:$C$777,СВЦЭМ!$A$34:$A$777,$A145,СВЦЭМ!$B$34:$B$777,R$119)+'СЕТ СН'!$I$9+СВЦЭМ!$D$10+'СЕТ СН'!$I$6-'СЕТ СН'!$I$19</f>
        <v>2014.83856225</v>
      </c>
      <c r="S145" s="37">
        <f>SUMIFS(СВЦЭМ!$C$34:$C$777,СВЦЭМ!$A$34:$A$777,$A145,СВЦЭМ!$B$34:$B$777,S$119)+'СЕТ СН'!$I$9+СВЦЭМ!$D$10+'СЕТ СН'!$I$6-'СЕТ СН'!$I$19</f>
        <v>2011.2788517499998</v>
      </c>
      <c r="T145" s="37">
        <f>SUMIFS(СВЦЭМ!$C$34:$C$777,СВЦЭМ!$A$34:$A$777,$A145,СВЦЭМ!$B$34:$B$777,T$119)+'СЕТ СН'!$I$9+СВЦЭМ!$D$10+'СЕТ СН'!$I$6-'СЕТ СН'!$I$19</f>
        <v>2013.5562490499999</v>
      </c>
      <c r="U145" s="37">
        <f>SUMIFS(СВЦЭМ!$C$34:$C$777,СВЦЭМ!$A$34:$A$777,$A145,СВЦЭМ!$B$34:$B$777,U$119)+'СЕТ СН'!$I$9+СВЦЭМ!$D$10+'СЕТ СН'!$I$6-'СЕТ СН'!$I$19</f>
        <v>2012.8376538399998</v>
      </c>
      <c r="V145" s="37">
        <f>SUMIFS(СВЦЭМ!$C$34:$C$777,СВЦЭМ!$A$34:$A$777,$A145,СВЦЭМ!$B$34:$B$777,V$119)+'СЕТ СН'!$I$9+СВЦЭМ!$D$10+'СЕТ СН'!$I$6-'СЕТ СН'!$I$19</f>
        <v>2025.9000512399998</v>
      </c>
      <c r="W145" s="37">
        <f>SUMIFS(СВЦЭМ!$C$34:$C$777,СВЦЭМ!$A$34:$A$777,$A145,СВЦЭМ!$B$34:$B$777,W$119)+'СЕТ СН'!$I$9+СВЦЭМ!$D$10+'СЕТ СН'!$I$6-'СЕТ СН'!$I$19</f>
        <v>2013.5088615899999</v>
      </c>
      <c r="X145" s="37">
        <f>SUMIFS(СВЦЭМ!$C$34:$C$777,СВЦЭМ!$A$34:$A$777,$A145,СВЦЭМ!$B$34:$B$777,X$119)+'СЕТ СН'!$I$9+СВЦЭМ!$D$10+'СЕТ СН'!$I$6-'СЕТ СН'!$I$19</f>
        <v>1976.4246210899998</v>
      </c>
      <c r="Y145" s="37">
        <f>SUMIFS(СВЦЭМ!$C$34:$C$777,СВЦЭМ!$A$34:$A$777,$A145,СВЦЭМ!$B$34:$B$777,Y$119)+'СЕТ СН'!$I$9+СВЦЭМ!$D$10+'СЕТ СН'!$I$6-'СЕТ СН'!$I$19</f>
        <v>2016.9425689099999</v>
      </c>
    </row>
    <row r="146" spans="1:26" ht="15.75" x14ac:dyDescent="0.2">
      <c r="A146" s="36">
        <f t="shared" si="3"/>
        <v>43247</v>
      </c>
      <c r="B146" s="37">
        <f>SUMIFS(СВЦЭМ!$C$34:$C$777,СВЦЭМ!$A$34:$A$777,$A146,СВЦЭМ!$B$34:$B$777,B$119)+'СЕТ СН'!$I$9+СВЦЭМ!$D$10+'СЕТ СН'!$I$6-'СЕТ СН'!$I$19</f>
        <v>2060.9308466799998</v>
      </c>
      <c r="C146" s="37">
        <f>SUMIFS(СВЦЭМ!$C$34:$C$777,СВЦЭМ!$A$34:$A$777,$A146,СВЦЭМ!$B$34:$B$777,C$119)+'СЕТ СН'!$I$9+СВЦЭМ!$D$10+'СЕТ СН'!$I$6-'СЕТ СН'!$I$19</f>
        <v>2112.5511891199999</v>
      </c>
      <c r="D146" s="37">
        <f>SUMIFS(СВЦЭМ!$C$34:$C$777,СВЦЭМ!$A$34:$A$777,$A146,СВЦЭМ!$B$34:$B$777,D$119)+'СЕТ СН'!$I$9+СВЦЭМ!$D$10+'СЕТ СН'!$I$6-'СЕТ СН'!$I$19</f>
        <v>2151.5660266200002</v>
      </c>
      <c r="E146" s="37">
        <f>SUMIFS(СВЦЭМ!$C$34:$C$777,СВЦЭМ!$A$34:$A$777,$A146,СВЦЭМ!$B$34:$B$777,E$119)+'СЕТ СН'!$I$9+СВЦЭМ!$D$10+'СЕТ СН'!$I$6-'СЕТ СН'!$I$19</f>
        <v>2166.0862014499999</v>
      </c>
      <c r="F146" s="37">
        <f>SUMIFS(СВЦЭМ!$C$34:$C$777,СВЦЭМ!$A$34:$A$777,$A146,СВЦЭМ!$B$34:$B$777,F$119)+'СЕТ СН'!$I$9+СВЦЭМ!$D$10+'СЕТ СН'!$I$6-'СЕТ СН'!$I$19</f>
        <v>2204.3476157300001</v>
      </c>
      <c r="G146" s="37">
        <f>SUMIFS(СВЦЭМ!$C$34:$C$777,СВЦЭМ!$A$34:$A$777,$A146,СВЦЭМ!$B$34:$B$777,G$119)+'СЕТ СН'!$I$9+СВЦЭМ!$D$10+'СЕТ СН'!$I$6-'СЕТ СН'!$I$19</f>
        <v>2193.2973791799996</v>
      </c>
      <c r="H146" s="37">
        <f>SUMIFS(СВЦЭМ!$C$34:$C$777,СВЦЭМ!$A$34:$A$777,$A146,СВЦЭМ!$B$34:$B$777,H$119)+'СЕТ СН'!$I$9+СВЦЭМ!$D$10+'СЕТ СН'!$I$6-'СЕТ СН'!$I$19</f>
        <v>2157.2716280099999</v>
      </c>
      <c r="I146" s="37">
        <f>SUMIFS(СВЦЭМ!$C$34:$C$777,СВЦЭМ!$A$34:$A$777,$A146,СВЦЭМ!$B$34:$B$777,I$119)+'СЕТ СН'!$I$9+СВЦЭМ!$D$10+'СЕТ СН'!$I$6-'СЕТ СН'!$I$19</f>
        <v>2084.3073724999999</v>
      </c>
      <c r="J146" s="37">
        <f>SUMIFS(СВЦЭМ!$C$34:$C$777,СВЦЭМ!$A$34:$A$777,$A146,СВЦЭМ!$B$34:$B$777,J$119)+'СЕТ СН'!$I$9+СВЦЭМ!$D$10+'СЕТ СН'!$I$6-'СЕТ СН'!$I$19</f>
        <v>2028.5957611199999</v>
      </c>
      <c r="K146" s="37">
        <f>SUMIFS(СВЦЭМ!$C$34:$C$777,СВЦЭМ!$A$34:$A$777,$A146,СВЦЭМ!$B$34:$B$777,K$119)+'СЕТ СН'!$I$9+СВЦЭМ!$D$10+'СЕТ СН'!$I$6-'СЕТ СН'!$I$19</f>
        <v>2011.2304159299999</v>
      </c>
      <c r="L146" s="37">
        <f>SUMIFS(СВЦЭМ!$C$34:$C$777,СВЦЭМ!$A$34:$A$777,$A146,СВЦЭМ!$B$34:$B$777,L$119)+'СЕТ СН'!$I$9+СВЦЭМ!$D$10+'СЕТ СН'!$I$6-'СЕТ СН'!$I$19</f>
        <v>2012.3085892999998</v>
      </c>
      <c r="M146" s="37">
        <f>SUMIFS(СВЦЭМ!$C$34:$C$777,СВЦЭМ!$A$34:$A$777,$A146,СВЦЭМ!$B$34:$B$777,M$119)+'СЕТ СН'!$I$9+СВЦЭМ!$D$10+'СЕТ СН'!$I$6-'СЕТ СН'!$I$19</f>
        <v>2010.9322812999999</v>
      </c>
      <c r="N146" s="37">
        <f>SUMIFS(СВЦЭМ!$C$34:$C$777,СВЦЭМ!$A$34:$A$777,$A146,СВЦЭМ!$B$34:$B$777,N$119)+'СЕТ СН'!$I$9+СВЦЭМ!$D$10+'СЕТ СН'!$I$6-'СЕТ СН'!$I$19</f>
        <v>2005.2096715799998</v>
      </c>
      <c r="O146" s="37">
        <f>SUMIFS(СВЦЭМ!$C$34:$C$777,СВЦЭМ!$A$34:$A$777,$A146,СВЦЭМ!$B$34:$B$777,O$119)+'СЕТ СН'!$I$9+СВЦЭМ!$D$10+'СЕТ СН'!$I$6-'СЕТ СН'!$I$19</f>
        <v>1998.3464346199999</v>
      </c>
      <c r="P146" s="37">
        <f>SUMIFS(СВЦЭМ!$C$34:$C$777,СВЦЭМ!$A$34:$A$777,$A146,СВЦЭМ!$B$34:$B$777,P$119)+'СЕТ СН'!$I$9+СВЦЭМ!$D$10+'СЕТ СН'!$I$6-'СЕТ СН'!$I$19</f>
        <v>2013.9122212899999</v>
      </c>
      <c r="Q146" s="37">
        <f>SUMIFS(СВЦЭМ!$C$34:$C$777,СВЦЭМ!$A$34:$A$777,$A146,СВЦЭМ!$B$34:$B$777,Q$119)+'СЕТ СН'!$I$9+СВЦЭМ!$D$10+'СЕТ СН'!$I$6-'СЕТ СН'!$I$19</f>
        <v>2018.4452289399999</v>
      </c>
      <c r="R146" s="37">
        <f>SUMIFS(СВЦЭМ!$C$34:$C$777,СВЦЭМ!$A$34:$A$777,$A146,СВЦЭМ!$B$34:$B$777,R$119)+'СЕТ СН'!$I$9+СВЦЭМ!$D$10+'СЕТ СН'!$I$6-'СЕТ СН'!$I$19</f>
        <v>2027.23683764</v>
      </c>
      <c r="S146" s="37">
        <f>SUMIFS(СВЦЭМ!$C$34:$C$777,СВЦЭМ!$A$34:$A$777,$A146,СВЦЭМ!$B$34:$B$777,S$119)+'СЕТ СН'!$I$9+СВЦЭМ!$D$10+'СЕТ СН'!$I$6-'СЕТ СН'!$I$19</f>
        <v>2022.9692117099999</v>
      </c>
      <c r="T146" s="37">
        <f>SUMIFS(СВЦЭМ!$C$34:$C$777,СВЦЭМ!$A$34:$A$777,$A146,СВЦЭМ!$B$34:$B$777,T$119)+'СЕТ СН'!$I$9+СВЦЭМ!$D$10+'СЕТ СН'!$I$6-'СЕТ СН'!$I$19</f>
        <v>2009.9490639399999</v>
      </c>
      <c r="U146" s="37">
        <f>SUMIFS(СВЦЭМ!$C$34:$C$777,СВЦЭМ!$A$34:$A$777,$A146,СВЦЭМ!$B$34:$B$777,U$119)+'СЕТ СН'!$I$9+СВЦЭМ!$D$10+'СЕТ СН'!$I$6-'СЕТ СН'!$I$19</f>
        <v>2012.1882425899998</v>
      </c>
      <c r="V146" s="37">
        <f>SUMIFS(СВЦЭМ!$C$34:$C$777,СВЦЭМ!$A$34:$A$777,$A146,СВЦЭМ!$B$34:$B$777,V$119)+'СЕТ СН'!$I$9+СВЦЭМ!$D$10+'СЕТ СН'!$I$6-'СЕТ СН'!$I$19</f>
        <v>2046.5862340899998</v>
      </c>
      <c r="W146" s="37">
        <f>SUMIFS(СВЦЭМ!$C$34:$C$777,СВЦЭМ!$A$34:$A$777,$A146,СВЦЭМ!$B$34:$B$777,W$119)+'СЕТ СН'!$I$9+СВЦЭМ!$D$10+'СЕТ СН'!$I$6-'СЕТ СН'!$I$19</f>
        <v>1976.1167898599999</v>
      </c>
      <c r="X146" s="37">
        <f>SUMIFS(СВЦЭМ!$C$34:$C$777,СВЦЭМ!$A$34:$A$777,$A146,СВЦЭМ!$B$34:$B$777,X$119)+'СЕТ СН'!$I$9+СВЦЭМ!$D$10+'СЕТ СН'!$I$6-'СЕТ СН'!$I$19</f>
        <v>1947.4544821699999</v>
      </c>
      <c r="Y146" s="37">
        <f>SUMIFS(СВЦЭМ!$C$34:$C$777,СВЦЭМ!$A$34:$A$777,$A146,СВЦЭМ!$B$34:$B$777,Y$119)+'СЕТ СН'!$I$9+СВЦЭМ!$D$10+'СЕТ СН'!$I$6-'СЕТ СН'!$I$19</f>
        <v>2005.2864556</v>
      </c>
    </row>
    <row r="147" spans="1:26" ht="15.75" x14ac:dyDescent="0.2">
      <c r="A147" s="36">
        <f t="shared" si="3"/>
        <v>43248</v>
      </c>
      <c r="B147" s="37">
        <f>SUMIFS(СВЦЭМ!$C$34:$C$777,СВЦЭМ!$A$34:$A$777,$A147,СВЦЭМ!$B$34:$B$777,B$119)+'СЕТ СН'!$I$9+СВЦЭМ!$D$10+'СЕТ СН'!$I$6-'СЕТ СН'!$I$19</f>
        <v>1956.2216681099999</v>
      </c>
      <c r="C147" s="37">
        <f>SUMIFS(СВЦЭМ!$C$34:$C$777,СВЦЭМ!$A$34:$A$777,$A147,СВЦЭМ!$B$34:$B$777,C$119)+'СЕТ СН'!$I$9+СВЦЭМ!$D$10+'СЕТ СН'!$I$6-'СЕТ СН'!$I$19</f>
        <v>1987.0356570099998</v>
      </c>
      <c r="D147" s="37">
        <f>SUMIFS(СВЦЭМ!$C$34:$C$777,СВЦЭМ!$A$34:$A$777,$A147,СВЦЭМ!$B$34:$B$777,D$119)+'СЕТ СН'!$I$9+СВЦЭМ!$D$10+'СЕТ СН'!$I$6-'СЕТ СН'!$I$19</f>
        <v>2018.6842048199999</v>
      </c>
      <c r="E147" s="37">
        <f>SUMIFS(СВЦЭМ!$C$34:$C$777,СВЦЭМ!$A$34:$A$777,$A147,СВЦЭМ!$B$34:$B$777,E$119)+'СЕТ СН'!$I$9+СВЦЭМ!$D$10+'СЕТ СН'!$I$6-'СЕТ СН'!$I$19</f>
        <v>2030.8874448399999</v>
      </c>
      <c r="F147" s="37">
        <f>SUMIFS(СВЦЭМ!$C$34:$C$777,СВЦЭМ!$A$34:$A$777,$A147,СВЦЭМ!$B$34:$B$777,F$119)+'СЕТ СН'!$I$9+СВЦЭМ!$D$10+'СЕТ СН'!$I$6-'СЕТ СН'!$I$19</f>
        <v>2040.7610937099998</v>
      </c>
      <c r="G147" s="37">
        <f>SUMIFS(СВЦЭМ!$C$34:$C$777,СВЦЭМ!$A$34:$A$777,$A147,СВЦЭМ!$B$34:$B$777,G$119)+'СЕТ СН'!$I$9+СВЦЭМ!$D$10+'СЕТ СН'!$I$6-'СЕТ СН'!$I$19</f>
        <v>2015.3513067899999</v>
      </c>
      <c r="H147" s="37">
        <f>SUMIFS(СВЦЭМ!$C$34:$C$777,СВЦЭМ!$A$34:$A$777,$A147,СВЦЭМ!$B$34:$B$777,H$119)+'СЕТ СН'!$I$9+СВЦЭМ!$D$10+'СЕТ СН'!$I$6-'СЕТ СН'!$I$19</f>
        <v>1948.2105926599997</v>
      </c>
      <c r="I147" s="37">
        <f>SUMIFS(СВЦЭМ!$C$34:$C$777,СВЦЭМ!$A$34:$A$777,$A147,СВЦЭМ!$B$34:$B$777,I$119)+'СЕТ СН'!$I$9+СВЦЭМ!$D$10+'СЕТ СН'!$I$6-'СЕТ СН'!$I$19</f>
        <v>1991.6086113699998</v>
      </c>
      <c r="J147" s="37">
        <f>SUMIFS(СВЦЭМ!$C$34:$C$777,СВЦЭМ!$A$34:$A$777,$A147,СВЦЭМ!$B$34:$B$777,J$119)+'СЕТ СН'!$I$9+СВЦЭМ!$D$10+'СЕТ СН'!$I$6-'СЕТ СН'!$I$19</f>
        <v>2090.7187503699997</v>
      </c>
      <c r="K147" s="37">
        <f>SUMIFS(СВЦЭМ!$C$34:$C$777,СВЦЭМ!$A$34:$A$777,$A147,СВЦЭМ!$B$34:$B$777,K$119)+'СЕТ СН'!$I$9+СВЦЭМ!$D$10+'СЕТ СН'!$I$6-'СЕТ СН'!$I$19</f>
        <v>2090.98170041</v>
      </c>
      <c r="L147" s="37">
        <f>SUMIFS(СВЦЭМ!$C$34:$C$777,СВЦЭМ!$A$34:$A$777,$A147,СВЦЭМ!$B$34:$B$777,L$119)+'СЕТ СН'!$I$9+СВЦЭМ!$D$10+'СЕТ СН'!$I$6-'СЕТ СН'!$I$19</f>
        <v>2076.4240798000001</v>
      </c>
      <c r="M147" s="37">
        <f>SUMIFS(СВЦЭМ!$C$34:$C$777,СВЦЭМ!$A$34:$A$777,$A147,СВЦЭМ!$B$34:$B$777,M$119)+'СЕТ СН'!$I$9+СВЦЭМ!$D$10+'СЕТ СН'!$I$6-'СЕТ СН'!$I$19</f>
        <v>2072.1551963399997</v>
      </c>
      <c r="N147" s="37">
        <f>SUMIFS(СВЦЭМ!$C$34:$C$777,СВЦЭМ!$A$34:$A$777,$A147,СВЦЭМ!$B$34:$B$777,N$119)+'СЕТ СН'!$I$9+СВЦЭМ!$D$10+'СЕТ СН'!$I$6-'СЕТ СН'!$I$19</f>
        <v>2075.5746987299999</v>
      </c>
      <c r="O147" s="37">
        <f>SUMIFS(СВЦЭМ!$C$34:$C$777,СВЦЭМ!$A$34:$A$777,$A147,СВЦЭМ!$B$34:$B$777,O$119)+'СЕТ СН'!$I$9+СВЦЭМ!$D$10+'СЕТ СН'!$I$6-'СЕТ СН'!$I$19</f>
        <v>2060.5139458999997</v>
      </c>
      <c r="P147" s="37">
        <f>SUMIFS(СВЦЭМ!$C$34:$C$777,СВЦЭМ!$A$34:$A$777,$A147,СВЦЭМ!$B$34:$B$777,P$119)+'СЕТ СН'!$I$9+СВЦЭМ!$D$10+'СЕТ СН'!$I$6-'СЕТ СН'!$I$19</f>
        <v>2062.3829405799997</v>
      </c>
      <c r="Q147" s="37">
        <f>SUMIFS(СВЦЭМ!$C$34:$C$777,СВЦЭМ!$A$34:$A$777,$A147,СВЦЭМ!$B$34:$B$777,Q$119)+'СЕТ СН'!$I$9+СВЦЭМ!$D$10+'СЕТ СН'!$I$6-'СЕТ СН'!$I$19</f>
        <v>2068.4967568699999</v>
      </c>
      <c r="R147" s="37">
        <f>SUMIFS(СВЦЭМ!$C$34:$C$777,СВЦЭМ!$A$34:$A$777,$A147,СВЦЭМ!$B$34:$B$777,R$119)+'СЕТ СН'!$I$9+СВЦЭМ!$D$10+'СЕТ СН'!$I$6-'СЕТ СН'!$I$19</f>
        <v>2069.64019401</v>
      </c>
      <c r="S147" s="37">
        <f>SUMIFS(СВЦЭМ!$C$34:$C$777,СВЦЭМ!$A$34:$A$777,$A147,СВЦЭМ!$B$34:$B$777,S$119)+'СЕТ СН'!$I$9+СВЦЭМ!$D$10+'СЕТ СН'!$I$6-'СЕТ СН'!$I$19</f>
        <v>2074.24176769</v>
      </c>
      <c r="T147" s="37">
        <f>SUMIFS(СВЦЭМ!$C$34:$C$777,СВЦЭМ!$A$34:$A$777,$A147,СВЦЭМ!$B$34:$B$777,T$119)+'СЕТ СН'!$I$9+СВЦЭМ!$D$10+'СЕТ СН'!$I$6-'СЕТ СН'!$I$19</f>
        <v>2061.6060360299998</v>
      </c>
      <c r="U147" s="37">
        <f>SUMIFS(СВЦЭМ!$C$34:$C$777,СВЦЭМ!$A$34:$A$777,$A147,СВЦЭМ!$B$34:$B$777,U$119)+'СЕТ СН'!$I$9+СВЦЭМ!$D$10+'СЕТ СН'!$I$6-'СЕТ СН'!$I$19</f>
        <v>2078.93544754</v>
      </c>
      <c r="V147" s="37">
        <f>SUMIFS(СВЦЭМ!$C$34:$C$777,СВЦЭМ!$A$34:$A$777,$A147,СВЦЭМ!$B$34:$B$777,V$119)+'СЕТ СН'!$I$9+СВЦЭМ!$D$10+'СЕТ СН'!$I$6-'СЕТ СН'!$I$19</f>
        <v>2082.54112244</v>
      </c>
      <c r="W147" s="37">
        <f>SUMIFS(СВЦЭМ!$C$34:$C$777,СВЦЭМ!$A$34:$A$777,$A147,СВЦЭМ!$B$34:$B$777,W$119)+'СЕТ СН'!$I$9+СВЦЭМ!$D$10+'СЕТ СН'!$I$6-'СЕТ СН'!$I$19</f>
        <v>2077.9511132899997</v>
      </c>
      <c r="X147" s="37">
        <f>SUMIFS(СВЦЭМ!$C$34:$C$777,СВЦЭМ!$A$34:$A$777,$A147,СВЦЭМ!$B$34:$B$777,X$119)+'СЕТ СН'!$I$9+СВЦЭМ!$D$10+'СЕТ СН'!$I$6-'СЕТ СН'!$I$19</f>
        <v>2045.9731013699998</v>
      </c>
      <c r="Y147" s="37">
        <f>SUMIFS(СВЦЭМ!$C$34:$C$777,СВЦЭМ!$A$34:$A$777,$A147,СВЦЭМ!$B$34:$B$777,Y$119)+'СЕТ СН'!$I$9+СВЦЭМ!$D$10+'СЕТ СН'!$I$6-'СЕТ СН'!$I$19</f>
        <v>2044.68547855</v>
      </c>
    </row>
    <row r="148" spans="1:26" ht="15.75" x14ac:dyDescent="0.2">
      <c r="A148" s="36">
        <f t="shared" si="3"/>
        <v>43249</v>
      </c>
      <c r="B148" s="37">
        <f>SUMIFS(СВЦЭМ!$C$34:$C$777,СВЦЭМ!$A$34:$A$777,$A148,СВЦЭМ!$B$34:$B$777,B$119)+'СЕТ СН'!$I$9+СВЦЭМ!$D$10+'СЕТ СН'!$I$6-'СЕТ СН'!$I$19</f>
        <v>2050.8009641799999</v>
      </c>
      <c r="C148" s="37">
        <f>SUMIFS(СВЦЭМ!$C$34:$C$777,СВЦЭМ!$A$34:$A$777,$A148,СВЦЭМ!$B$34:$B$777,C$119)+'СЕТ СН'!$I$9+СВЦЭМ!$D$10+'СЕТ СН'!$I$6-'СЕТ СН'!$I$19</f>
        <v>2113.3230199700001</v>
      </c>
      <c r="D148" s="37">
        <f>SUMIFS(СВЦЭМ!$C$34:$C$777,СВЦЭМ!$A$34:$A$777,$A148,СВЦЭМ!$B$34:$B$777,D$119)+'СЕТ СН'!$I$9+СВЦЭМ!$D$10+'СЕТ СН'!$I$6-'СЕТ СН'!$I$19</f>
        <v>2146.44749133</v>
      </c>
      <c r="E148" s="37">
        <f>SUMIFS(СВЦЭМ!$C$34:$C$777,СВЦЭМ!$A$34:$A$777,$A148,СВЦЭМ!$B$34:$B$777,E$119)+'СЕТ СН'!$I$9+СВЦЭМ!$D$10+'СЕТ СН'!$I$6-'СЕТ СН'!$I$19</f>
        <v>2151.7204689800001</v>
      </c>
      <c r="F148" s="37">
        <f>SUMIFS(СВЦЭМ!$C$34:$C$777,СВЦЭМ!$A$34:$A$777,$A148,СВЦЭМ!$B$34:$B$777,F$119)+'СЕТ СН'!$I$9+СВЦЭМ!$D$10+'СЕТ СН'!$I$6-'СЕТ СН'!$I$19</f>
        <v>2155.7191401099999</v>
      </c>
      <c r="G148" s="37">
        <f>SUMIFS(СВЦЭМ!$C$34:$C$777,СВЦЭМ!$A$34:$A$777,$A148,СВЦЭМ!$B$34:$B$777,G$119)+'СЕТ СН'!$I$9+СВЦЭМ!$D$10+'СЕТ СН'!$I$6-'СЕТ СН'!$I$19</f>
        <v>2153.33246805</v>
      </c>
      <c r="H148" s="37">
        <f>SUMIFS(СВЦЭМ!$C$34:$C$777,СВЦЭМ!$A$34:$A$777,$A148,СВЦЭМ!$B$34:$B$777,H$119)+'СЕТ СН'!$I$9+СВЦЭМ!$D$10+'СЕТ СН'!$I$6-'СЕТ СН'!$I$19</f>
        <v>2085.6478825699996</v>
      </c>
      <c r="I148" s="37">
        <f>SUMIFS(СВЦЭМ!$C$34:$C$777,СВЦЭМ!$A$34:$A$777,$A148,СВЦЭМ!$B$34:$B$777,I$119)+'СЕТ СН'!$I$9+СВЦЭМ!$D$10+'СЕТ СН'!$I$6-'СЕТ СН'!$I$19</f>
        <v>2077.0780479499999</v>
      </c>
      <c r="J148" s="37">
        <f>SUMIFS(СВЦЭМ!$C$34:$C$777,СВЦЭМ!$A$34:$A$777,$A148,СВЦЭМ!$B$34:$B$777,J$119)+'СЕТ СН'!$I$9+СВЦЭМ!$D$10+'СЕТ СН'!$I$6-'СЕТ СН'!$I$19</f>
        <v>2090.3402105699997</v>
      </c>
      <c r="K148" s="37">
        <f>SUMIFS(СВЦЭМ!$C$34:$C$777,СВЦЭМ!$A$34:$A$777,$A148,СВЦЭМ!$B$34:$B$777,K$119)+'СЕТ СН'!$I$9+СВЦЭМ!$D$10+'СЕТ СН'!$I$6-'СЕТ СН'!$I$19</f>
        <v>2101.8264203899998</v>
      </c>
      <c r="L148" s="37">
        <f>SUMIFS(СВЦЭМ!$C$34:$C$777,СВЦЭМ!$A$34:$A$777,$A148,СВЦЭМ!$B$34:$B$777,L$119)+'СЕТ СН'!$I$9+СВЦЭМ!$D$10+'СЕТ СН'!$I$6-'СЕТ СН'!$I$19</f>
        <v>2062.2381883099997</v>
      </c>
      <c r="M148" s="37">
        <f>SUMIFS(СВЦЭМ!$C$34:$C$777,СВЦЭМ!$A$34:$A$777,$A148,СВЦЭМ!$B$34:$B$777,M$119)+'СЕТ СН'!$I$9+СВЦЭМ!$D$10+'СЕТ СН'!$I$6-'СЕТ СН'!$I$19</f>
        <v>2070.06345938</v>
      </c>
      <c r="N148" s="37">
        <f>SUMIFS(СВЦЭМ!$C$34:$C$777,СВЦЭМ!$A$34:$A$777,$A148,СВЦЭМ!$B$34:$B$777,N$119)+'СЕТ СН'!$I$9+СВЦЭМ!$D$10+'СЕТ СН'!$I$6-'СЕТ СН'!$I$19</f>
        <v>2071.442164</v>
      </c>
      <c r="O148" s="37">
        <f>SUMIFS(СВЦЭМ!$C$34:$C$777,СВЦЭМ!$A$34:$A$777,$A148,СВЦЭМ!$B$34:$B$777,O$119)+'СЕТ СН'!$I$9+СВЦЭМ!$D$10+'СЕТ СН'!$I$6-'СЕТ СН'!$I$19</f>
        <v>2058.7319192</v>
      </c>
      <c r="P148" s="37">
        <f>SUMIFS(СВЦЭМ!$C$34:$C$777,СВЦЭМ!$A$34:$A$777,$A148,СВЦЭМ!$B$34:$B$777,P$119)+'СЕТ СН'!$I$9+СВЦЭМ!$D$10+'СЕТ СН'!$I$6-'СЕТ СН'!$I$19</f>
        <v>2056.3058727600001</v>
      </c>
      <c r="Q148" s="37">
        <f>SUMIFS(СВЦЭМ!$C$34:$C$777,СВЦЭМ!$A$34:$A$777,$A148,СВЦЭМ!$B$34:$B$777,Q$119)+'СЕТ СН'!$I$9+СВЦЭМ!$D$10+'СЕТ СН'!$I$6-'СЕТ СН'!$I$19</f>
        <v>2064.1622753900001</v>
      </c>
      <c r="R148" s="37">
        <f>SUMIFS(СВЦЭМ!$C$34:$C$777,СВЦЭМ!$A$34:$A$777,$A148,СВЦЭМ!$B$34:$B$777,R$119)+'СЕТ СН'!$I$9+СВЦЭМ!$D$10+'СЕТ СН'!$I$6-'СЕТ СН'!$I$19</f>
        <v>2071.8685162699999</v>
      </c>
      <c r="S148" s="37">
        <f>SUMIFS(СВЦЭМ!$C$34:$C$777,СВЦЭМ!$A$34:$A$777,$A148,СВЦЭМ!$B$34:$B$777,S$119)+'СЕТ СН'!$I$9+СВЦЭМ!$D$10+'СЕТ СН'!$I$6-'СЕТ СН'!$I$19</f>
        <v>2068.64932619</v>
      </c>
      <c r="T148" s="37">
        <f>SUMIFS(СВЦЭМ!$C$34:$C$777,СВЦЭМ!$A$34:$A$777,$A148,СВЦЭМ!$B$34:$B$777,T$119)+'СЕТ СН'!$I$9+СВЦЭМ!$D$10+'СЕТ СН'!$I$6-'СЕТ СН'!$I$19</f>
        <v>2067.2478043399997</v>
      </c>
      <c r="U148" s="37">
        <f>SUMIFS(СВЦЭМ!$C$34:$C$777,СВЦЭМ!$A$34:$A$777,$A148,СВЦЭМ!$B$34:$B$777,U$119)+'СЕТ СН'!$I$9+СВЦЭМ!$D$10+'СЕТ СН'!$I$6-'СЕТ СН'!$I$19</f>
        <v>2081.9869186799997</v>
      </c>
      <c r="V148" s="37">
        <f>SUMIFS(СВЦЭМ!$C$34:$C$777,СВЦЭМ!$A$34:$A$777,$A148,СВЦЭМ!$B$34:$B$777,V$119)+'СЕТ СН'!$I$9+СВЦЭМ!$D$10+'СЕТ СН'!$I$6-'СЕТ СН'!$I$19</f>
        <v>1936.7777896499999</v>
      </c>
      <c r="W148" s="37">
        <f>SUMIFS(СВЦЭМ!$C$34:$C$777,СВЦЭМ!$A$34:$A$777,$A148,СВЦЭМ!$B$34:$B$777,W$119)+'СЕТ СН'!$I$9+СВЦЭМ!$D$10+'СЕТ СН'!$I$6-'СЕТ СН'!$I$19</f>
        <v>1912.5424296299998</v>
      </c>
      <c r="X148" s="37">
        <f>SUMIFS(СВЦЭМ!$C$34:$C$777,СВЦЭМ!$A$34:$A$777,$A148,СВЦЭМ!$B$34:$B$777,X$119)+'СЕТ СН'!$I$9+СВЦЭМ!$D$10+'СЕТ СН'!$I$6-'СЕТ СН'!$I$19</f>
        <v>1931.66890186</v>
      </c>
      <c r="Y148" s="37">
        <f>SUMIFS(СВЦЭМ!$C$34:$C$777,СВЦЭМ!$A$34:$A$777,$A148,СВЦЭМ!$B$34:$B$777,Y$119)+'СЕТ СН'!$I$9+СВЦЭМ!$D$10+'СЕТ СН'!$I$6-'СЕТ СН'!$I$19</f>
        <v>1991.3197115099999</v>
      </c>
    </row>
    <row r="149" spans="1:26" ht="15.75" x14ac:dyDescent="0.2">
      <c r="A149" s="36">
        <f t="shared" si="3"/>
        <v>43250</v>
      </c>
      <c r="B149" s="37">
        <f>SUMIFS(СВЦЭМ!$C$34:$C$777,СВЦЭМ!$A$34:$A$777,$A149,СВЦЭМ!$B$34:$B$777,B$119)+'СЕТ СН'!$I$9+СВЦЭМ!$D$10+'СЕТ СН'!$I$6-'СЕТ СН'!$I$19</f>
        <v>2106.32605934</v>
      </c>
      <c r="C149" s="37">
        <f>SUMIFS(СВЦЭМ!$C$34:$C$777,СВЦЭМ!$A$34:$A$777,$A149,СВЦЭМ!$B$34:$B$777,C$119)+'СЕТ СН'!$I$9+СВЦЭМ!$D$10+'СЕТ СН'!$I$6-'СЕТ СН'!$I$19</f>
        <v>2165.0087693699998</v>
      </c>
      <c r="D149" s="37">
        <f>SUMIFS(СВЦЭМ!$C$34:$C$777,СВЦЭМ!$A$34:$A$777,$A149,СВЦЭМ!$B$34:$B$777,D$119)+'СЕТ СН'!$I$9+СВЦЭМ!$D$10+'СЕТ СН'!$I$6-'СЕТ СН'!$I$19</f>
        <v>2208.7192992</v>
      </c>
      <c r="E149" s="37">
        <f>SUMIFS(СВЦЭМ!$C$34:$C$777,СВЦЭМ!$A$34:$A$777,$A149,СВЦЭМ!$B$34:$B$777,E$119)+'СЕТ СН'!$I$9+СВЦЭМ!$D$10+'СЕТ СН'!$I$6-'СЕТ СН'!$I$19</f>
        <v>2217.3199617399996</v>
      </c>
      <c r="F149" s="37">
        <f>SUMIFS(СВЦЭМ!$C$34:$C$777,СВЦЭМ!$A$34:$A$777,$A149,СВЦЭМ!$B$34:$B$777,F$119)+'СЕТ СН'!$I$9+СВЦЭМ!$D$10+'СЕТ СН'!$I$6-'СЕТ СН'!$I$19</f>
        <v>2229.0424903399999</v>
      </c>
      <c r="G149" s="37">
        <f>SUMIFS(СВЦЭМ!$C$34:$C$777,СВЦЭМ!$A$34:$A$777,$A149,СВЦЭМ!$B$34:$B$777,G$119)+'СЕТ СН'!$I$9+СВЦЭМ!$D$10+'СЕТ СН'!$I$6-'СЕТ СН'!$I$19</f>
        <v>2216.1520969200001</v>
      </c>
      <c r="H149" s="37">
        <f>SUMIFS(СВЦЭМ!$C$34:$C$777,СВЦЭМ!$A$34:$A$777,$A149,СВЦЭМ!$B$34:$B$777,H$119)+'СЕТ СН'!$I$9+СВЦЭМ!$D$10+'СЕТ СН'!$I$6-'СЕТ СН'!$I$19</f>
        <v>2146.4934866200001</v>
      </c>
      <c r="I149" s="37">
        <f>SUMIFS(СВЦЭМ!$C$34:$C$777,СВЦЭМ!$A$34:$A$777,$A149,СВЦЭМ!$B$34:$B$777,I$119)+'СЕТ СН'!$I$9+СВЦЭМ!$D$10+'СЕТ СН'!$I$6-'СЕТ СН'!$I$19</f>
        <v>2067.1141500599997</v>
      </c>
      <c r="J149" s="37">
        <f>SUMIFS(СВЦЭМ!$C$34:$C$777,СВЦЭМ!$A$34:$A$777,$A149,СВЦЭМ!$B$34:$B$777,J$119)+'СЕТ СН'!$I$9+СВЦЭМ!$D$10+'СЕТ СН'!$I$6-'СЕТ СН'!$I$19</f>
        <v>2062.0132642799999</v>
      </c>
      <c r="K149" s="37">
        <f>SUMIFS(СВЦЭМ!$C$34:$C$777,СВЦЭМ!$A$34:$A$777,$A149,СВЦЭМ!$B$34:$B$777,K$119)+'СЕТ СН'!$I$9+СВЦЭМ!$D$10+'СЕТ СН'!$I$6-'СЕТ СН'!$I$19</f>
        <v>2072.1202325099998</v>
      </c>
      <c r="L149" s="37">
        <f>SUMIFS(СВЦЭМ!$C$34:$C$777,СВЦЭМ!$A$34:$A$777,$A149,СВЦЭМ!$B$34:$B$777,L$119)+'СЕТ СН'!$I$9+СВЦЭМ!$D$10+'СЕТ СН'!$I$6-'СЕТ СН'!$I$19</f>
        <v>2068.7713456199999</v>
      </c>
      <c r="M149" s="37">
        <f>SUMIFS(СВЦЭМ!$C$34:$C$777,СВЦЭМ!$A$34:$A$777,$A149,СВЦЭМ!$B$34:$B$777,M$119)+'СЕТ СН'!$I$9+СВЦЭМ!$D$10+'СЕТ СН'!$I$6-'СЕТ СН'!$I$19</f>
        <v>2092.57764382</v>
      </c>
      <c r="N149" s="37">
        <f>SUMIFS(СВЦЭМ!$C$34:$C$777,СВЦЭМ!$A$34:$A$777,$A149,СВЦЭМ!$B$34:$B$777,N$119)+'СЕТ СН'!$I$9+СВЦЭМ!$D$10+'СЕТ СН'!$I$6-'СЕТ СН'!$I$19</f>
        <v>2093.1244098500001</v>
      </c>
      <c r="O149" s="37">
        <f>SUMIFS(СВЦЭМ!$C$34:$C$777,СВЦЭМ!$A$34:$A$777,$A149,СВЦЭМ!$B$34:$B$777,O$119)+'СЕТ СН'!$I$9+СВЦЭМ!$D$10+'СЕТ СН'!$I$6-'СЕТ СН'!$I$19</f>
        <v>2080.90098704</v>
      </c>
      <c r="P149" s="37">
        <f>SUMIFS(СВЦЭМ!$C$34:$C$777,СВЦЭМ!$A$34:$A$777,$A149,СВЦЭМ!$B$34:$B$777,P$119)+'СЕТ СН'!$I$9+СВЦЭМ!$D$10+'СЕТ СН'!$I$6-'СЕТ СН'!$I$19</f>
        <v>2063.7059656500001</v>
      </c>
      <c r="Q149" s="37">
        <f>SUMIFS(СВЦЭМ!$C$34:$C$777,СВЦЭМ!$A$34:$A$777,$A149,СВЦЭМ!$B$34:$B$777,Q$119)+'СЕТ СН'!$I$9+СВЦЭМ!$D$10+'СЕТ СН'!$I$6-'СЕТ СН'!$I$19</f>
        <v>2040.8574207399997</v>
      </c>
      <c r="R149" s="37">
        <f>SUMIFS(СВЦЭМ!$C$34:$C$777,СВЦЭМ!$A$34:$A$777,$A149,СВЦЭМ!$B$34:$B$777,R$119)+'СЕТ СН'!$I$9+СВЦЭМ!$D$10+'СЕТ СН'!$I$6-'СЕТ СН'!$I$19</f>
        <v>2049.5587189999997</v>
      </c>
      <c r="S149" s="37">
        <f>SUMIFS(СВЦЭМ!$C$34:$C$777,СВЦЭМ!$A$34:$A$777,$A149,СВЦЭМ!$B$34:$B$777,S$119)+'СЕТ СН'!$I$9+СВЦЭМ!$D$10+'СЕТ СН'!$I$6-'СЕТ СН'!$I$19</f>
        <v>2049.94640394</v>
      </c>
      <c r="T149" s="37">
        <f>SUMIFS(СВЦЭМ!$C$34:$C$777,СВЦЭМ!$A$34:$A$777,$A149,СВЦЭМ!$B$34:$B$777,T$119)+'СЕТ СН'!$I$9+СВЦЭМ!$D$10+'СЕТ СН'!$I$6-'СЕТ СН'!$I$19</f>
        <v>2044.60441365</v>
      </c>
      <c r="U149" s="37">
        <f>SUMIFS(СВЦЭМ!$C$34:$C$777,СВЦЭМ!$A$34:$A$777,$A149,СВЦЭМ!$B$34:$B$777,U$119)+'СЕТ СН'!$I$9+СВЦЭМ!$D$10+'СЕТ СН'!$I$6-'СЕТ СН'!$I$19</f>
        <v>2038.0712208099999</v>
      </c>
      <c r="V149" s="37">
        <f>SUMIFS(СВЦЭМ!$C$34:$C$777,СВЦЭМ!$A$34:$A$777,$A149,СВЦЭМ!$B$34:$B$777,V$119)+'СЕТ СН'!$I$9+СВЦЭМ!$D$10+'СЕТ СН'!$I$6-'СЕТ СН'!$I$19</f>
        <v>2018.3704732599999</v>
      </c>
      <c r="W149" s="37">
        <f>SUMIFS(СВЦЭМ!$C$34:$C$777,СВЦЭМ!$A$34:$A$777,$A149,СВЦЭМ!$B$34:$B$777,W$119)+'СЕТ СН'!$I$9+СВЦЭМ!$D$10+'СЕТ СН'!$I$6-'СЕТ СН'!$I$19</f>
        <v>2007.1390196299999</v>
      </c>
      <c r="X149" s="37">
        <f>SUMIFS(СВЦЭМ!$C$34:$C$777,СВЦЭМ!$A$34:$A$777,$A149,СВЦЭМ!$B$34:$B$777,X$119)+'СЕТ СН'!$I$9+СВЦЭМ!$D$10+'СЕТ СН'!$I$6-'СЕТ СН'!$I$19</f>
        <v>2021.5015032299998</v>
      </c>
      <c r="Y149" s="37">
        <f>SUMIFS(СВЦЭМ!$C$34:$C$777,СВЦЭМ!$A$34:$A$777,$A149,СВЦЭМ!$B$34:$B$777,Y$119)+'СЕТ СН'!$I$9+СВЦЭМ!$D$10+'СЕТ СН'!$I$6-'СЕТ СН'!$I$19</f>
        <v>2056.1639519299997</v>
      </c>
    </row>
    <row r="150" spans="1:26" ht="15.75" x14ac:dyDescent="0.2">
      <c r="A150" s="36">
        <f t="shared" si="3"/>
        <v>43251</v>
      </c>
      <c r="B150" s="37">
        <f>SUMIFS(СВЦЭМ!$C$34:$C$777,СВЦЭМ!$A$34:$A$777,$A150,СВЦЭМ!$B$34:$B$777,B$119)+'СЕТ СН'!$I$9+СВЦЭМ!$D$10+'СЕТ СН'!$I$6-'СЕТ СН'!$I$19</f>
        <v>2106.8848530699997</v>
      </c>
      <c r="C150" s="37">
        <f>SUMIFS(СВЦЭМ!$C$34:$C$777,СВЦЭМ!$A$34:$A$777,$A150,СВЦЭМ!$B$34:$B$777,C$119)+'СЕТ СН'!$I$9+СВЦЭМ!$D$10+'СЕТ СН'!$I$6-'СЕТ СН'!$I$19</f>
        <v>2168.4130247200001</v>
      </c>
      <c r="D150" s="37">
        <f>SUMIFS(СВЦЭМ!$C$34:$C$777,СВЦЭМ!$A$34:$A$777,$A150,СВЦЭМ!$B$34:$B$777,D$119)+'СЕТ СН'!$I$9+СВЦЭМ!$D$10+'СЕТ СН'!$I$6-'СЕТ СН'!$I$19</f>
        <v>2196.2132331499997</v>
      </c>
      <c r="E150" s="37">
        <f>SUMIFS(СВЦЭМ!$C$34:$C$777,СВЦЭМ!$A$34:$A$777,$A150,СВЦЭМ!$B$34:$B$777,E$119)+'СЕТ СН'!$I$9+СВЦЭМ!$D$10+'СЕТ СН'!$I$6-'СЕТ СН'!$I$19</f>
        <v>2208.0921982999998</v>
      </c>
      <c r="F150" s="37">
        <f>SUMIFS(СВЦЭМ!$C$34:$C$777,СВЦЭМ!$A$34:$A$777,$A150,СВЦЭМ!$B$34:$B$777,F$119)+'СЕТ СН'!$I$9+СВЦЭМ!$D$10+'СЕТ СН'!$I$6-'СЕТ СН'!$I$19</f>
        <v>2217.1828943299997</v>
      </c>
      <c r="G150" s="37">
        <f>SUMIFS(СВЦЭМ!$C$34:$C$777,СВЦЭМ!$A$34:$A$777,$A150,СВЦЭМ!$B$34:$B$777,G$119)+'СЕТ СН'!$I$9+СВЦЭМ!$D$10+'СЕТ СН'!$I$6-'СЕТ СН'!$I$19</f>
        <v>2198.2873548600001</v>
      </c>
      <c r="H150" s="37">
        <f>SUMIFS(СВЦЭМ!$C$34:$C$777,СВЦЭМ!$A$34:$A$777,$A150,СВЦЭМ!$B$34:$B$777,H$119)+'СЕТ СН'!$I$9+СВЦЭМ!$D$10+'СЕТ СН'!$I$6-'СЕТ СН'!$I$19</f>
        <v>2150.4029112399999</v>
      </c>
      <c r="I150" s="37">
        <f>SUMIFS(СВЦЭМ!$C$34:$C$777,СВЦЭМ!$A$34:$A$777,$A150,СВЦЭМ!$B$34:$B$777,I$119)+'СЕТ СН'!$I$9+СВЦЭМ!$D$10+'СЕТ СН'!$I$6-'СЕТ СН'!$I$19</f>
        <v>2076.4395220299998</v>
      </c>
      <c r="J150" s="37">
        <f>SUMIFS(СВЦЭМ!$C$34:$C$777,СВЦЭМ!$A$34:$A$777,$A150,СВЦЭМ!$B$34:$B$777,J$119)+'СЕТ СН'!$I$9+СВЦЭМ!$D$10+'СЕТ СН'!$I$6-'СЕТ СН'!$I$19</f>
        <v>2051.6542017100001</v>
      </c>
      <c r="K150" s="37">
        <f>SUMIFS(СВЦЭМ!$C$34:$C$777,СВЦЭМ!$A$34:$A$777,$A150,СВЦЭМ!$B$34:$B$777,K$119)+'СЕТ СН'!$I$9+СВЦЭМ!$D$10+'СЕТ СН'!$I$6-'СЕТ СН'!$I$19</f>
        <v>2034.6989831699998</v>
      </c>
      <c r="L150" s="37">
        <f>SUMIFS(СВЦЭМ!$C$34:$C$777,СВЦЭМ!$A$34:$A$777,$A150,СВЦЭМ!$B$34:$B$777,L$119)+'СЕТ СН'!$I$9+СВЦЭМ!$D$10+'СЕТ СН'!$I$6-'СЕТ СН'!$I$19</f>
        <v>2041.8324783199998</v>
      </c>
      <c r="M150" s="37">
        <f>SUMIFS(СВЦЭМ!$C$34:$C$777,СВЦЭМ!$A$34:$A$777,$A150,СВЦЭМ!$B$34:$B$777,M$119)+'СЕТ СН'!$I$9+СВЦЭМ!$D$10+'СЕТ СН'!$I$6-'СЕТ СН'!$I$19</f>
        <v>2051.12114948</v>
      </c>
      <c r="N150" s="37">
        <f>SUMIFS(СВЦЭМ!$C$34:$C$777,СВЦЭМ!$A$34:$A$777,$A150,СВЦЭМ!$B$34:$B$777,N$119)+'СЕТ СН'!$I$9+СВЦЭМ!$D$10+'СЕТ СН'!$I$6-'СЕТ СН'!$I$19</f>
        <v>2035.0817575599999</v>
      </c>
      <c r="O150" s="37">
        <f>SUMIFS(СВЦЭМ!$C$34:$C$777,СВЦЭМ!$A$34:$A$777,$A150,СВЦЭМ!$B$34:$B$777,O$119)+'СЕТ СН'!$I$9+СВЦЭМ!$D$10+'СЕТ СН'!$I$6-'СЕТ СН'!$I$19</f>
        <v>2046.0808984599998</v>
      </c>
      <c r="P150" s="37">
        <f>SUMIFS(СВЦЭМ!$C$34:$C$777,СВЦЭМ!$A$34:$A$777,$A150,СВЦЭМ!$B$34:$B$777,P$119)+'СЕТ СН'!$I$9+СВЦЭМ!$D$10+'СЕТ СН'!$I$6-'СЕТ СН'!$I$19</f>
        <v>2058.2064095599999</v>
      </c>
      <c r="Q150" s="37">
        <f>SUMIFS(СВЦЭМ!$C$34:$C$777,СВЦЭМ!$A$34:$A$777,$A150,СВЦЭМ!$B$34:$B$777,Q$119)+'СЕТ СН'!$I$9+СВЦЭМ!$D$10+'СЕТ СН'!$I$6-'СЕТ СН'!$I$19</f>
        <v>2068.4145028399998</v>
      </c>
      <c r="R150" s="37">
        <f>SUMIFS(СВЦЭМ!$C$34:$C$777,СВЦЭМ!$A$34:$A$777,$A150,СВЦЭМ!$B$34:$B$777,R$119)+'СЕТ СН'!$I$9+СВЦЭМ!$D$10+'СЕТ СН'!$I$6-'СЕТ СН'!$I$19</f>
        <v>2066.9702652599999</v>
      </c>
      <c r="S150" s="37">
        <f>SUMIFS(СВЦЭМ!$C$34:$C$777,СВЦЭМ!$A$34:$A$777,$A150,СВЦЭМ!$B$34:$B$777,S$119)+'СЕТ СН'!$I$9+СВЦЭМ!$D$10+'СЕТ СН'!$I$6-'СЕТ СН'!$I$19</f>
        <v>2058.1313567299999</v>
      </c>
      <c r="T150" s="37">
        <f>SUMIFS(СВЦЭМ!$C$34:$C$777,СВЦЭМ!$A$34:$A$777,$A150,СВЦЭМ!$B$34:$B$777,T$119)+'СЕТ СН'!$I$9+СВЦЭМ!$D$10+'СЕТ СН'!$I$6-'СЕТ СН'!$I$19</f>
        <v>2043.8962266599999</v>
      </c>
      <c r="U150" s="37">
        <f>SUMIFS(СВЦЭМ!$C$34:$C$777,СВЦЭМ!$A$34:$A$777,$A150,СВЦЭМ!$B$34:$B$777,U$119)+'СЕТ СН'!$I$9+СВЦЭМ!$D$10+'СЕТ СН'!$I$6-'СЕТ СН'!$I$19</f>
        <v>2048.1849786399998</v>
      </c>
      <c r="V150" s="37">
        <f>SUMIFS(СВЦЭМ!$C$34:$C$777,СВЦЭМ!$A$34:$A$777,$A150,СВЦЭМ!$B$34:$B$777,V$119)+'СЕТ СН'!$I$9+СВЦЭМ!$D$10+'СЕТ СН'!$I$6-'СЕТ СН'!$I$19</f>
        <v>2034.0321460799998</v>
      </c>
      <c r="W150" s="37">
        <f>SUMIFS(СВЦЭМ!$C$34:$C$777,СВЦЭМ!$A$34:$A$777,$A150,СВЦЭМ!$B$34:$B$777,W$119)+'СЕТ СН'!$I$9+СВЦЭМ!$D$10+'СЕТ СН'!$I$6-'СЕТ СН'!$I$19</f>
        <v>2037.2146404499999</v>
      </c>
      <c r="X150" s="37">
        <f>SUMIFS(СВЦЭМ!$C$34:$C$777,СВЦЭМ!$A$34:$A$777,$A150,СВЦЭМ!$B$34:$B$777,X$119)+'СЕТ СН'!$I$9+СВЦЭМ!$D$10+'СЕТ СН'!$I$6-'СЕТ СН'!$I$19</f>
        <v>2041.6928018899998</v>
      </c>
      <c r="Y150" s="37">
        <f>SUMIFS(СВЦЭМ!$C$34:$C$777,СВЦЭМ!$A$34:$A$777,$A150,СВЦЭМ!$B$34:$B$777,Y$119)+'СЕТ СН'!$I$9+СВЦЭМ!$D$10+'СЕТ СН'!$I$6-'СЕТ СН'!$I$19</f>
        <v>2071.9304655599999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29" t="s">
        <v>77</v>
      </c>
      <c r="B153" s="129"/>
      <c r="C153" s="129"/>
      <c r="D153" s="129"/>
      <c r="E153" s="129"/>
      <c r="F153" s="129"/>
      <c r="G153" s="129"/>
      <c r="H153" s="129"/>
      <c r="I153" s="129"/>
      <c r="J153" s="129"/>
      <c r="K153" s="129"/>
      <c r="L153" s="129"/>
      <c r="M153" s="129"/>
      <c r="N153" s="130" t="s">
        <v>29</v>
      </c>
      <c r="O153" s="130"/>
      <c r="P153" s="130"/>
      <c r="Q153" s="130"/>
      <c r="R153" s="130"/>
      <c r="S153" s="130"/>
      <c r="T153" s="130"/>
      <c r="U153" s="130"/>
      <c r="V153" s="40"/>
      <c r="W153" s="40"/>
      <c r="X153" s="40"/>
      <c r="Y153" s="40"/>
      <c r="Z153" s="40"/>
    </row>
    <row r="154" spans="1:26" ht="15.75" x14ac:dyDescent="0.25">
      <c r="A154" s="129"/>
      <c r="B154" s="129"/>
      <c r="C154" s="129"/>
      <c r="D154" s="129"/>
      <c r="E154" s="129"/>
      <c r="F154" s="129"/>
      <c r="G154" s="129"/>
      <c r="H154" s="129"/>
      <c r="I154" s="129"/>
      <c r="J154" s="129"/>
      <c r="K154" s="129"/>
      <c r="L154" s="129"/>
      <c r="M154" s="129"/>
      <c r="N154" s="131" t="s">
        <v>0</v>
      </c>
      <c r="O154" s="131"/>
      <c r="P154" s="131" t="s">
        <v>1</v>
      </c>
      <c r="Q154" s="131"/>
      <c r="R154" s="131" t="s">
        <v>2</v>
      </c>
      <c r="S154" s="131"/>
      <c r="T154" s="131" t="s">
        <v>3</v>
      </c>
      <c r="U154" s="131"/>
      <c r="V154" s="33"/>
      <c r="W154" s="33"/>
      <c r="X154" s="33"/>
      <c r="Y154" s="33"/>
    </row>
    <row r="155" spans="1:26" ht="15.75" x14ac:dyDescent="0.2">
      <c r="A155" s="129"/>
      <c r="B155" s="129"/>
      <c r="C155" s="129"/>
      <c r="D155" s="129"/>
      <c r="E155" s="129"/>
      <c r="F155" s="129"/>
      <c r="G155" s="129"/>
      <c r="H155" s="129"/>
      <c r="I155" s="129"/>
      <c r="J155" s="129"/>
      <c r="K155" s="129"/>
      <c r="L155" s="129"/>
      <c r="M155" s="129"/>
      <c r="N155" s="132">
        <f>СВЦЭМ!$D$12+'СЕТ СН'!$F$10-'СЕТ СН'!$F$20</f>
        <v>523534.32628890866</v>
      </c>
      <c r="O155" s="133"/>
      <c r="P155" s="132">
        <f>СВЦЭМ!$D$12+'СЕТ СН'!$F$10-'СЕТ СН'!$G$20</f>
        <v>523534.32628890866</v>
      </c>
      <c r="Q155" s="133"/>
      <c r="R155" s="132">
        <f>СВЦЭМ!$D$12+'СЕТ СН'!$F$10-'СЕТ СН'!$H$20</f>
        <v>523534.32628890866</v>
      </c>
      <c r="S155" s="133"/>
      <c r="T155" s="132">
        <f>СВЦЭМ!$D$12+'СЕТ СН'!$F$10-'СЕТ СН'!$I$20</f>
        <v>523534.32628890866</v>
      </c>
      <c r="U155" s="133"/>
      <c r="V155" s="41"/>
      <c r="W155" s="41"/>
      <c r="X155" s="41"/>
      <c r="Y155" s="41"/>
    </row>
    <row r="156" spans="1:26" x14ac:dyDescent="0.25">
      <c r="A156" s="135"/>
      <c r="B156" s="135"/>
      <c r="C156" s="135"/>
      <c r="D156" s="135"/>
      <c r="E156" s="135"/>
      <c r="F156" s="136"/>
      <c r="G156" s="136"/>
      <c r="H156" s="136"/>
      <c r="I156" s="136"/>
      <c r="J156" s="136"/>
      <c r="K156" s="136"/>
      <c r="L156" s="136"/>
      <c r="M156" s="136"/>
    </row>
    <row r="157" spans="1:26" ht="15.75" x14ac:dyDescent="0.25">
      <c r="A157" s="138" t="s">
        <v>78</v>
      </c>
      <c r="B157" s="139"/>
      <c r="C157" s="139"/>
      <c r="D157" s="139"/>
      <c r="E157" s="139"/>
      <c r="F157" s="139"/>
      <c r="G157" s="139"/>
      <c r="H157" s="139"/>
      <c r="I157" s="139"/>
      <c r="J157" s="139"/>
      <c r="K157" s="139"/>
      <c r="L157" s="139"/>
      <c r="M157" s="140"/>
      <c r="N157" s="130" t="s">
        <v>29</v>
      </c>
      <c r="O157" s="130"/>
      <c r="P157" s="130"/>
      <c r="Q157" s="130"/>
      <c r="R157" s="130"/>
      <c r="S157" s="130"/>
      <c r="T157" s="130"/>
      <c r="U157" s="130"/>
    </row>
    <row r="158" spans="1:26" ht="15.75" x14ac:dyDescent="0.25">
      <c r="A158" s="141"/>
      <c r="B158" s="142"/>
      <c r="C158" s="142"/>
      <c r="D158" s="142"/>
      <c r="E158" s="142"/>
      <c r="F158" s="142"/>
      <c r="G158" s="142"/>
      <c r="H158" s="142"/>
      <c r="I158" s="142"/>
      <c r="J158" s="142"/>
      <c r="K158" s="142"/>
      <c r="L158" s="142"/>
      <c r="M158" s="143"/>
      <c r="N158" s="131" t="s">
        <v>0</v>
      </c>
      <c r="O158" s="131"/>
      <c r="P158" s="131" t="s">
        <v>1</v>
      </c>
      <c r="Q158" s="131"/>
      <c r="R158" s="131" t="s">
        <v>2</v>
      </c>
      <c r="S158" s="131"/>
      <c r="T158" s="131" t="s">
        <v>3</v>
      </c>
      <c r="U158" s="131"/>
    </row>
    <row r="159" spans="1:26" ht="15.75" x14ac:dyDescent="0.25">
      <c r="A159" s="144"/>
      <c r="B159" s="145"/>
      <c r="C159" s="145"/>
      <c r="D159" s="145"/>
      <c r="E159" s="145"/>
      <c r="F159" s="145"/>
      <c r="G159" s="145"/>
      <c r="H159" s="145"/>
      <c r="I159" s="145"/>
      <c r="J159" s="145"/>
      <c r="K159" s="145"/>
      <c r="L159" s="145"/>
      <c r="M159" s="146"/>
      <c r="N159" s="137">
        <f>'СЕТ СН'!$F$7</f>
        <v>1548395.65</v>
      </c>
      <c r="O159" s="137"/>
      <c r="P159" s="137">
        <f>'СЕТ СН'!$G$7</f>
        <v>1254072.3799999999</v>
      </c>
      <c r="Q159" s="137"/>
      <c r="R159" s="137">
        <f>'СЕТ СН'!$H$7</f>
        <v>1469777.75</v>
      </c>
      <c r="S159" s="137"/>
      <c r="T159" s="137">
        <f>'СЕТ СН'!$I$7</f>
        <v>1217417.1100000001</v>
      </c>
      <c r="U159" s="137"/>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B409" zoomScale="80" zoomScaleNormal="80" zoomScaleSheetLayoutView="80" workbookViewId="0">
      <selection activeCell="L435" sqref="L435:M435"/>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мае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17" t="s">
        <v>40</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2.25" customHeight="1" x14ac:dyDescent="0.2">
      <c r="A4" s="117" t="s">
        <v>10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01.05.2018</v>
      </c>
      <c r="B12" s="37">
        <f>SUMIFS(СВЦЭМ!$D$34:$D$777,СВЦЭМ!$A$34:$A$777,$A12,СВЦЭМ!$B$34:$B$777,B$11)+'СЕТ СН'!$F$11+СВЦЭМ!$D$10+'СЕТ СН'!$F$5-'СЕТ СН'!$F$21</f>
        <v>4386.7413863600004</v>
      </c>
      <c r="C12" s="37">
        <f>SUMIFS(СВЦЭМ!$D$34:$D$777,СВЦЭМ!$A$34:$A$777,$A12,СВЦЭМ!$B$34:$B$777,C$11)+'СЕТ СН'!$F$11+СВЦЭМ!$D$10+'СЕТ СН'!$F$5-'СЕТ СН'!$F$21</f>
        <v>4402.95538313</v>
      </c>
      <c r="D12" s="37">
        <f>SUMIFS(СВЦЭМ!$D$34:$D$777,СВЦЭМ!$A$34:$A$777,$A12,СВЦЭМ!$B$34:$B$777,D$11)+'СЕТ СН'!$F$11+СВЦЭМ!$D$10+'СЕТ СН'!$F$5-'СЕТ СН'!$F$21</f>
        <v>4432.0604688200001</v>
      </c>
      <c r="E12" s="37">
        <f>SUMIFS(СВЦЭМ!$D$34:$D$777,СВЦЭМ!$A$34:$A$777,$A12,СВЦЭМ!$B$34:$B$777,E$11)+'СЕТ СН'!$F$11+СВЦЭМ!$D$10+'СЕТ СН'!$F$5-'СЕТ СН'!$F$21</f>
        <v>4440.8947903000007</v>
      </c>
      <c r="F12" s="37">
        <f>SUMIFS(СВЦЭМ!$D$34:$D$777,СВЦЭМ!$A$34:$A$777,$A12,СВЦЭМ!$B$34:$B$777,F$11)+'СЕТ СН'!$F$11+СВЦЭМ!$D$10+'СЕТ СН'!$F$5-'СЕТ СН'!$F$21</f>
        <v>4459.2319275299997</v>
      </c>
      <c r="G12" s="37">
        <f>SUMIFS(СВЦЭМ!$D$34:$D$777,СВЦЭМ!$A$34:$A$777,$A12,СВЦЭМ!$B$34:$B$777,G$11)+'СЕТ СН'!$F$11+СВЦЭМ!$D$10+'СЕТ СН'!$F$5-'СЕТ СН'!$F$21</f>
        <v>4442.0547927799998</v>
      </c>
      <c r="H12" s="37">
        <f>SUMIFS(СВЦЭМ!$D$34:$D$777,СВЦЭМ!$A$34:$A$777,$A12,СВЦЭМ!$B$34:$B$777,H$11)+'СЕТ СН'!$F$11+СВЦЭМ!$D$10+'СЕТ СН'!$F$5-'СЕТ СН'!$F$21</f>
        <v>4358.28265792</v>
      </c>
      <c r="I12" s="37">
        <f>SUMIFS(СВЦЭМ!$D$34:$D$777,СВЦЭМ!$A$34:$A$777,$A12,СВЦЭМ!$B$34:$B$777,I$11)+'СЕТ СН'!$F$11+СВЦЭМ!$D$10+'СЕТ СН'!$F$5-'СЕТ СН'!$F$21</f>
        <v>4244.4288896799999</v>
      </c>
      <c r="J12" s="37">
        <f>SUMIFS(СВЦЭМ!$D$34:$D$777,СВЦЭМ!$A$34:$A$777,$A12,СВЦЭМ!$B$34:$B$777,J$11)+'СЕТ СН'!$F$11+СВЦЭМ!$D$10+'СЕТ СН'!$F$5-'СЕТ СН'!$F$21</f>
        <v>4162.5781937100001</v>
      </c>
      <c r="K12" s="37">
        <f>SUMIFS(СВЦЭМ!$D$34:$D$777,СВЦЭМ!$A$34:$A$777,$A12,СВЦЭМ!$B$34:$B$777,K$11)+'СЕТ СН'!$F$11+СВЦЭМ!$D$10+'СЕТ СН'!$F$5-'СЕТ СН'!$F$21</f>
        <v>4121.6597142299997</v>
      </c>
      <c r="L12" s="37">
        <f>SUMIFS(СВЦЭМ!$D$34:$D$777,СВЦЭМ!$A$34:$A$777,$A12,СВЦЭМ!$B$34:$B$777,L$11)+'СЕТ СН'!$F$11+СВЦЭМ!$D$10+'СЕТ СН'!$F$5-'СЕТ СН'!$F$21</f>
        <v>4102.0065230800001</v>
      </c>
      <c r="M12" s="37">
        <f>SUMIFS(СВЦЭМ!$D$34:$D$777,СВЦЭМ!$A$34:$A$777,$A12,СВЦЭМ!$B$34:$B$777,M$11)+'СЕТ СН'!$F$11+СВЦЭМ!$D$10+'СЕТ СН'!$F$5-'СЕТ СН'!$F$21</f>
        <v>4106.8654504900005</v>
      </c>
      <c r="N12" s="37">
        <f>SUMIFS(СВЦЭМ!$D$34:$D$777,СВЦЭМ!$A$34:$A$777,$A12,СВЦЭМ!$B$34:$B$777,N$11)+'СЕТ СН'!$F$11+СВЦЭМ!$D$10+'СЕТ СН'!$F$5-'СЕТ СН'!$F$21</f>
        <v>4129.51824597</v>
      </c>
      <c r="O12" s="37">
        <f>SUMIFS(СВЦЭМ!$D$34:$D$777,СВЦЭМ!$A$34:$A$777,$A12,СВЦЭМ!$B$34:$B$777,O$11)+'СЕТ СН'!$F$11+СВЦЭМ!$D$10+'СЕТ СН'!$F$5-'СЕТ СН'!$F$21</f>
        <v>4125.3172119700002</v>
      </c>
      <c r="P12" s="37">
        <f>SUMIFS(СВЦЭМ!$D$34:$D$777,СВЦЭМ!$A$34:$A$777,$A12,СВЦЭМ!$B$34:$B$777,P$11)+'СЕТ СН'!$F$11+СВЦЭМ!$D$10+'СЕТ СН'!$F$5-'СЕТ СН'!$F$21</f>
        <v>4133.3016583500003</v>
      </c>
      <c r="Q12" s="37">
        <f>SUMIFS(СВЦЭМ!$D$34:$D$777,СВЦЭМ!$A$34:$A$777,$A12,СВЦЭМ!$B$34:$B$777,Q$11)+'СЕТ СН'!$F$11+СВЦЭМ!$D$10+'СЕТ СН'!$F$5-'СЕТ СН'!$F$21</f>
        <v>4137.0298763000001</v>
      </c>
      <c r="R12" s="37">
        <f>SUMIFS(СВЦЭМ!$D$34:$D$777,СВЦЭМ!$A$34:$A$777,$A12,СВЦЭМ!$B$34:$B$777,R$11)+'СЕТ СН'!$F$11+СВЦЭМ!$D$10+'СЕТ СН'!$F$5-'СЕТ СН'!$F$21</f>
        <v>4133.2605028899998</v>
      </c>
      <c r="S12" s="37">
        <f>SUMIFS(СВЦЭМ!$D$34:$D$777,СВЦЭМ!$A$34:$A$777,$A12,СВЦЭМ!$B$34:$B$777,S$11)+'СЕТ СН'!$F$11+СВЦЭМ!$D$10+'СЕТ СН'!$F$5-'СЕТ СН'!$F$21</f>
        <v>4133.6850886100001</v>
      </c>
      <c r="T12" s="37">
        <f>SUMIFS(СВЦЭМ!$D$34:$D$777,СВЦЭМ!$A$34:$A$777,$A12,СВЦЭМ!$B$34:$B$777,T$11)+'СЕТ СН'!$F$11+СВЦЭМ!$D$10+'СЕТ СН'!$F$5-'СЕТ СН'!$F$21</f>
        <v>4124.1331252500004</v>
      </c>
      <c r="U12" s="37">
        <f>SUMIFS(СВЦЭМ!$D$34:$D$777,СВЦЭМ!$A$34:$A$777,$A12,СВЦЭМ!$B$34:$B$777,U$11)+'СЕТ СН'!$F$11+СВЦЭМ!$D$10+'СЕТ СН'!$F$5-'СЕТ СН'!$F$21</f>
        <v>4116.82222138</v>
      </c>
      <c r="V12" s="37">
        <f>SUMIFS(СВЦЭМ!$D$34:$D$777,СВЦЭМ!$A$34:$A$777,$A12,СВЦЭМ!$B$34:$B$777,V$11)+'СЕТ СН'!$F$11+СВЦЭМ!$D$10+'СЕТ СН'!$F$5-'СЕТ СН'!$F$21</f>
        <v>4099.9528479600003</v>
      </c>
      <c r="W12" s="37">
        <f>SUMIFS(СВЦЭМ!$D$34:$D$777,СВЦЭМ!$A$34:$A$777,$A12,СВЦЭМ!$B$34:$B$777,W$11)+'СЕТ СН'!$F$11+СВЦЭМ!$D$10+'СЕТ СН'!$F$5-'СЕТ СН'!$F$21</f>
        <v>4139.58808658</v>
      </c>
      <c r="X12" s="37">
        <f>SUMIFS(СВЦЭМ!$D$34:$D$777,СВЦЭМ!$A$34:$A$777,$A12,СВЦЭМ!$B$34:$B$777,X$11)+'СЕТ СН'!$F$11+СВЦЭМ!$D$10+'СЕТ СН'!$F$5-'СЕТ СН'!$F$21</f>
        <v>4246.7831324600002</v>
      </c>
      <c r="Y12" s="37">
        <f>SUMIFS(СВЦЭМ!$D$34:$D$777,СВЦЭМ!$A$34:$A$777,$A12,СВЦЭМ!$B$34:$B$777,Y$11)+'СЕТ СН'!$F$11+СВЦЭМ!$D$10+'СЕТ СН'!$F$5-'СЕТ СН'!$F$21</f>
        <v>4387.6349766500007</v>
      </c>
      <c r="AA12" s="46"/>
    </row>
    <row r="13" spans="1:27" ht="15.75" x14ac:dyDescent="0.2">
      <c r="A13" s="36">
        <f>A12+1</f>
        <v>43222</v>
      </c>
      <c r="B13" s="37">
        <f>SUMIFS(СВЦЭМ!$D$34:$D$777,СВЦЭМ!$A$34:$A$777,$A13,СВЦЭМ!$B$34:$B$777,B$11)+'СЕТ СН'!$F$11+СВЦЭМ!$D$10+'СЕТ СН'!$F$5-'СЕТ СН'!$F$21</f>
        <v>4404.2943286</v>
      </c>
      <c r="C13" s="37">
        <f>SUMIFS(СВЦЭМ!$D$34:$D$777,СВЦЭМ!$A$34:$A$777,$A13,СВЦЭМ!$B$34:$B$777,C$11)+'СЕТ СН'!$F$11+СВЦЭМ!$D$10+'СЕТ СН'!$F$5-'СЕТ СН'!$F$21</f>
        <v>4440.32665292</v>
      </c>
      <c r="D13" s="37">
        <f>SUMIFS(СВЦЭМ!$D$34:$D$777,СВЦЭМ!$A$34:$A$777,$A13,СВЦЭМ!$B$34:$B$777,D$11)+'СЕТ СН'!$F$11+СВЦЭМ!$D$10+'СЕТ СН'!$F$5-'СЕТ СН'!$F$21</f>
        <v>4465.4702111400002</v>
      </c>
      <c r="E13" s="37">
        <f>SUMIFS(СВЦЭМ!$D$34:$D$777,СВЦЭМ!$A$34:$A$777,$A13,СВЦЭМ!$B$34:$B$777,E$11)+'СЕТ СН'!$F$11+СВЦЭМ!$D$10+'СЕТ СН'!$F$5-'СЕТ СН'!$F$21</f>
        <v>4477.3104051500004</v>
      </c>
      <c r="F13" s="37">
        <f>SUMIFS(СВЦЭМ!$D$34:$D$777,СВЦЭМ!$A$34:$A$777,$A13,СВЦЭМ!$B$34:$B$777,F$11)+'СЕТ СН'!$F$11+СВЦЭМ!$D$10+'СЕТ СН'!$F$5-'СЕТ СН'!$F$21</f>
        <v>4480.2575819600006</v>
      </c>
      <c r="G13" s="37">
        <f>SUMIFS(СВЦЭМ!$D$34:$D$777,СВЦЭМ!$A$34:$A$777,$A13,СВЦЭМ!$B$34:$B$777,G$11)+'СЕТ СН'!$F$11+СВЦЭМ!$D$10+'СЕТ СН'!$F$5-'СЕТ СН'!$F$21</f>
        <v>4469.1379924699995</v>
      </c>
      <c r="H13" s="37">
        <f>SUMIFS(СВЦЭМ!$D$34:$D$777,СВЦЭМ!$A$34:$A$777,$A13,СВЦЭМ!$B$34:$B$777,H$11)+'СЕТ СН'!$F$11+СВЦЭМ!$D$10+'СЕТ СН'!$F$5-'СЕТ СН'!$F$21</f>
        <v>4380.7048159300002</v>
      </c>
      <c r="I13" s="37">
        <f>SUMIFS(СВЦЭМ!$D$34:$D$777,СВЦЭМ!$A$34:$A$777,$A13,СВЦЭМ!$B$34:$B$777,I$11)+'СЕТ СН'!$F$11+СВЦЭМ!$D$10+'СЕТ СН'!$F$5-'СЕТ СН'!$F$21</f>
        <v>4267.3543122500005</v>
      </c>
      <c r="J13" s="37">
        <f>SUMIFS(СВЦЭМ!$D$34:$D$777,СВЦЭМ!$A$34:$A$777,$A13,СВЦЭМ!$B$34:$B$777,J$11)+'СЕТ СН'!$F$11+СВЦЭМ!$D$10+'СЕТ СН'!$F$5-'СЕТ СН'!$F$21</f>
        <v>4155.6433443300002</v>
      </c>
      <c r="K13" s="37">
        <f>SUMIFS(СВЦЭМ!$D$34:$D$777,СВЦЭМ!$A$34:$A$777,$A13,СВЦЭМ!$B$34:$B$777,K$11)+'СЕТ СН'!$F$11+СВЦЭМ!$D$10+'СЕТ СН'!$F$5-'СЕТ СН'!$F$21</f>
        <v>4111.1251385599999</v>
      </c>
      <c r="L13" s="37">
        <f>SUMIFS(СВЦЭМ!$D$34:$D$777,СВЦЭМ!$A$34:$A$777,$A13,СВЦЭМ!$B$34:$B$777,L$11)+'СЕТ СН'!$F$11+СВЦЭМ!$D$10+'СЕТ СН'!$F$5-'СЕТ СН'!$F$21</f>
        <v>4100.4630948399999</v>
      </c>
      <c r="M13" s="37">
        <f>SUMIFS(СВЦЭМ!$D$34:$D$777,СВЦЭМ!$A$34:$A$777,$A13,СВЦЭМ!$B$34:$B$777,M$11)+'СЕТ СН'!$F$11+СВЦЭМ!$D$10+'СЕТ СН'!$F$5-'СЕТ СН'!$F$21</f>
        <v>4098.4816151200002</v>
      </c>
      <c r="N13" s="37">
        <f>SUMIFS(СВЦЭМ!$D$34:$D$777,СВЦЭМ!$A$34:$A$777,$A13,СВЦЭМ!$B$34:$B$777,N$11)+'СЕТ СН'!$F$11+СВЦЭМ!$D$10+'СЕТ СН'!$F$5-'СЕТ СН'!$F$21</f>
        <v>4120.2979699799998</v>
      </c>
      <c r="O13" s="37">
        <f>SUMIFS(СВЦЭМ!$D$34:$D$777,СВЦЭМ!$A$34:$A$777,$A13,СВЦЭМ!$B$34:$B$777,O$11)+'СЕТ СН'!$F$11+СВЦЭМ!$D$10+'СЕТ СН'!$F$5-'СЕТ СН'!$F$21</f>
        <v>4157.4207202400003</v>
      </c>
      <c r="P13" s="37">
        <f>SUMIFS(СВЦЭМ!$D$34:$D$777,СВЦЭМ!$A$34:$A$777,$A13,СВЦЭМ!$B$34:$B$777,P$11)+'СЕТ СН'!$F$11+СВЦЭМ!$D$10+'СЕТ СН'!$F$5-'СЕТ СН'!$F$21</f>
        <v>4163.3971129800002</v>
      </c>
      <c r="Q13" s="37">
        <f>SUMIFS(СВЦЭМ!$D$34:$D$777,СВЦЭМ!$A$34:$A$777,$A13,СВЦЭМ!$B$34:$B$777,Q$11)+'СЕТ СН'!$F$11+СВЦЭМ!$D$10+'СЕТ СН'!$F$5-'СЕТ СН'!$F$21</f>
        <v>4149.4629627699996</v>
      </c>
      <c r="R13" s="37">
        <f>SUMIFS(СВЦЭМ!$D$34:$D$777,СВЦЭМ!$A$34:$A$777,$A13,СВЦЭМ!$B$34:$B$777,R$11)+'СЕТ СН'!$F$11+СВЦЭМ!$D$10+'СЕТ СН'!$F$5-'СЕТ СН'!$F$21</f>
        <v>4141.9039827300003</v>
      </c>
      <c r="S13" s="37">
        <f>SUMIFS(СВЦЭМ!$D$34:$D$777,СВЦЭМ!$A$34:$A$777,$A13,СВЦЭМ!$B$34:$B$777,S$11)+'СЕТ СН'!$F$11+СВЦЭМ!$D$10+'СЕТ СН'!$F$5-'СЕТ СН'!$F$21</f>
        <v>4149.46277181</v>
      </c>
      <c r="T13" s="37">
        <f>SUMIFS(СВЦЭМ!$D$34:$D$777,СВЦЭМ!$A$34:$A$777,$A13,СВЦЭМ!$B$34:$B$777,T$11)+'СЕТ СН'!$F$11+СВЦЭМ!$D$10+'СЕТ СН'!$F$5-'СЕТ СН'!$F$21</f>
        <v>4149.9361547200006</v>
      </c>
      <c r="U13" s="37">
        <f>SUMIFS(СВЦЭМ!$D$34:$D$777,СВЦЭМ!$A$34:$A$777,$A13,СВЦЭМ!$B$34:$B$777,U$11)+'СЕТ СН'!$F$11+СВЦЭМ!$D$10+'СЕТ СН'!$F$5-'СЕТ СН'!$F$21</f>
        <v>4120.2257070000005</v>
      </c>
      <c r="V13" s="37">
        <f>SUMIFS(СВЦЭМ!$D$34:$D$777,СВЦЭМ!$A$34:$A$777,$A13,СВЦЭМ!$B$34:$B$777,V$11)+'СЕТ СН'!$F$11+СВЦЭМ!$D$10+'СЕТ СН'!$F$5-'СЕТ СН'!$F$21</f>
        <v>4101.63819306</v>
      </c>
      <c r="W13" s="37">
        <f>SUMIFS(СВЦЭМ!$D$34:$D$777,СВЦЭМ!$A$34:$A$777,$A13,СВЦЭМ!$B$34:$B$777,W$11)+'СЕТ СН'!$F$11+СВЦЭМ!$D$10+'СЕТ СН'!$F$5-'СЕТ СН'!$F$21</f>
        <v>4141.7919336900004</v>
      </c>
      <c r="X13" s="37">
        <f>SUMIFS(СВЦЭМ!$D$34:$D$777,СВЦЭМ!$A$34:$A$777,$A13,СВЦЭМ!$B$34:$B$777,X$11)+'СЕТ СН'!$F$11+СВЦЭМ!$D$10+'СЕТ СН'!$F$5-'СЕТ СН'!$F$21</f>
        <v>4224.5936046200004</v>
      </c>
      <c r="Y13" s="37">
        <f>SUMIFS(СВЦЭМ!$D$34:$D$777,СВЦЭМ!$A$34:$A$777,$A13,СВЦЭМ!$B$34:$B$777,Y$11)+'СЕТ СН'!$F$11+СВЦЭМ!$D$10+'СЕТ СН'!$F$5-'СЕТ СН'!$F$21</f>
        <v>4355.42096709</v>
      </c>
    </row>
    <row r="14" spans="1:27" ht="15.75" x14ac:dyDescent="0.2">
      <c r="A14" s="36">
        <f t="shared" ref="A14:A42" si="0">A13+1</f>
        <v>43223</v>
      </c>
      <c r="B14" s="37">
        <f>SUMIFS(СВЦЭМ!$D$34:$D$777,СВЦЭМ!$A$34:$A$777,$A14,СВЦЭМ!$B$34:$B$777,B$11)+'СЕТ СН'!$F$11+СВЦЭМ!$D$10+'СЕТ СН'!$F$5-'СЕТ СН'!$F$21</f>
        <v>4394.2064655000004</v>
      </c>
      <c r="C14" s="37">
        <f>SUMIFS(СВЦЭМ!$D$34:$D$777,СВЦЭМ!$A$34:$A$777,$A14,СВЦЭМ!$B$34:$B$777,C$11)+'СЕТ СН'!$F$11+СВЦЭМ!$D$10+'СЕТ СН'!$F$5-'СЕТ СН'!$F$21</f>
        <v>4444.3136394000003</v>
      </c>
      <c r="D14" s="37">
        <f>SUMIFS(СВЦЭМ!$D$34:$D$777,СВЦЭМ!$A$34:$A$777,$A14,СВЦЭМ!$B$34:$B$777,D$11)+'СЕТ СН'!$F$11+СВЦЭМ!$D$10+'СЕТ СН'!$F$5-'СЕТ СН'!$F$21</f>
        <v>4471.9146392399998</v>
      </c>
      <c r="E14" s="37">
        <f>SUMIFS(СВЦЭМ!$D$34:$D$777,СВЦЭМ!$A$34:$A$777,$A14,СВЦЭМ!$B$34:$B$777,E$11)+'СЕТ СН'!$F$11+СВЦЭМ!$D$10+'СЕТ СН'!$F$5-'СЕТ СН'!$F$21</f>
        <v>4476.5145371899998</v>
      </c>
      <c r="F14" s="37">
        <f>SUMIFS(СВЦЭМ!$D$34:$D$777,СВЦЭМ!$A$34:$A$777,$A14,СВЦЭМ!$B$34:$B$777,F$11)+'СЕТ СН'!$F$11+СВЦЭМ!$D$10+'СЕТ СН'!$F$5-'СЕТ СН'!$F$21</f>
        <v>4477.1013407800001</v>
      </c>
      <c r="G14" s="37">
        <f>SUMIFS(СВЦЭМ!$D$34:$D$777,СВЦЭМ!$A$34:$A$777,$A14,СВЦЭМ!$B$34:$B$777,G$11)+'СЕТ СН'!$F$11+СВЦЭМ!$D$10+'СЕТ СН'!$F$5-'СЕТ СН'!$F$21</f>
        <v>4469.0669619</v>
      </c>
      <c r="H14" s="37">
        <f>SUMIFS(СВЦЭМ!$D$34:$D$777,СВЦЭМ!$A$34:$A$777,$A14,СВЦЭМ!$B$34:$B$777,H$11)+'СЕТ СН'!$F$11+СВЦЭМ!$D$10+'СЕТ СН'!$F$5-'СЕТ СН'!$F$21</f>
        <v>4374.9915271700002</v>
      </c>
      <c r="I14" s="37">
        <f>SUMIFS(СВЦЭМ!$D$34:$D$777,СВЦЭМ!$A$34:$A$777,$A14,СВЦЭМ!$B$34:$B$777,I$11)+'СЕТ СН'!$F$11+СВЦЭМ!$D$10+'СЕТ СН'!$F$5-'СЕТ СН'!$F$21</f>
        <v>4246.5019339700002</v>
      </c>
      <c r="J14" s="37">
        <f>SUMIFS(СВЦЭМ!$D$34:$D$777,СВЦЭМ!$A$34:$A$777,$A14,СВЦЭМ!$B$34:$B$777,J$11)+'СЕТ СН'!$F$11+СВЦЭМ!$D$10+'СЕТ СН'!$F$5-'СЕТ СН'!$F$21</f>
        <v>4194.2461080399999</v>
      </c>
      <c r="K14" s="37">
        <f>SUMIFS(СВЦЭМ!$D$34:$D$777,СВЦЭМ!$A$34:$A$777,$A14,СВЦЭМ!$B$34:$B$777,K$11)+'СЕТ СН'!$F$11+СВЦЭМ!$D$10+'СЕТ СН'!$F$5-'СЕТ СН'!$F$21</f>
        <v>4143.9449755599999</v>
      </c>
      <c r="L14" s="37">
        <f>SUMIFS(СВЦЭМ!$D$34:$D$777,СВЦЭМ!$A$34:$A$777,$A14,СВЦЭМ!$B$34:$B$777,L$11)+'СЕТ СН'!$F$11+СВЦЭМ!$D$10+'СЕТ СН'!$F$5-'СЕТ СН'!$F$21</f>
        <v>4148.7363653600005</v>
      </c>
      <c r="M14" s="37">
        <f>SUMIFS(СВЦЭМ!$D$34:$D$777,СВЦЭМ!$A$34:$A$777,$A14,СВЦЭМ!$B$34:$B$777,M$11)+'СЕТ СН'!$F$11+СВЦЭМ!$D$10+'СЕТ СН'!$F$5-'СЕТ СН'!$F$21</f>
        <v>4142.0760895599997</v>
      </c>
      <c r="N14" s="37">
        <f>SUMIFS(СВЦЭМ!$D$34:$D$777,СВЦЭМ!$A$34:$A$777,$A14,СВЦЭМ!$B$34:$B$777,N$11)+'СЕТ СН'!$F$11+СВЦЭМ!$D$10+'СЕТ СН'!$F$5-'СЕТ СН'!$F$21</f>
        <v>4170.7779189000003</v>
      </c>
      <c r="O14" s="37">
        <f>SUMIFS(СВЦЭМ!$D$34:$D$777,СВЦЭМ!$A$34:$A$777,$A14,СВЦЭМ!$B$34:$B$777,O$11)+'СЕТ СН'!$F$11+СВЦЭМ!$D$10+'СЕТ СН'!$F$5-'СЕТ СН'!$F$21</f>
        <v>4190.5688298100004</v>
      </c>
      <c r="P14" s="37">
        <f>SUMIFS(СВЦЭМ!$D$34:$D$777,СВЦЭМ!$A$34:$A$777,$A14,СВЦЭМ!$B$34:$B$777,P$11)+'СЕТ СН'!$F$11+СВЦЭМ!$D$10+'СЕТ СН'!$F$5-'СЕТ СН'!$F$21</f>
        <v>4180.3513134599998</v>
      </c>
      <c r="Q14" s="37">
        <f>SUMIFS(СВЦЭМ!$D$34:$D$777,СВЦЭМ!$A$34:$A$777,$A14,СВЦЭМ!$B$34:$B$777,Q$11)+'СЕТ СН'!$F$11+СВЦЭМ!$D$10+'СЕТ СН'!$F$5-'СЕТ СН'!$F$21</f>
        <v>4175.6297366999997</v>
      </c>
      <c r="R14" s="37">
        <f>SUMIFS(СВЦЭМ!$D$34:$D$777,СВЦЭМ!$A$34:$A$777,$A14,СВЦЭМ!$B$34:$B$777,R$11)+'СЕТ СН'!$F$11+СВЦЭМ!$D$10+'СЕТ СН'!$F$5-'СЕТ СН'!$F$21</f>
        <v>4176.4219228900001</v>
      </c>
      <c r="S14" s="37">
        <f>SUMIFS(СВЦЭМ!$D$34:$D$777,СВЦЭМ!$A$34:$A$777,$A14,СВЦЭМ!$B$34:$B$777,S$11)+'СЕТ СН'!$F$11+СВЦЭМ!$D$10+'СЕТ СН'!$F$5-'СЕТ СН'!$F$21</f>
        <v>4180.4850972200002</v>
      </c>
      <c r="T14" s="37">
        <f>SUMIFS(СВЦЭМ!$D$34:$D$777,СВЦЭМ!$A$34:$A$777,$A14,СВЦЭМ!$B$34:$B$777,T$11)+'СЕТ СН'!$F$11+СВЦЭМ!$D$10+'СЕТ СН'!$F$5-'СЕТ СН'!$F$21</f>
        <v>4197.1199774100005</v>
      </c>
      <c r="U14" s="37">
        <f>SUMIFS(СВЦЭМ!$D$34:$D$777,СВЦЭМ!$A$34:$A$777,$A14,СВЦЭМ!$B$34:$B$777,U$11)+'СЕТ СН'!$F$11+СВЦЭМ!$D$10+'СЕТ СН'!$F$5-'СЕТ СН'!$F$21</f>
        <v>4152.0236039000001</v>
      </c>
      <c r="V14" s="37">
        <f>SUMIFS(СВЦЭМ!$D$34:$D$777,СВЦЭМ!$A$34:$A$777,$A14,СВЦЭМ!$B$34:$B$777,V$11)+'СЕТ СН'!$F$11+СВЦЭМ!$D$10+'СЕТ СН'!$F$5-'СЕТ СН'!$F$21</f>
        <v>4147.3094088500002</v>
      </c>
      <c r="W14" s="37">
        <f>SUMIFS(СВЦЭМ!$D$34:$D$777,СВЦЭМ!$A$34:$A$777,$A14,СВЦЭМ!$B$34:$B$777,W$11)+'СЕТ СН'!$F$11+СВЦЭМ!$D$10+'СЕТ СН'!$F$5-'СЕТ СН'!$F$21</f>
        <v>4194.0587088000002</v>
      </c>
      <c r="X14" s="37">
        <f>SUMIFS(СВЦЭМ!$D$34:$D$777,СВЦЭМ!$A$34:$A$777,$A14,СВЦЭМ!$B$34:$B$777,X$11)+'СЕТ СН'!$F$11+СВЦЭМ!$D$10+'СЕТ СН'!$F$5-'СЕТ СН'!$F$21</f>
        <v>4296.0087104200002</v>
      </c>
      <c r="Y14" s="37">
        <f>SUMIFS(СВЦЭМ!$D$34:$D$777,СВЦЭМ!$A$34:$A$777,$A14,СВЦЭМ!$B$34:$B$777,Y$11)+'СЕТ СН'!$F$11+СВЦЭМ!$D$10+'СЕТ СН'!$F$5-'СЕТ СН'!$F$21</f>
        <v>4412.3885775799999</v>
      </c>
    </row>
    <row r="15" spans="1:27" ht="15.75" x14ac:dyDescent="0.2">
      <c r="A15" s="36">
        <f t="shared" si="0"/>
        <v>43224</v>
      </c>
      <c r="B15" s="37">
        <f>SUMIFS(СВЦЭМ!$D$34:$D$777,СВЦЭМ!$A$34:$A$777,$A15,СВЦЭМ!$B$34:$B$777,B$11)+'СЕТ СН'!$F$11+СВЦЭМ!$D$10+'СЕТ СН'!$F$5-'СЕТ СН'!$F$21</f>
        <v>4437.4537618000004</v>
      </c>
      <c r="C15" s="37">
        <f>SUMIFS(СВЦЭМ!$D$34:$D$777,СВЦЭМ!$A$34:$A$777,$A15,СВЦЭМ!$B$34:$B$777,C$11)+'СЕТ СН'!$F$11+СВЦЭМ!$D$10+'СЕТ СН'!$F$5-'СЕТ СН'!$F$21</f>
        <v>4493.6376904799999</v>
      </c>
      <c r="D15" s="37">
        <f>SUMIFS(СВЦЭМ!$D$34:$D$777,СВЦЭМ!$A$34:$A$777,$A15,СВЦЭМ!$B$34:$B$777,D$11)+'СЕТ СН'!$F$11+СВЦЭМ!$D$10+'СЕТ СН'!$F$5-'СЕТ СН'!$F$21</f>
        <v>4516.1538445000006</v>
      </c>
      <c r="E15" s="37">
        <f>SUMIFS(СВЦЭМ!$D$34:$D$777,СВЦЭМ!$A$34:$A$777,$A15,СВЦЭМ!$B$34:$B$777,E$11)+'СЕТ СН'!$F$11+СВЦЭМ!$D$10+'СЕТ СН'!$F$5-'СЕТ СН'!$F$21</f>
        <v>4519.4795869</v>
      </c>
      <c r="F15" s="37">
        <f>SUMIFS(СВЦЭМ!$D$34:$D$777,СВЦЭМ!$A$34:$A$777,$A15,СВЦЭМ!$B$34:$B$777,F$11)+'СЕТ СН'!$F$11+СВЦЭМ!$D$10+'СЕТ СН'!$F$5-'СЕТ СН'!$F$21</f>
        <v>4519.2079040099998</v>
      </c>
      <c r="G15" s="37">
        <f>SUMIFS(СВЦЭМ!$D$34:$D$777,СВЦЭМ!$A$34:$A$777,$A15,СВЦЭМ!$B$34:$B$777,G$11)+'СЕТ СН'!$F$11+СВЦЭМ!$D$10+'СЕТ СН'!$F$5-'СЕТ СН'!$F$21</f>
        <v>4523.84633803</v>
      </c>
      <c r="H15" s="37">
        <f>SUMIFS(СВЦЭМ!$D$34:$D$777,СВЦЭМ!$A$34:$A$777,$A15,СВЦЭМ!$B$34:$B$777,H$11)+'СЕТ СН'!$F$11+СВЦЭМ!$D$10+'СЕТ СН'!$F$5-'СЕТ СН'!$F$21</f>
        <v>4396.9717680200001</v>
      </c>
      <c r="I15" s="37">
        <f>SUMIFS(СВЦЭМ!$D$34:$D$777,СВЦЭМ!$A$34:$A$777,$A15,СВЦЭМ!$B$34:$B$777,I$11)+'СЕТ СН'!$F$11+СВЦЭМ!$D$10+'СЕТ СН'!$F$5-'СЕТ СН'!$F$21</f>
        <v>4262.2635371100005</v>
      </c>
      <c r="J15" s="37">
        <f>SUMIFS(СВЦЭМ!$D$34:$D$777,СВЦЭМ!$A$34:$A$777,$A15,СВЦЭМ!$B$34:$B$777,J$11)+'СЕТ СН'!$F$11+СВЦЭМ!$D$10+'СЕТ СН'!$F$5-'СЕТ СН'!$F$21</f>
        <v>4206.6456564099999</v>
      </c>
      <c r="K15" s="37">
        <f>SUMIFS(СВЦЭМ!$D$34:$D$777,СВЦЭМ!$A$34:$A$777,$A15,СВЦЭМ!$B$34:$B$777,K$11)+'СЕТ СН'!$F$11+СВЦЭМ!$D$10+'СЕТ СН'!$F$5-'СЕТ СН'!$F$21</f>
        <v>4134.5289942300005</v>
      </c>
      <c r="L15" s="37">
        <f>SUMIFS(СВЦЭМ!$D$34:$D$777,СВЦЭМ!$A$34:$A$777,$A15,СВЦЭМ!$B$34:$B$777,L$11)+'СЕТ СН'!$F$11+СВЦЭМ!$D$10+'СЕТ СН'!$F$5-'СЕТ СН'!$F$21</f>
        <v>4134.1933469599999</v>
      </c>
      <c r="M15" s="37">
        <f>SUMIFS(СВЦЭМ!$D$34:$D$777,СВЦЭМ!$A$34:$A$777,$A15,СВЦЭМ!$B$34:$B$777,M$11)+'СЕТ СН'!$F$11+СВЦЭМ!$D$10+'СЕТ СН'!$F$5-'СЕТ СН'!$F$21</f>
        <v>4160.9339516700002</v>
      </c>
      <c r="N15" s="37">
        <f>SUMIFS(СВЦЭМ!$D$34:$D$777,СВЦЭМ!$A$34:$A$777,$A15,СВЦЭМ!$B$34:$B$777,N$11)+'СЕТ СН'!$F$11+СВЦЭМ!$D$10+'СЕТ СН'!$F$5-'СЕТ СН'!$F$21</f>
        <v>4183.1365702900002</v>
      </c>
      <c r="O15" s="37">
        <f>SUMIFS(СВЦЭМ!$D$34:$D$777,СВЦЭМ!$A$34:$A$777,$A15,СВЦЭМ!$B$34:$B$777,O$11)+'СЕТ СН'!$F$11+СВЦЭМ!$D$10+'СЕТ СН'!$F$5-'СЕТ СН'!$F$21</f>
        <v>4177.2024767399998</v>
      </c>
      <c r="P15" s="37">
        <f>SUMIFS(СВЦЭМ!$D$34:$D$777,СВЦЭМ!$A$34:$A$777,$A15,СВЦЭМ!$B$34:$B$777,P$11)+'СЕТ СН'!$F$11+СВЦЭМ!$D$10+'СЕТ СН'!$F$5-'СЕТ СН'!$F$21</f>
        <v>4183.51013994</v>
      </c>
      <c r="Q15" s="37">
        <f>SUMIFS(СВЦЭМ!$D$34:$D$777,СВЦЭМ!$A$34:$A$777,$A15,СВЦЭМ!$B$34:$B$777,Q$11)+'СЕТ СН'!$F$11+СВЦЭМ!$D$10+'СЕТ СН'!$F$5-'СЕТ СН'!$F$21</f>
        <v>4181.54765838</v>
      </c>
      <c r="R15" s="37">
        <f>SUMIFS(СВЦЭМ!$D$34:$D$777,СВЦЭМ!$A$34:$A$777,$A15,СВЦЭМ!$B$34:$B$777,R$11)+'СЕТ СН'!$F$11+СВЦЭМ!$D$10+'СЕТ СН'!$F$5-'СЕТ СН'!$F$21</f>
        <v>4185.0430786500001</v>
      </c>
      <c r="S15" s="37">
        <f>SUMIFS(СВЦЭМ!$D$34:$D$777,СВЦЭМ!$A$34:$A$777,$A15,СВЦЭМ!$B$34:$B$777,S$11)+'СЕТ СН'!$F$11+СВЦЭМ!$D$10+'СЕТ СН'!$F$5-'СЕТ СН'!$F$21</f>
        <v>4196.1774645400001</v>
      </c>
      <c r="T15" s="37">
        <f>SUMIFS(СВЦЭМ!$D$34:$D$777,СВЦЭМ!$A$34:$A$777,$A15,СВЦЭМ!$B$34:$B$777,T$11)+'СЕТ СН'!$F$11+СВЦЭМ!$D$10+'СЕТ СН'!$F$5-'СЕТ СН'!$F$21</f>
        <v>4179.5029785400002</v>
      </c>
      <c r="U15" s="37">
        <f>SUMIFS(СВЦЭМ!$D$34:$D$777,СВЦЭМ!$A$34:$A$777,$A15,СВЦЭМ!$B$34:$B$777,U$11)+'СЕТ СН'!$F$11+СВЦЭМ!$D$10+'СЕТ СН'!$F$5-'СЕТ СН'!$F$21</f>
        <v>4143.24993817</v>
      </c>
      <c r="V15" s="37">
        <f>SUMIFS(СВЦЭМ!$D$34:$D$777,СВЦЭМ!$A$34:$A$777,$A15,СВЦЭМ!$B$34:$B$777,V$11)+'СЕТ СН'!$F$11+СВЦЭМ!$D$10+'СЕТ СН'!$F$5-'СЕТ СН'!$F$21</f>
        <v>4141.5698002200006</v>
      </c>
      <c r="W15" s="37">
        <f>SUMIFS(СВЦЭМ!$D$34:$D$777,СВЦЭМ!$A$34:$A$777,$A15,СВЦЭМ!$B$34:$B$777,W$11)+'СЕТ СН'!$F$11+СВЦЭМ!$D$10+'СЕТ СН'!$F$5-'СЕТ СН'!$F$21</f>
        <v>4185.7354694699998</v>
      </c>
      <c r="X15" s="37">
        <f>SUMIFS(СВЦЭМ!$D$34:$D$777,СВЦЭМ!$A$34:$A$777,$A15,СВЦЭМ!$B$34:$B$777,X$11)+'СЕТ СН'!$F$11+СВЦЭМ!$D$10+'СЕТ СН'!$F$5-'СЕТ СН'!$F$21</f>
        <v>4280.3859875799999</v>
      </c>
      <c r="Y15" s="37">
        <f>SUMIFS(СВЦЭМ!$D$34:$D$777,СВЦЭМ!$A$34:$A$777,$A15,СВЦЭМ!$B$34:$B$777,Y$11)+'СЕТ СН'!$F$11+СВЦЭМ!$D$10+'СЕТ СН'!$F$5-'СЕТ СН'!$F$21</f>
        <v>4420.0810954500002</v>
      </c>
    </row>
    <row r="16" spans="1:27" ht="15.75" x14ac:dyDescent="0.2">
      <c r="A16" s="36">
        <f t="shared" si="0"/>
        <v>43225</v>
      </c>
      <c r="B16" s="37">
        <f>SUMIFS(СВЦЭМ!$D$34:$D$777,СВЦЭМ!$A$34:$A$777,$A16,СВЦЭМ!$B$34:$B$777,B$11)+'СЕТ СН'!$F$11+СВЦЭМ!$D$10+'СЕТ СН'!$F$5-'СЕТ СН'!$F$21</f>
        <v>4444.3182844700004</v>
      </c>
      <c r="C16" s="37">
        <f>SUMIFS(СВЦЭМ!$D$34:$D$777,СВЦЭМ!$A$34:$A$777,$A16,СВЦЭМ!$B$34:$B$777,C$11)+'СЕТ СН'!$F$11+СВЦЭМ!$D$10+'СЕТ СН'!$F$5-'СЕТ СН'!$F$21</f>
        <v>4451.5495253200006</v>
      </c>
      <c r="D16" s="37">
        <f>SUMIFS(СВЦЭМ!$D$34:$D$777,СВЦЭМ!$A$34:$A$777,$A16,СВЦЭМ!$B$34:$B$777,D$11)+'СЕТ СН'!$F$11+СВЦЭМ!$D$10+'СЕТ СН'!$F$5-'СЕТ СН'!$F$21</f>
        <v>4460.06025219</v>
      </c>
      <c r="E16" s="37">
        <f>SUMIFS(СВЦЭМ!$D$34:$D$777,СВЦЭМ!$A$34:$A$777,$A16,СВЦЭМ!$B$34:$B$777,E$11)+'СЕТ СН'!$F$11+СВЦЭМ!$D$10+'СЕТ СН'!$F$5-'СЕТ СН'!$F$21</f>
        <v>4481.4742139800001</v>
      </c>
      <c r="F16" s="37">
        <f>SUMIFS(СВЦЭМ!$D$34:$D$777,СВЦЭМ!$A$34:$A$777,$A16,СВЦЭМ!$B$34:$B$777,F$11)+'СЕТ СН'!$F$11+СВЦЭМ!$D$10+'СЕТ СН'!$F$5-'СЕТ СН'!$F$21</f>
        <v>4489.7679173800007</v>
      </c>
      <c r="G16" s="37">
        <f>SUMIFS(СВЦЭМ!$D$34:$D$777,СВЦЭМ!$A$34:$A$777,$A16,СВЦЭМ!$B$34:$B$777,G$11)+'СЕТ СН'!$F$11+СВЦЭМ!$D$10+'СЕТ СН'!$F$5-'СЕТ СН'!$F$21</f>
        <v>4499.2539305200007</v>
      </c>
      <c r="H16" s="37">
        <f>SUMIFS(СВЦЭМ!$D$34:$D$777,СВЦЭМ!$A$34:$A$777,$A16,СВЦЭМ!$B$34:$B$777,H$11)+'СЕТ СН'!$F$11+СВЦЭМ!$D$10+'СЕТ СН'!$F$5-'СЕТ СН'!$F$21</f>
        <v>4400.4184187299998</v>
      </c>
      <c r="I16" s="37">
        <f>SUMIFS(СВЦЭМ!$D$34:$D$777,СВЦЭМ!$A$34:$A$777,$A16,СВЦЭМ!$B$34:$B$777,I$11)+'СЕТ СН'!$F$11+СВЦЭМ!$D$10+'СЕТ СН'!$F$5-'СЕТ СН'!$F$21</f>
        <v>4300.2356441800002</v>
      </c>
      <c r="J16" s="37">
        <f>SUMIFS(СВЦЭМ!$D$34:$D$777,СВЦЭМ!$A$34:$A$777,$A16,СВЦЭМ!$B$34:$B$777,J$11)+'СЕТ СН'!$F$11+СВЦЭМ!$D$10+'СЕТ СН'!$F$5-'СЕТ СН'!$F$21</f>
        <v>4190.8022273699999</v>
      </c>
      <c r="K16" s="37">
        <f>SUMIFS(СВЦЭМ!$D$34:$D$777,СВЦЭМ!$A$34:$A$777,$A16,СВЦЭМ!$B$34:$B$777,K$11)+'СЕТ СН'!$F$11+СВЦЭМ!$D$10+'СЕТ СН'!$F$5-'СЕТ СН'!$F$21</f>
        <v>4136.0393056100002</v>
      </c>
      <c r="L16" s="37">
        <f>SUMIFS(СВЦЭМ!$D$34:$D$777,СВЦЭМ!$A$34:$A$777,$A16,СВЦЭМ!$B$34:$B$777,L$11)+'СЕТ СН'!$F$11+СВЦЭМ!$D$10+'СЕТ СН'!$F$5-'СЕТ СН'!$F$21</f>
        <v>4136.9256811400001</v>
      </c>
      <c r="M16" s="37">
        <f>SUMIFS(СВЦЭМ!$D$34:$D$777,СВЦЭМ!$A$34:$A$777,$A16,СВЦЭМ!$B$34:$B$777,M$11)+'СЕТ СН'!$F$11+СВЦЭМ!$D$10+'СЕТ СН'!$F$5-'СЕТ СН'!$F$21</f>
        <v>4134.0698908300001</v>
      </c>
      <c r="N16" s="37">
        <f>SUMIFS(СВЦЭМ!$D$34:$D$777,СВЦЭМ!$A$34:$A$777,$A16,СВЦЭМ!$B$34:$B$777,N$11)+'СЕТ СН'!$F$11+СВЦЭМ!$D$10+'СЕТ СН'!$F$5-'СЕТ СН'!$F$21</f>
        <v>4135.7157229100003</v>
      </c>
      <c r="O16" s="37">
        <f>SUMIFS(СВЦЭМ!$D$34:$D$777,СВЦЭМ!$A$34:$A$777,$A16,СВЦЭМ!$B$34:$B$777,O$11)+'СЕТ СН'!$F$11+СВЦЭМ!$D$10+'СЕТ СН'!$F$5-'СЕТ СН'!$F$21</f>
        <v>4153.5604649899997</v>
      </c>
      <c r="P16" s="37">
        <f>SUMIFS(СВЦЭМ!$D$34:$D$777,СВЦЭМ!$A$34:$A$777,$A16,СВЦЭМ!$B$34:$B$777,P$11)+'СЕТ СН'!$F$11+СВЦЭМ!$D$10+'СЕТ СН'!$F$5-'СЕТ СН'!$F$21</f>
        <v>4170.2997412200002</v>
      </c>
      <c r="Q16" s="37">
        <f>SUMIFS(СВЦЭМ!$D$34:$D$777,СВЦЭМ!$A$34:$A$777,$A16,СВЦЭМ!$B$34:$B$777,Q$11)+'СЕТ СН'!$F$11+СВЦЭМ!$D$10+'СЕТ СН'!$F$5-'СЕТ СН'!$F$21</f>
        <v>4174.1705529299998</v>
      </c>
      <c r="R16" s="37">
        <f>SUMIFS(СВЦЭМ!$D$34:$D$777,СВЦЭМ!$A$34:$A$777,$A16,СВЦЭМ!$B$34:$B$777,R$11)+'СЕТ СН'!$F$11+СВЦЭМ!$D$10+'СЕТ СН'!$F$5-'СЕТ СН'!$F$21</f>
        <v>4172.2359624199999</v>
      </c>
      <c r="S16" s="37">
        <f>SUMIFS(СВЦЭМ!$D$34:$D$777,СВЦЭМ!$A$34:$A$777,$A16,СВЦЭМ!$B$34:$B$777,S$11)+'СЕТ СН'!$F$11+СВЦЭМ!$D$10+'СЕТ СН'!$F$5-'СЕТ СН'!$F$21</f>
        <v>4194.54892406</v>
      </c>
      <c r="T16" s="37">
        <f>SUMIFS(СВЦЭМ!$D$34:$D$777,СВЦЭМ!$A$34:$A$777,$A16,СВЦЭМ!$B$34:$B$777,T$11)+'СЕТ СН'!$F$11+СВЦЭМ!$D$10+'СЕТ СН'!$F$5-'СЕТ СН'!$F$21</f>
        <v>4178.1204245099998</v>
      </c>
      <c r="U16" s="37">
        <f>SUMIFS(СВЦЭМ!$D$34:$D$777,СВЦЭМ!$A$34:$A$777,$A16,СВЦЭМ!$B$34:$B$777,U$11)+'СЕТ СН'!$F$11+СВЦЭМ!$D$10+'СЕТ СН'!$F$5-'СЕТ СН'!$F$21</f>
        <v>4170.6300124600002</v>
      </c>
      <c r="V16" s="37">
        <f>SUMIFS(СВЦЭМ!$D$34:$D$777,СВЦЭМ!$A$34:$A$777,$A16,СВЦЭМ!$B$34:$B$777,V$11)+'СЕТ СН'!$F$11+СВЦЭМ!$D$10+'СЕТ СН'!$F$5-'СЕТ СН'!$F$21</f>
        <v>4125.3050727299997</v>
      </c>
      <c r="W16" s="37">
        <f>SUMIFS(СВЦЭМ!$D$34:$D$777,СВЦЭМ!$A$34:$A$777,$A16,СВЦЭМ!$B$34:$B$777,W$11)+'СЕТ СН'!$F$11+СВЦЭМ!$D$10+'СЕТ СН'!$F$5-'СЕТ СН'!$F$21</f>
        <v>4179.3536512500004</v>
      </c>
      <c r="X16" s="37">
        <f>SUMIFS(СВЦЭМ!$D$34:$D$777,СВЦЭМ!$A$34:$A$777,$A16,СВЦЭМ!$B$34:$B$777,X$11)+'СЕТ СН'!$F$11+СВЦЭМ!$D$10+'СЕТ СН'!$F$5-'СЕТ СН'!$F$21</f>
        <v>4268.0370937400003</v>
      </c>
      <c r="Y16" s="37">
        <f>SUMIFS(СВЦЭМ!$D$34:$D$777,СВЦЭМ!$A$34:$A$777,$A16,СВЦЭМ!$B$34:$B$777,Y$11)+'СЕТ СН'!$F$11+СВЦЭМ!$D$10+'СЕТ СН'!$F$5-'СЕТ СН'!$F$21</f>
        <v>4391.9234870500004</v>
      </c>
    </row>
    <row r="17" spans="1:25" ht="15.75" x14ac:dyDescent="0.2">
      <c r="A17" s="36">
        <f t="shared" si="0"/>
        <v>43226</v>
      </c>
      <c r="B17" s="37">
        <f>SUMIFS(СВЦЭМ!$D$34:$D$777,СВЦЭМ!$A$34:$A$777,$A17,СВЦЭМ!$B$34:$B$777,B$11)+'СЕТ СН'!$F$11+СВЦЭМ!$D$10+'СЕТ СН'!$F$5-'СЕТ СН'!$F$21</f>
        <v>4428.4708851800006</v>
      </c>
      <c r="C17" s="37">
        <f>SUMIFS(СВЦЭМ!$D$34:$D$777,СВЦЭМ!$A$34:$A$777,$A17,СВЦЭМ!$B$34:$B$777,C$11)+'СЕТ СН'!$F$11+СВЦЭМ!$D$10+'СЕТ СН'!$F$5-'СЕТ СН'!$F$21</f>
        <v>4477.6789924200002</v>
      </c>
      <c r="D17" s="37">
        <f>SUMIFS(СВЦЭМ!$D$34:$D$777,СВЦЭМ!$A$34:$A$777,$A17,СВЦЭМ!$B$34:$B$777,D$11)+'СЕТ СН'!$F$11+СВЦЭМ!$D$10+'СЕТ СН'!$F$5-'СЕТ СН'!$F$21</f>
        <v>4496.0827036800001</v>
      </c>
      <c r="E17" s="37">
        <f>SUMIFS(СВЦЭМ!$D$34:$D$777,СВЦЭМ!$A$34:$A$777,$A17,СВЦЭМ!$B$34:$B$777,E$11)+'СЕТ СН'!$F$11+СВЦЭМ!$D$10+'СЕТ СН'!$F$5-'СЕТ СН'!$F$21</f>
        <v>4509.0462651500002</v>
      </c>
      <c r="F17" s="37">
        <f>SUMIFS(СВЦЭМ!$D$34:$D$777,СВЦЭМ!$A$34:$A$777,$A17,СВЦЭМ!$B$34:$B$777,F$11)+'СЕТ СН'!$F$11+СВЦЭМ!$D$10+'СЕТ СН'!$F$5-'СЕТ СН'!$F$21</f>
        <v>4506.7592267</v>
      </c>
      <c r="G17" s="37">
        <f>SUMIFS(СВЦЭМ!$D$34:$D$777,СВЦЭМ!$A$34:$A$777,$A17,СВЦЭМ!$B$34:$B$777,G$11)+'СЕТ СН'!$F$11+СВЦЭМ!$D$10+'СЕТ СН'!$F$5-'СЕТ СН'!$F$21</f>
        <v>4510.58987488</v>
      </c>
      <c r="H17" s="37">
        <f>SUMIFS(СВЦЭМ!$D$34:$D$777,СВЦЭМ!$A$34:$A$777,$A17,СВЦЭМ!$B$34:$B$777,H$11)+'СЕТ СН'!$F$11+СВЦЭМ!$D$10+'СЕТ СН'!$F$5-'СЕТ СН'!$F$21</f>
        <v>4441.2160062200001</v>
      </c>
      <c r="I17" s="37">
        <f>SUMIFS(СВЦЭМ!$D$34:$D$777,СВЦЭМ!$A$34:$A$777,$A17,СВЦЭМ!$B$34:$B$777,I$11)+'СЕТ СН'!$F$11+СВЦЭМ!$D$10+'СЕТ СН'!$F$5-'СЕТ СН'!$F$21</f>
        <v>4321.5404878400004</v>
      </c>
      <c r="J17" s="37">
        <f>SUMIFS(СВЦЭМ!$D$34:$D$777,СВЦЭМ!$A$34:$A$777,$A17,СВЦЭМ!$B$34:$B$777,J$11)+'СЕТ СН'!$F$11+СВЦЭМ!$D$10+'СЕТ СН'!$F$5-'СЕТ СН'!$F$21</f>
        <v>4213.7024170599998</v>
      </c>
      <c r="K17" s="37">
        <f>SUMIFS(СВЦЭМ!$D$34:$D$777,СВЦЭМ!$A$34:$A$777,$A17,СВЦЭМ!$B$34:$B$777,K$11)+'СЕТ СН'!$F$11+СВЦЭМ!$D$10+'СЕТ СН'!$F$5-'СЕТ СН'!$F$21</f>
        <v>4181.0456750700005</v>
      </c>
      <c r="L17" s="37">
        <f>SUMIFS(СВЦЭМ!$D$34:$D$777,СВЦЭМ!$A$34:$A$777,$A17,СВЦЭМ!$B$34:$B$777,L$11)+'СЕТ СН'!$F$11+СВЦЭМ!$D$10+'СЕТ СН'!$F$5-'СЕТ СН'!$F$21</f>
        <v>4164.6876493700001</v>
      </c>
      <c r="M17" s="37">
        <f>SUMIFS(СВЦЭМ!$D$34:$D$777,СВЦЭМ!$A$34:$A$777,$A17,СВЦЭМ!$B$34:$B$777,M$11)+'СЕТ СН'!$F$11+СВЦЭМ!$D$10+'СЕТ СН'!$F$5-'СЕТ СН'!$F$21</f>
        <v>4140.28951117</v>
      </c>
      <c r="N17" s="37">
        <f>SUMIFS(СВЦЭМ!$D$34:$D$777,СВЦЭМ!$A$34:$A$777,$A17,СВЦЭМ!$B$34:$B$777,N$11)+'СЕТ СН'!$F$11+СВЦЭМ!$D$10+'СЕТ СН'!$F$5-'СЕТ СН'!$F$21</f>
        <v>4188.5923140699997</v>
      </c>
      <c r="O17" s="37">
        <f>SUMIFS(СВЦЭМ!$D$34:$D$777,СВЦЭМ!$A$34:$A$777,$A17,СВЦЭМ!$B$34:$B$777,O$11)+'СЕТ СН'!$F$11+СВЦЭМ!$D$10+'СЕТ СН'!$F$5-'СЕТ СН'!$F$21</f>
        <v>4189.3551759700003</v>
      </c>
      <c r="P17" s="37">
        <f>SUMIFS(СВЦЭМ!$D$34:$D$777,СВЦЭМ!$A$34:$A$777,$A17,СВЦЭМ!$B$34:$B$777,P$11)+'СЕТ СН'!$F$11+СВЦЭМ!$D$10+'СЕТ СН'!$F$5-'СЕТ СН'!$F$21</f>
        <v>4183.24572506</v>
      </c>
      <c r="Q17" s="37">
        <f>SUMIFS(СВЦЭМ!$D$34:$D$777,СВЦЭМ!$A$34:$A$777,$A17,СВЦЭМ!$B$34:$B$777,Q$11)+'СЕТ СН'!$F$11+СВЦЭМ!$D$10+'СЕТ СН'!$F$5-'СЕТ СН'!$F$21</f>
        <v>4185.5639603999998</v>
      </c>
      <c r="R17" s="37">
        <f>SUMIFS(СВЦЭМ!$D$34:$D$777,СВЦЭМ!$A$34:$A$777,$A17,СВЦЭМ!$B$34:$B$777,R$11)+'СЕТ СН'!$F$11+СВЦЭМ!$D$10+'СЕТ СН'!$F$5-'СЕТ СН'!$F$21</f>
        <v>4194.6678431600003</v>
      </c>
      <c r="S17" s="37">
        <f>SUMIFS(СВЦЭМ!$D$34:$D$777,СВЦЭМ!$A$34:$A$777,$A17,СВЦЭМ!$B$34:$B$777,S$11)+'СЕТ СН'!$F$11+СВЦЭМ!$D$10+'СЕТ СН'!$F$5-'СЕТ СН'!$F$21</f>
        <v>4196.6659511300004</v>
      </c>
      <c r="T17" s="37">
        <f>SUMIFS(СВЦЭМ!$D$34:$D$777,СВЦЭМ!$A$34:$A$777,$A17,СВЦЭМ!$B$34:$B$777,T$11)+'СЕТ СН'!$F$11+СВЦЭМ!$D$10+'СЕТ СН'!$F$5-'СЕТ СН'!$F$21</f>
        <v>4189.0328788900006</v>
      </c>
      <c r="U17" s="37">
        <f>SUMIFS(СВЦЭМ!$D$34:$D$777,СВЦЭМ!$A$34:$A$777,$A17,СВЦЭМ!$B$34:$B$777,U$11)+'СЕТ СН'!$F$11+СВЦЭМ!$D$10+'СЕТ СН'!$F$5-'СЕТ СН'!$F$21</f>
        <v>4181.5943816400004</v>
      </c>
      <c r="V17" s="37">
        <f>SUMIFS(СВЦЭМ!$D$34:$D$777,СВЦЭМ!$A$34:$A$777,$A17,СВЦЭМ!$B$34:$B$777,V$11)+'СЕТ СН'!$F$11+СВЦЭМ!$D$10+'СЕТ СН'!$F$5-'СЕТ СН'!$F$21</f>
        <v>4148.2248043400004</v>
      </c>
      <c r="W17" s="37">
        <f>SUMIFS(СВЦЭМ!$D$34:$D$777,СВЦЭМ!$A$34:$A$777,$A17,СВЦЭМ!$B$34:$B$777,W$11)+'СЕТ СН'!$F$11+СВЦЭМ!$D$10+'СЕТ СН'!$F$5-'СЕТ СН'!$F$21</f>
        <v>4183.4205273600001</v>
      </c>
      <c r="X17" s="37">
        <f>SUMIFS(СВЦЭМ!$D$34:$D$777,СВЦЭМ!$A$34:$A$777,$A17,СВЦЭМ!$B$34:$B$777,X$11)+'СЕТ СН'!$F$11+СВЦЭМ!$D$10+'СЕТ СН'!$F$5-'СЕТ СН'!$F$21</f>
        <v>4283.2465777799998</v>
      </c>
      <c r="Y17" s="37">
        <f>SUMIFS(СВЦЭМ!$D$34:$D$777,СВЦЭМ!$A$34:$A$777,$A17,СВЦЭМ!$B$34:$B$777,Y$11)+'СЕТ СН'!$F$11+СВЦЭМ!$D$10+'СЕТ СН'!$F$5-'СЕТ СН'!$F$21</f>
        <v>4394.7749986700001</v>
      </c>
    </row>
    <row r="18" spans="1:25" ht="15.75" x14ac:dyDescent="0.2">
      <c r="A18" s="36">
        <f t="shared" si="0"/>
        <v>43227</v>
      </c>
      <c r="B18" s="37">
        <f>SUMIFS(СВЦЭМ!$D$34:$D$777,СВЦЭМ!$A$34:$A$777,$A18,СВЦЭМ!$B$34:$B$777,B$11)+'СЕТ СН'!$F$11+СВЦЭМ!$D$10+'СЕТ СН'!$F$5-'СЕТ СН'!$F$21</f>
        <v>4458.8795148299996</v>
      </c>
      <c r="C18" s="37">
        <f>SUMIFS(СВЦЭМ!$D$34:$D$777,СВЦЭМ!$A$34:$A$777,$A18,СВЦЭМ!$B$34:$B$777,C$11)+'СЕТ СН'!$F$11+СВЦЭМ!$D$10+'СЕТ СН'!$F$5-'СЕТ СН'!$F$21</f>
        <v>4513.4531026200002</v>
      </c>
      <c r="D18" s="37">
        <f>SUMIFS(СВЦЭМ!$D$34:$D$777,СВЦЭМ!$A$34:$A$777,$A18,СВЦЭМ!$B$34:$B$777,D$11)+'СЕТ СН'!$F$11+СВЦЭМ!$D$10+'СЕТ СН'!$F$5-'СЕТ СН'!$F$21</f>
        <v>4525.3723695900007</v>
      </c>
      <c r="E18" s="37">
        <f>SUMIFS(СВЦЭМ!$D$34:$D$777,СВЦЭМ!$A$34:$A$777,$A18,СВЦЭМ!$B$34:$B$777,E$11)+'СЕТ СН'!$F$11+СВЦЭМ!$D$10+'СЕТ СН'!$F$5-'СЕТ СН'!$F$21</f>
        <v>4519.2678780599999</v>
      </c>
      <c r="F18" s="37">
        <f>SUMIFS(СВЦЭМ!$D$34:$D$777,СВЦЭМ!$A$34:$A$777,$A18,СВЦЭМ!$B$34:$B$777,F$11)+'СЕТ СН'!$F$11+СВЦЭМ!$D$10+'СЕТ СН'!$F$5-'СЕТ СН'!$F$21</f>
        <v>4515.6914274499995</v>
      </c>
      <c r="G18" s="37">
        <f>SUMIFS(СВЦЭМ!$D$34:$D$777,СВЦЭМ!$A$34:$A$777,$A18,СВЦЭМ!$B$34:$B$777,G$11)+'СЕТ СН'!$F$11+СВЦЭМ!$D$10+'СЕТ СН'!$F$5-'СЕТ СН'!$F$21</f>
        <v>4527.4666728699995</v>
      </c>
      <c r="H18" s="37">
        <f>SUMIFS(СВЦЭМ!$D$34:$D$777,СВЦЭМ!$A$34:$A$777,$A18,СВЦЭМ!$B$34:$B$777,H$11)+'СЕТ СН'!$F$11+СВЦЭМ!$D$10+'СЕТ СН'!$F$5-'СЕТ СН'!$F$21</f>
        <v>4423.0925195199998</v>
      </c>
      <c r="I18" s="37">
        <f>SUMIFS(СВЦЭМ!$D$34:$D$777,СВЦЭМ!$A$34:$A$777,$A18,СВЦЭМ!$B$34:$B$777,I$11)+'СЕТ СН'!$F$11+СВЦЭМ!$D$10+'СЕТ СН'!$F$5-'СЕТ СН'!$F$21</f>
        <v>4319.5994862200005</v>
      </c>
      <c r="J18" s="37">
        <f>SUMIFS(СВЦЭМ!$D$34:$D$777,СВЦЭМ!$A$34:$A$777,$A18,СВЦЭМ!$B$34:$B$777,J$11)+'СЕТ СН'!$F$11+СВЦЭМ!$D$10+'СЕТ СН'!$F$5-'СЕТ СН'!$F$21</f>
        <v>4237.5241425200002</v>
      </c>
      <c r="K18" s="37">
        <f>SUMIFS(СВЦЭМ!$D$34:$D$777,СВЦЭМ!$A$34:$A$777,$A18,СВЦЭМ!$B$34:$B$777,K$11)+'СЕТ СН'!$F$11+СВЦЭМ!$D$10+'СЕТ СН'!$F$5-'СЕТ СН'!$F$21</f>
        <v>4211.7316078399999</v>
      </c>
      <c r="L18" s="37">
        <f>SUMIFS(СВЦЭМ!$D$34:$D$777,СВЦЭМ!$A$34:$A$777,$A18,СВЦЭМ!$B$34:$B$777,L$11)+'СЕТ СН'!$F$11+СВЦЭМ!$D$10+'СЕТ СН'!$F$5-'СЕТ СН'!$F$21</f>
        <v>4224.1406540500002</v>
      </c>
      <c r="M18" s="37">
        <f>SUMIFS(СВЦЭМ!$D$34:$D$777,СВЦЭМ!$A$34:$A$777,$A18,СВЦЭМ!$B$34:$B$777,M$11)+'СЕТ СН'!$F$11+СВЦЭМ!$D$10+'СЕТ СН'!$F$5-'СЕТ СН'!$F$21</f>
        <v>4226.4744343299999</v>
      </c>
      <c r="N18" s="37">
        <f>SUMIFS(СВЦЭМ!$D$34:$D$777,СВЦЭМ!$A$34:$A$777,$A18,СВЦЭМ!$B$34:$B$777,N$11)+'СЕТ СН'!$F$11+СВЦЭМ!$D$10+'СЕТ СН'!$F$5-'СЕТ СН'!$F$21</f>
        <v>4209.9829868100005</v>
      </c>
      <c r="O18" s="37">
        <f>SUMIFS(СВЦЭМ!$D$34:$D$777,СВЦЭМ!$A$34:$A$777,$A18,СВЦЭМ!$B$34:$B$777,O$11)+'СЕТ СН'!$F$11+СВЦЭМ!$D$10+'СЕТ СН'!$F$5-'СЕТ СН'!$F$21</f>
        <v>4210.6317101499999</v>
      </c>
      <c r="P18" s="37">
        <f>SUMIFS(СВЦЭМ!$D$34:$D$777,СВЦЭМ!$A$34:$A$777,$A18,СВЦЭМ!$B$34:$B$777,P$11)+'СЕТ СН'!$F$11+СВЦЭМ!$D$10+'СЕТ СН'!$F$5-'СЕТ СН'!$F$21</f>
        <v>4206.9044579600004</v>
      </c>
      <c r="Q18" s="37">
        <f>SUMIFS(СВЦЭМ!$D$34:$D$777,СВЦЭМ!$A$34:$A$777,$A18,СВЦЭМ!$B$34:$B$777,Q$11)+'СЕТ СН'!$F$11+СВЦЭМ!$D$10+'СЕТ СН'!$F$5-'СЕТ СН'!$F$21</f>
        <v>4206.5752286000006</v>
      </c>
      <c r="R18" s="37">
        <f>SUMIFS(СВЦЭМ!$D$34:$D$777,СВЦЭМ!$A$34:$A$777,$A18,СВЦЭМ!$B$34:$B$777,R$11)+'СЕТ СН'!$F$11+СВЦЭМ!$D$10+'СЕТ СН'!$F$5-'СЕТ СН'!$F$21</f>
        <v>4210.0926608999998</v>
      </c>
      <c r="S18" s="37">
        <f>SUMIFS(СВЦЭМ!$D$34:$D$777,СВЦЭМ!$A$34:$A$777,$A18,СВЦЭМ!$B$34:$B$777,S$11)+'СЕТ СН'!$F$11+СВЦЭМ!$D$10+'СЕТ СН'!$F$5-'СЕТ СН'!$F$21</f>
        <v>4217.6573551600004</v>
      </c>
      <c r="T18" s="37">
        <f>SUMIFS(СВЦЭМ!$D$34:$D$777,СВЦЭМ!$A$34:$A$777,$A18,СВЦЭМ!$B$34:$B$777,T$11)+'СЕТ СН'!$F$11+СВЦЭМ!$D$10+'СЕТ СН'!$F$5-'СЕТ СН'!$F$21</f>
        <v>4221.1415549200001</v>
      </c>
      <c r="U18" s="37">
        <f>SUMIFS(СВЦЭМ!$D$34:$D$777,СВЦЭМ!$A$34:$A$777,$A18,СВЦЭМ!$B$34:$B$777,U$11)+'СЕТ СН'!$F$11+СВЦЭМ!$D$10+'СЕТ СН'!$F$5-'СЕТ СН'!$F$21</f>
        <v>4225.3891686699999</v>
      </c>
      <c r="V18" s="37">
        <f>SUMIFS(СВЦЭМ!$D$34:$D$777,СВЦЭМ!$A$34:$A$777,$A18,СВЦЭМ!$B$34:$B$777,V$11)+'СЕТ СН'!$F$11+СВЦЭМ!$D$10+'СЕТ СН'!$F$5-'СЕТ СН'!$F$21</f>
        <v>4230.1874812000005</v>
      </c>
      <c r="W18" s="37">
        <f>SUMIFS(СВЦЭМ!$D$34:$D$777,СВЦЭМ!$A$34:$A$777,$A18,СВЦЭМ!$B$34:$B$777,W$11)+'СЕТ СН'!$F$11+СВЦЭМ!$D$10+'СЕТ СН'!$F$5-'СЕТ СН'!$F$21</f>
        <v>4220.3962065900005</v>
      </c>
      <c r="X18" s="37">
        <f>SUMIFS(СВЦЭМ!$D$34:$D$777,СВЦЭМ!$A$34:$A$777,$A18,СВЦЭМ!$B$34:$B$777,X$11)+'СЕТ СН'!$F$11+СВЦЭМ!$D$10+'СЕТ СН'!$F$5-'СЕТ СН'!$F$21</f>
        <v>4338.2665058299999</v>
      </c>
      <c r="Y18" s="37">
        <f>SUMIFS(СВЦЭМ!$D$34:$D$777,СВЦЭМ!$A$34:$A$777,$A18,СВЦЭМ!$B$34:$B$777,Y$11)+'СЕТ СН'!$F$11+СВЦЭМ!$D$10+'СЕТ СН'!$F$5-'СЕТ СН'!$F$21</f>
        <v>4456.4241333700002</v>
      </c>
    </row>
    <row r="19" spans="1:25" ht="15.75" x14ac:dyDescent="0.2">
      <c r="A19" s="36">
        <f t="shared" si="0"/>
        <v>43228</v>
      </c>
      <c r="B19" s="37">
        <f>SUMIFS(СВЦЭМ!$D$34:$D$777,СВЦЭМ!$A$34:$A$777,$A19,СВЦЭМ!$B$34:$B$777,B$11)+'СЕТ СН'!$F$11+СВЦЭМ!$D$10+'СЕТ СН'!$F$5-'СЕТ СН'!$F$21</f>
        <v>4491.9566426700003</v>
      </c>
      <c r="C19" s="37">
        <f>SUMIFS(СВЦЭМ!$D$34:$D$777,СВЦЭМ!$A$34:$A$777,$A19,СВЦЭМ!$B$34:$B$777,C$11)+'СЕТ СН'!$F$11+СВЦЭМ!$D$10+'СЕТ СН'!$F$5-'СЕТ СН'!$F$21</f>
        <v>4536.7420308300007</v>
      </c>
      <c r="D19" s="37">
        <f>SUMIFS(СВЦЭМ!$D$34:$D$777,СВЦЭМ!$A$34:$A$777,$A19,СВЦЭМ!$B$34:$B$777,D$11)+'СЕТ СН'!$F$11+СВЦЭМ!$D$10+'СЕТ СН'!$F$5-'СЕТ СН'!$F$21</f>
        <v>4566.0215116600002</v>
      </c>
      <c r="E19" s="37">
        <f>SUMIFS(СВЦЭМ!$D$34:$D$777,СВЦЭМ!$A$34:$A$777,$A19,СВЦЭМ!$B$34:$B$777,E$11)+'СЕТ СН'!$F$11+СВЦЭМ!$D$10+'СЕТ СН'!$F$5-'СЕТ СН'!$F$21</f>
        <v>4578.2481366400007</v>
      </c>
      <c r="F19" s="37">
        <f>SUMIFS(СВЦЭМ!$D$34:$D$777,СВЦЭМ!$A$34:$A$777,$A19,СВЦЭМ!$B$34:$B$777,F$11)+'СЕТ СН'!$F$11+СВЦЭМ!$D$10+'СЕТ СН'!$F$5-'СЕТ СН'!$F$21</f>
        <v>4598.0370144600001</v>
      </c>
      <c r="G19" s="37">
        <f>SUMIFS(СВЦЭМ!$D$34:$D$777,СВЦЭМ!$A$34:$A$777,$A19,СВЦЭМ!$B$34:$B$777,G$11)+'СЕТ СН'!$F$11+СВЦЭМ!$D$10+'СЕТ СН'!$F$5-'СЕТ СН'!$F$21</f>
        <v>4568.5745425900004</v>
      </c>
      <c r="H19" s="37">
        <f>SUMIFS(СВЦЭМ!$D$34:$D$777,СВЦЭМ!$A$34:$A$777,$A19,СВЦЭМ!$B$34:$B$777,H$11)+'СЕТ СН'!$F$11+СВЦЭМ!$D$10+'СЕТ СН'!$F$5-'СЕТ СН'!$F$21</f>
        <v>4444.3028830200001</v>
      </c>
      <c r="I19" s="37">
        <f>SUMIFS(СВЦЭМ!$D$34:$D$777,СВЦЭМ!$A$34:$A$777,$A19,СВЦЭМ!$B$34:$B$777,I$11)+'СЕТ СН'!$F$11+СВЦЭМ!$D$10+'СЕТ СН'!$F$5-'СЕТ СН'!$F$21</f>
        <v>4309.25447988</v>
      </c>
      <c r="J19" s="37">
        <f>SUMIFS(СВЦЭМ!$D$34:$D$777,СВЦЭМ!$A$34:$A$777,$A19,СВЦЭМ!$B$34:$B$777,J$11)+'СЕТ СН'!$F$11+СВЦЭМ!$D$10+'СЕТ СН'!$F$5-'СЕТ СН'!$F$21</f>
        <v>4221.1903122000003</v>
      </c>
      <c r="K19" s="37">
        <f>SUMIFS(СВЦЭМ!$D$34:$D$777,СВЦЭМ!$A$34:$A$777,$A19,СВЦЭМ!$B$34:$B$777,K$11)+'СЕТ СН'!$F$11+СВЦЭМ!$D$10+'СЕТ СН'!$F$5-'СЕТ СН'!$F$21</f>
        <v>4186.6856897400003</v>
      </c>
      <c r="L19" s="37">
        <f>SUMIFS(СВЦЭМ!$D$34:$D$777,СВЦЭМ!$A$34:$A$777,$A19,СВЦЭМ!$B$34:$B$777,L$11)+'СЕТ СН'!$F$11+СВЦЭМ!$D$10+'СЕТ СН'!$F$5-'СЕТ СН'!$F$21</f>
        <v>4172.7412043800005</v>
      </c>
      <c r="M19" s="37">
        <f>SUMIFS(СВЦЭМ!$D$34:$D$777,СВЦЭМ!$A$34:$A$777,$A19,СВЦЭМ!$B$34:$B$777,M$11)+'СЕТ СН'!$F$11+СВЦЭМ!$D$10+'СЕТ СН'!$F$5-'СЕТ СН'!$F$21</f>
        <v>4169.1240622300002</v>
      </c>
      <c r="N19" s="37">
        <f>SUMIFS(СВЦЭМ!$D$34:$D$777,СВЦЭМ!$A$34:$A$777,$A19,СВЦЭМ!$B$34:$B$777,N$11)+'СЕТ СН'!$F$11+СВЦЭМ!$D$10+'СЕТ СН'!$F$5-'СЕТ СН'!$F$21</f>
        <v>4157.4993320700005</v>
      </c>
      <c r="O19" s="37">
        <f>SUMIFS(СВЦЭМ!$D$34:$D$777,СВЦЭМ!$A$34:$A$777,$A19,СВЦЭМ!$B$34:$B$777,O$11)+'СЕТ СН'!$F$11+СВЦЭМ!$D$10+'СЕТ СН'!$F$5-'СЕТ СН'!$F$21</f>
        <v>4160.3261549999997</v>
      </c>
      <c r="P19" s="37">
        <f>SUMIFS(СВЦЭМ!$D$34:$D$777,СВЦЭМ!$A$34:$A$777,$A19,СВЦЭМ!$B$34:$B$777,P$11)+'СЕТ СН'!$F$11+СВЦЭМ!$D$10+'СЕТ СН'!$F$5-'СЕТ СН'!$F$21</f>
        <v>4200.9828650400004</v>
      </c>
      <c r="Q19" s="37">
        <f>SUMIFS(СВЦЭМ!$D$34:$D$777,СВЦЭМ!$A$34:$A$777,$A19,СВЦЭМ!$B$34:$B$777,Q$11)+'СЕТ СН'!$F$11+СВЦЭМ!$D$10+'СЕТ СН'!$F$5-'СЕТ СН'!$F$21</f>
        <v>4201.2159681100002</v>
      </c>
      <c r="R19" s="37">
        <f>SUMIFS(СВЦЭМ!$D$34:$D$777,СВЦЭМ!$A$34:$A$777,$A19,СВЦЭМ!$B$34:$B$777,R$11)+'СЕТ СН'!$F$11+СВЦЭМ!$D$10+'СЕТ СН'!$F$5-'СЕТ СН'!$F$21</f>
        <v>4195.5481729200001</v>
      </c>
      <c r="S19" s="37">
        <f>SUMIFS(СВЦЭМ!$D$34:$D$777,СВЦЭМ!$A$34:$A$777,$A19,СВЦЭМ!$B$34:$B$777,S$11)+'СЕТ СН'!$F$11+СВЦЭМ!$D$10+'СЕТ СН'!$F$5-'СЕТ СН'!$F$21</f>
        <v>4165.1260573899999</v>
      </c>
      <c r="T19" s="37">
        <f>SUMIFS(СВЦЭМ!$D$34:$D$777,СВЦЭМ!$A$34:$A$777,$A19,СВЦЭМ!$B$34:$B$777,T$11)+'СЕТ СН'!$F$11+СВЦЭМ!$D$10+'СЕТ СН'!$F$5-'СЕТ СН'!$F$21</f>
        <v>4148.73373558</v>
      </c>
      <c r="U19" s="37">
        <f>SUMIFS(СВЦЭМ!$D$34:$D$777,СВЦЭМ!$A$34:$A$777,$A19,СВЦЭМ!$B$34:$B$777,U$11)+'СЕТ СН'!$F$11+СВЦЭМ!$D$10+'СЕТ СН'!$F$5-'СЕТ СН'!$F$21</f>
        <v>4161.0819268000005</v>
      </c>
      <c r="V19" s="37">
        <f>SUMIFS(СВЦЭМ!$D$34:$D$777,СВЦЭМ!$A$34:$A$777,$A19,СВЦЭМ!$B$34:$B$777,V$11)+'СЕТ СН'!$F$11+СВЦЭМ!$D$10+'СЕТ СН'!$F$5-'СЕТ СН'!$F$21</f>
        <v>4173.5871583200005</v>
      </c>
      <c r="W19" s="37">
        <f>SUMIFS(СВЦЭМ!$D$34:$D$777,СВЦЭМ!$A$34:$A$777,$A19,СВЦЭМ!$B$34:$B$777,W$11)+'СЕТ СН'!$F$11+СВЦЭМ!$D$10+'СЕТ СН'!$F$5-'СЕТ СН'!$F$21</f>
        <v>4210.5987494399997</v>
      </c>
      <c r="X19" s="37">
        <f>SUMIFS(СВЦЭМ!$D$34:$D$777,СВЦЭМ!$A$34:$A$777,$A19,СВЦЭМ!$B$34:$B$777,X$11)+'СЕТ СН'!$F$11+СВЦЭМ!$D$10+'СЕТ СН'!$F$5-'СЕТ СН'!$F$21</f>
        <v>4301.5183354600003</v>
      </c>
      <c r="Y19" s="37">
        <f>SUMIFS(СВЦЭМ!$D$34:$D$777,СВЦЭМ!$A$34:$A$777,$A19,СВЦЭМ!$B$34:$B$777,Y$11)+'СЕТ СН'!$F$11+СВЦЭМ!$D$10+'СЕТ СН'!$F$5-'СЕТ СН'!$F$21</f>
        <v>4415.25886722</v>
      </c>
    </row>
    <row r="20" spans="1:25" ht="15.75" x14ac:dyDescent="0.2">
      <c r="A20" s="36">
        <f t="shared" si="0"/>
        <v>43229</v>
      </c>
      <c r="B20" s="37">
        <f>SUMIFS(СВЦЭМ!$D$34:$D$777,СВЦЭМ!$A$34:$A$777,$A20,СВЦЭМ!$B$34:$B$777,B$11)+'СЕТ СН'!$F$11+СВЦЭМ!$D$10+'СЕТ СН'!$F$5-'СЕТ СН'!$F$21</f>
        <v>4519.1934363399996</v>
      </c>
      <c r="C20" s="37">
        <f>SUMIFS(СВЦЭМ!$D$34:$D$777,СВЦЭМ!$A$34:$A$777,$A20,СВЦЭМ!$B$34:$B$777,C$11)+'СЕТ СН'!$F$11+СВЦЭМ!$D$10+'СЕТ СН'!$F$5-'СЕТ СН'!$F$21</f>
        <v>4567.8612564300001</v>
      </c>
      <c r="D20" s="37">
        <f>SUMIFS(СВЦЭМ!$D$34:$D$777,СВЦЭМ!$A$34:$A$777,$A20,СВЦЭМ!$B$34:$B$777,D$11)+'СЕТ СН'!$F$11+СВЦЭМ!$D$10+'СЕТ СН'!$F$5-'СЕТ СН'!$F$21</f>
        <v>4608.22299991</v>
      </c>
      <c r="E20" s="37">
        <f>SUMIFS(СВЦЭМ!$D$34:$D$777,СВЦЭМ!$A$34:$A$777,$A20,СВЦЭМ!$B$34:$B$777,E$11)+'СЕТ СН'!$F$11+СВЦЭМ!$D$10+'СЕТ СН'!$F$5-'СЕТ СН'!$F$21</f>
        <v>4624.6142928200006</v>
      </c>
      <c r="F20" s="37">
        <f>SUMIFS(СВЦЭМ!$D$34:$D$777,СВЦЭМ!$A$34:$A$777,$A20,СВЦЭМ!$B$34:$B$777,F$11)+'СЕТ СН'!$F$11+СВЦЭМ!$D$10+'СЕТ СН'!$F$5-'СЕТ СН'!$F$21</f>
        <v>4629.5113451400002</v>
      </c>
      <c r="G20" s="37">
        <f>SUMIFS(СВЦЭМ!$D$34:$D$777,СВЦЭМ!$A$34:$A$777,$A20,СВЦЭМ!$B$34:$B$777,G$11)+'СЕТ СН'!$F$11+СВЦЭМ!$D$10+'СЕТ СН'!$F$5-'СЕТ СН'!$F$21</f>
        <v>4623.9899912199999</v>
      </c>
      <c r="H20" s="37">
        <f>SUMIFS(СВЦЭМ!$D$34:$D$777,СВЦЭМ!$A$34:$A$777,$A20,СВЦЭМ!$B$34:$B$777,H$11)+'СЕТ СН'!$F$11+СВЦЭМ!$D$10+'СЕТ СН'!$F$5-'СЕТ СН'!$F$21</f>
        <v>4522.6395300300001</v>
      </c>
      <c r="I20" s="37">
        <f>SUMIFS(СВЦЭМ!$D$34:$D$777,СВЦЭМ!$A$34:$A$777,$A20,СВЦЭМ!$B$34:$B$777,I$11)+'СЕТ СН'!$F$11+СВЦЭМ!$D$10+'СЕТ СН'!$F$5-'СЕТ СН'!$F$21</f>
        <v>4395.1649245900007</v>
      </c>
      <c r="J20" s="37">
        <f>SUMIFS(СВЦЭМ!$D$34:$D$777,СВЦЭМ!$A$34:$A$777,$A20,СВЦЭМ!$B$34:$B$777,J$11)+'СЕТ СН'!$F$11+СВЦЭМ!$D$10+'СЕТ СН'!$F$5-'СЕТ СН'!$F$21</f>
        <v>4262.2813225400005</v>
      </c>
      <c r="K20" s="37">
        <f>SUMIFS(СВЦЭМ!$D$34:$D$777,СВЦЭМ!$A$34:$A$777,$A20,СВЦЭМ!$B$34:$B$777,K$11)+'СЕТ СН'!$F$11+СВЦЭМ!$D$10+'СЕТ СН'!$F$5-'СЕТ СН'!$F$21</f>
        <v>4197.4994561800004</v>
      </c>
      <c r="L20" s="37">
        <f>SUMIFS(СВЦЭМ!$D$34:$D$777,СВЦЭМ!$A$34:$A$777,$A20,СВЦЭМ!$B$34:$B$777,L$11)+'СЕТ СН'!$F$11+СВЦЭМ!$D$10+'СЕТ СН'!$F$5-'СЕТ СН'!$F$21</f>
        <v>4192.2669535599998</v>
      </c>
      <c r="M20" s="37">
        <f>SUMIFS(СВЦЭМ!$D$34:$D$777,СВЦЭМ!$A$34:$A$777,$A20,СВЦЭМ!$B$34:$B$777,M$11)+'СЕТ СН'!$F$11+СВЦЭМ!$D$10+'СЕТ СН'!$F$5-'СЕТ СН'!$F$21</f>
        <v>4190.7801644000001</v>
      </c>
      <c r="N20" s="37">
        <f>SUMIFS(СВЦЭМ!$D$34:$D$777,СВЦЭМ!$A$34:$A$777,$A20,СВЦЭМ!$B$34:$B$777,N$11)+'СЕТ СН'!$F$11+СВЦЭМ!$D$10+'СЕТ СН'!$F$5-'СЕТ СН'!$F$21</f>
        <v>4191.0307155700002</v>
      </c>
      <c r="O20" s="37">
        <f>SUMIFS(СВЦЭМ!$D$34:$D$777,СВЦЭМ!$A$34:$A$777,$A20,СВЦЭМ!$B$34:$B$777,O$11)+'СЕТ СН'!$F$11+СВЦЭМ!$D$10+'СЕТ СН'!$F$5-'СЕТ СН'!$F$21</f>
        <v>4190.6479866</v>
      </c>
      <c r="P20" s="37">
        <f>SUMIFS(СВЦЭМ!$D$34:$D$777,СВЦЭМ!$A$34:$A$777,$A20,СВЦЭМ!$B$34:$B$777,P$11)+'СЕТ СН'!$F$11+СВЦЭМ!$D$10+'СЕТ СН'!$F$5-'СЕТ СН'!$F$21</f>
        <v>4202.3374418800004</v>
      </c>
      <c r="Q20" s="37">
        <f>SUMIFS(СВЦЭМ!$D$34:$D$777,СВЦЭМ!$A$34:$A$777,$A20,СВЦЭМ!$B$34:$B$777,Q$11)+'СЕТ СН'!$F$11+СВЦЭМ!$D$10+'СЕТ СН'!$F$5-'СЕТ СН'!$F$21</f>
        <v>4200.6365744200002</v>
      </c>
      <c r="R20" s="37">
        <f>SUMIFS(СВЦЭМ!$D$34:$D$777,СВЦЭМ!$A$34:$A$777,$A20,СВЦЭМ!$B$34:$B$777,R$11)+'СЕТ СН'!$F$11+СВЦЭМ!$D$10+'СЕТ СН'!$F$5-'СЕТ СН'!$F$21</f>
        <v>4207.1183955300003</v>
      </c>
      <c r="S20" s="37">
        <f>SUMIFS(СВЦЭМ!$D$34:$D$777,СВЦЭМ!$A$34:$A$777,$A20,СВЦЭМ!$B$34:$B$777,S$11)+'СЕТ СН'!$F$11+СВЦЭМ!$D$10+'СЕТ СН'!$F$5-'СЕТ СН'!$F$21</f>
        <v>4200.7800536300001</v>
      </c>
      <c r="T20" s="37">
        <f>SUMIFS(СВЦЭМ!$D$34:$D$777,СВЦЭМ!$A$34:$A$777,$A20,СВЦЭМ!$B$34:$B$777,T$11)+'СЕТ СН'!$F$11+СВЦЭМ!$D$10+'СЕТ СН'!$F$5-'СЕТ СН'!$F$21</f>
        <v>4195.0222697200006</v>
      </c>
      <c r="U20" s="37">
        <f>SUMIFS(СВЦЭМ!$D$34:$D$777,СВЦЭМ!$A$34:$A$777,$A20,СВЦЭМ!$B$34:$B$777,U$11)+'СЕТ СН'!$F$11+СВЦЭМ!$D$10+'СЕТ СН'!$F$5-'СЕТ СН'!$F$21</f>
        <v>4190.7799122300003</v>
      </c>
      <c r="V20" s="37">
        <f>SUMIFS(СВЦЭМ!$D$34:$D$777,СВЦЭМ!$A$34:$A$777,$A20,СВЦЭМ!$B$34:$B$777,V$11)+'СЕТ СН'!$F$11+СВЦЭМ!$D$10+'СЕТ СН'!$F$5-'СЕТ СН'!$F$21</f>
        <v>4185.2500377800006</v>
      </c>
      <c r="W20" s="37">
        <f>SUMIFS(СВЦЭМ!$D$34:$D$777,СВЦЭМ!$A$34:$A$777,$A20,СВЦЭМ!$B$34:$B$777,W$11)+'СЕТ СН'!$F$11+СВЦЭМ!$D$10+'СЕТ СН'!$F$5-'СЕТ СН'!$F$21</f>
        <v>4232.2246164400003</v>
      </c>
      <c r="X20" s="37">
        <f>SUMIFS(СВЦЭМ!$D$34:$D$777,СВЦЭМ!$A$34:$A$777,$A20,СВЦЭМ!$B$34:$B$777,X$11)+'СЕТ СН'!$F$11+СВЦЭМ!$D$10+'СЕТ СН'!$F$5-'СЕТ СН'!$F$21</f>
        <v>4330.4198310199999</v>
      </c>
      <c r="Y20" s="37">
        <f>SUMIFS(СВЦЭМ!$D$34:$D$777,СВЦЭМ!$A$34:$A$777,$A20,СВЦЭМ!$B$34:$B$777,Y$11)+'СЕТ СН'!$F$11+СВЦЭМ!$D$10+'СЕТ СН'!$F$5-'СЕТ СН'!$F$21</f>
        <v>4443.1047806200004</v>
      </c>
    </row>
    <row r="21" spans="1:25" ht="15.75" x14ac:dyDescent="0.2">
      <c r="A21" s="36">
        <f t="shared" si="0"/>
        <v>43230</v>
      </c>
      <c r="B21" s="37">
        <f>SUMIFS(СВЦЭМ!$D$34:$D$777,СВЦЭМ!$A$34:$A$777,$A21,СВЦЭМ!$B$34:$B$777,B$11)+'СЕТ СН'!$F$11+СВЦЭМ!$D$10+'СЕТ СН'!$F$5-'СЕТ СН'!$F$21</f>
        <v>4498.2296340400007</v>
      </c>
      <c r="C21" s="37">
        <f>SUMIFS(СВЦЭМ!$D$34:$D$777,СВЦЭМ!$A$34:$A$777,$A21,СВЦЭМ!$B$34:$B$777,C$11)+'СЕТ СН'!$F$11+СВЦЭМ!$D$10+'СЕТ СН'!$F$5-'СЕТ СН'!$F$21</f>
        <v>4549.4778144299999</v>
      </c>
      <c r="D21" s="37">
        <f>SUMIFS(СВЦЭМ!$D$34:$D$777,СВЦЭМ!$A$34:$A$777,$A21,СВЦЭМ!$B$34:$B$777,D$11)+'СЕТ СН'!$F$11+СВЦЭМ!$D$10+'СЕТ СН'!$F$5-'СЕТ СН'!$F$21</f>
        <v>4580.6528313899998</v>
      </c>
      <c r="E21" s="37">
        <f>SUMIFS(СВЦЭМ!$D$34:$D$777,СВЦЭМ!$A$34:$A$777,$A21,СВЦЭМ!$B$34:$B$777,E$11)+'СЕТ СН'!$F$11+СВЦЭМ!$D$10+'СЕТ СН'!$F$5-'СЕТ СН'!$F$21</f>
        <v>4604.3406543000001</v>
      </c>
      <c r="F21" s="37">
        <f>SUMIFS(СВЦЭМ!$D$34:$D$777,СВЦЭМ!$A$34:$A$777,$A21,СВЦЭМ!$B$34:$B$777,F$11)+'СЕТ СН'!$F$11+СВЦЭМ!$D$10+'СЕТ СН'!$F$5-'СЕТ СН'!$F$21</f>
        <v>4587.7460565599995</v>
      </c>
      <c r="G21" s="37">
        <f>SUMIFS(СВЦЭМ!$D$34:$D$777,СВЦЭМ!$A$34:$A$777,$A21,СВЦЭМ!$B$34:$B$777,G$11)+'СЕТ СН'!$F$11+СВЦЭМ!$D$10+'СЕТ СН'!$F$5-'СЕТ СН'!$F$21</f>
        <v>4571.9205296</v>
      </c>
      <c r="H21" s="37">
        <f>SUMIFS(СВЦЭМ!$D$34:$D$777,СВЦЭМ!$A$34:$A$777,$A21,СВЦЭМ!$B$34:$B$777,H$11)+'СЕТ СН'!$F$11+СВЦЭМ!$D$10+'СЕТ СН'!$F$5-'СЕТ СН'!$F$21</f>
        <v>4484.9923442899999</v>
      </c>
      <c r="I21" s="37">
        <f>SUMIFS(СВЦЭМ!$D$34:$D$777,СВЦЭМ!$A$34:$A$777,$A21,СВЦЭМ!$B$34:$B$777,I$11)+'СЕТ СН'!$F$11+СВЦЭМ!$D$10+'СЕТ СН'!$F$5-'СЕТ СН'!$F$21</f>
        <v>4352.2153732400002</v>
      </c>
      <c r="J21" s="37">
        <f>SUMIFS(СВЦЭМ!$D$34:$D$777,СВЦЭМ!$A$34:$A$777,$A21,СВЦЭМ!$B$34:$B$777,J$11)+'СЕТ СН'!$F$11+СВЦЭМ!$D$10+'СЕТ СН'!$F$5-'СЕТ СН'!$F$21</f>
        <v>4252.0538297399999</v>
      </c>
      <c r="K21" s="37">
        <f>SUMIFS(СВЦЭМ!$D$34:$D$777,СВЦЭМ!$A$34:$A$777,$A21,СВЦЭМ!$B$34:$B$777,K$11)+'СЕТ СН'!$F$11+СВЦЭМ!$D$10+'СЕТ СН'!$F$5-'СЕТ СН'!$F$21</f>
        <v>4224.1159115800001</v>
      </c>
      <c r="L21" s="37">
        <f>SUMIFS(СВЦЭМ!$D$34:$D$777,СВЦЭМ!$A$34:$A$777,$A21,СВЦЭМ!$B$34:$B$777,L$11)+'СЕТ СН'!$F$11+СВЦЭМ!$D$10+'СЕТ СН'!$F$5-'СЕТ СН'!$F$21</f>
        <v>4230.24371711</v>
      </c>
      <c r="M21" s="37">
        <f>SUMIFS(СВЦЭМ!$D$34:$D$777,СВЦЭМ!$A$34:$A$777,$A21,СВЦЭМ!$B$34:$B$777,M$11)+'СЕТ СН'!$F$11+СВЦЭМ!$D$10+'СЕТ СН'!$F$5-'СЕТ СН'!$F$21</f>
        <v>4235.1448737700002</v>
      </c>
      <c r="N21" s="37">
        <f>SUMIFS(СВЦЭМ!$D$34:$D$777,СВЦЭМ!$A$34:$A$777,$A21,СВЦЭМ!$B$34:$B$777,N$11)+'СЕТ СН'!$F$11+СВЦЭМ!$D$10+'СЕТ СН'!$F$5-'СЕТ СН'!$F$21</f>
        <v>4244.3903414500001</v>
      </c>
      <c r="O21" s="37">
        <f>SUMIFS(СВЦЭМ!$D$34:$D$777,СВЦЭМ!$A$34:$A$777,$A21,СВЦЭМ!$B$34:$B$777,O$11)+'СЕТ СН'!$F$11+СВЦЭМ!$D$10+'СЕТ СН'!$F$5-'СЕТ СН'!$F$21</f>
        <v>4239.3805425400005</v>
      </c>
      <c r="P21" s="37">
        <f>SUMIFS(СВЦЭМ!$D$34:$D$777,СВЦЭМ!$A$34:$A$777,$A21,СВЦЭМ!$B$34:$B$777,P$11)+'СЕТ СН'!$F$11+СВЦЭМ!$D$10+'СЕТ СН'!$F$5-'СЕТ СН'!$F$21</f>
        <v>4244.3661619000004</v>
      </c>
      <c r="Q21" s="37">
        <f>SUMIFS(СВЦЭМ!$D$34:$D$777,СВЦЭМ!$A$34:$A$777,$A21,СВЦЭМ!$B$34:$B$777,Q$11)+'СЕТ СН'!$F$11+СВЦЭМ!$D$10+'СЕТ СН'!$F$5-'СЕТ СН'!$F$21</f>
        <v>4227.2752676400005</v>
      </c>
      <c r="R21" s="37">
        <f>SUMIFS(СВЦЭМ!$D$34:$D$777,СВЦЭМ!$A$34:$A$777,$A21,СВЦЭМ!$B$34:$B$777,R$11)+'СЕТ СН'!$F$11+СВЦЭМ!$D$10+'СЕТ СН'!$F$5-'СЕТ СН'!$F$21</f>
        <v>4241.8264520499997</v>
      </c>
      <c r="S21" s="37">
        <f>SUMIFS(СВЦЭМ!$D$34:$D$777,СВЦЭМ!$A$34:$A$777,$A21,СВЦЭМ!$B$34:$B$777,S$11)+'СЕТ СН'!$F$11+СВЦЭМ!$D$10+'СЕТ СН'!$F$5-'СЕТ СН'!$F$21</f>
        <v>4243.6663376400002</v>
      </c>
      <c r="T21" s="37">
        <f>SUMIFS(СВЦЭМ!$D$34:$D$777,СВЦЭМ!$A$34:$A$777,$A21,СВЦЭМ!$B$34:$B$777,T$11)+'СЕТ СН'!$F$11+СВЦЭМ!$D$10+'СЕТ СН'!$F$5-'СЕТ СН'!$F$21</f>
        <v>4246.0784830800003</v>
      </c>
      <c r="U21" s="37">
        <f>SUMIFS(СВЦЭМ!$D$34:$D$777,СВЦЭМ!$A$34:$A$777,$A21,СВЦЭМ!$B$34:$B$777,U$11)+'СЕТ СН'!$F$11+СВЦЭМ!$D$10+'СЕТ СН'!$F$5-'СЕТ СН'!$F$21</f>
        <v>4231.11955588</v>
      </c>
      <c r="V21" s="37">
        <f>SUMIFS(СВЦЭМ!$D$34:$D$777,СВЦЭМ!$A$34:$A$777,$A21,СВЦЭМ!$B$34:$B$777,V$11)+'СЕТ СН'!$F$11+СВЦЭМ!$D$10+'СЕТ СН'!$F$5-'СЕТ СН'!$F$21</f>
        <v>4205.3228998599998</v>
      </c>
      <c r="W21" s="37">
        <f>SUMIFS(СВЦЭМ!$D$34:$D$777,СВЦЭМ!$A$34:$A$777,$A21,СВЦЭМ!$B$34:$B$777,W$11)+'СЕТ СН'!$F$11+СВЦЭМ!$D$10+'СЕТ СН'!$F$5-'СЕТ СН'!$F$21</f>
        <v>4273.4828623900003</v>
      </c>
      <c r="X21" s="37">
        <f>SUMIFS(СВЦЭМ!$D$34:$D$777,СВЦЭМ!$A$34:$A$777,$A21,СВЦЭМ!$B$34:$B$777,X$11)+'СЕТ СН'!$F$11+СВЦЭМ!$D$10+'СЕТ СН'!$F$5-'СЕТ СН'!$F$21</f>
        <v>4383.3772346100004</v>
      </c>
      <c r="Y21" s="37">
        <f>SUMIFS(СВЦЭМ!$D$34:$D$777,СВЦЭМ!$A$34:$A$777,$A21,СВЦЭМ!$B$34:$B$777,Y$11)+'СЕТ СН'!$F$11+СВЦЭМ!$D$10+'СЕТ СН'!$F$5-'СЕТ СН'!$F$21</f>
        <v>4512.9404223399997</v>
      </c>
    </row>
    <row r="22" spans="1:25" ht="15.75" x14ac:dyDescent="0.2">
      <c r="A22" s="36">
        <f t="shared" si="0"/>
        <v>43231</v>
      </c>
      <c r="B22" s="37">
        <f>SUMIFS(СВЦЭМ!$D$34:$D$777,СВЦЭМ!$A$34:$A$777,$A22,СВЦЭМ!$B$34:$B$777,B$11)+'СЕТ СН'!$F$11+СВЦЭМ!$D$10+'СЕТ СН'!$F$5-'СЕТ СН'!$F$21</f>
        <v>4500.3475842300004</v>
      </c>
      <c r="C22" s="37">
        <f>SUMIFS(СВЦЭМ!$D$34:$D$777,СВЦЭМ!$A$34:$A$777,$A22,СВЦЭМ!$B$34:$B$777,C$11)+'СЕТ СН'!$F$11+СВЦЭМ!$D$10+'СЕТ СН'!$F$5-'СЕТ СН'!$F$21</f>
        <v>4560.2280387499995</v>
      </c>
      <c r="D22" s="37">
        <f>SUMIFS(СВЦЭМ!$D$34:$D$777,СВЦЭМ!$A$34:$A$777,$A22,СВЦЭМ!$B$34:$B$777,D$11)+'СЕТ СН'!$F$11+СВЦЭМ!$D$10+'СЕТ СН'!$F$5-'СЕТ СН'!$F$21</f>
        <v>4599.4100233400004</v>
      </c>
      <c r="E22" s="37">
        <f>SUMIFS(СВЦЭМ!$D$34:$D$777,СВЦЭМ!$A$34:$A$777,$A22,СВЦЭМ!$B$34:$B$777,E$11)+'СЕТ СН'!$F$11+СВЦЭМ!$D$10+'СЕТ СН'!$F$5-'СЕТ СН'!$F$21</f>
        <v>4619.1858548800001</v>
      </c>
      <c r="F22" s="37">
        <f>SUMIFS(СВЦЭМ!$D$34:$D$777,СВЦЭМ!$A$34:$A$777,$A22,СВЦЭМ!$B$34:$B$777,F$11)+'СЕТ СН'!$F$11+СВЦЭМ!$D$10+'СЕТ СН'!$F$5-'СЕТ СН'!$F$21</f>
        <v>4610.8203075599995</v>
      </c>
      <c r="G22" s="37">
        <f>SUMIFS(СВЦЭМ!$D$34:$D$777,СВЦЭМ!$A$34:$A$777,$A22,СВЦЭМ!$B$34:$B$777,G$11)+'СЕТ СН'!$F$11+СВЦЭМ!$D$10+'СЕТ СН'!$F$5-'СЕТ СН'!$F$21</f>
        <v>4595.7064443300005</v>
      </c>
      <c r="H22" s="37">
        <f>SUMIFS(СВЦЭМ!$D$34:$D$777,СВЦЭМ!$A$34:$A$777,$A22,СВЦЭМ!$B$34:$B$777,H$11)+'СЕТ СН'!$F$11+СВЦЭМ!$D$10+'СЕТ СН'!$F$5-'СЕТ СН'!$F$21</f>
        <v>4475.0847911000001</v>
      </c>
      <c r="I22" s="37">
        <f>SUMIFS(СВЦЭМ!$D$34:$D$777,СВЦЭМ!$A$34:$A$777,$A22,СВЦЭМ!$B$34:$B$777,I$11)+'СЕТ СН'!$F$11+СВЦЭМ!$D$10+'СЕТ СН'!$F$5-'СЕТ СН'!$F$21</f>
        <v>4333.9269705400002</v>
      </c>
      <c r="J22" s="37">
        <f>SUMIFS(СВЦЭМ!$D$34:$D$777,СВЦЭМ!$A$34:$A$777,$A22,СВЦЭМ!$B$34:$B$777,J$11)+'СЕТ СН'!$F$11+СВЦЭМ!$D$10+'СЕТ СН'!$F$5-'СЕТ СН'!$F$21</f>
        <v>4242.2324235800006</v>
      </c>
      <c r="K22" s="37">
        <f>SUMIFS(СВЦЭМ!$D$34:$D$777,СВЦЭМ!$A$34:$A$777,$A22,СВЦЭМ!$B$34:$B$777,K$11)+'СЕТ СН'!$F$11+СВЦЭМ!$D$10+'СЕТ СН'!$F$5-'СЕТ СН'!$F$21</f>
        <v>4200.6537011999999</v>
      </c>
      <c r="L22" s="37">
        <f>SUMIFS(СВЦЭМ!$D$34:$D$777,СВЦЭМ!$A$34:$A$777,$A22,СВЦЭМ!$B$34:$B$777,L$11)+'СЕТ СН'!$F$11+СВЦЭМ!$D$10+'СЕТ СН'!$F$5-'СЕТ СН'!$F$21</f>
        <v>4213.2204420600001</v>
      </c>
      <c r="M22" s="37">
        <f>SUMIFS(СВЦЭМ!$D$34:$D$777,СВЦЭМ!$A$34:$A$777,$A22,СВЦЭМ!$B$34:$B$777,M$11)+'СЕТ СН'!$F$11+СВЦЭМ!$D$10+'СЕТ СН'!$F$5-'СЕТ СН'!$F$21</f>
        <v>4226.9569914800004</v>
      </c>
      <c r="N22" s="37">
        <f>SUMIFS(СВЦЭМ!$D$34:$D$777,СВЦЭМ!$A$34:$A$777,$A22,СВЦЭМ!$B$34:$B$777,N$11)+'СЕТ СН'!$F$11+СВЦЭМ!$D$10+'СЕТ СН'!$F$5-'СЕТ СН'!$F$21</f>
        <v>4229.0320344600004</v>
      </c>
      <c r="O22" s="37">
        <f>SUMIFS(СВЦЭМ!$D$34:$D$777,СВЦЭМ!$A$34:$A$777,$A22,СВЦЭМ!$B$34:$B$777,O$11)+'СЕТ СН'!$F$11+СВЦЭМ!$D$10+'СЕТ СН'!$F$5-'СЕТ СН'!$F$21</f>
        <v>4233.9942648400001</v>
      </c>
      <c r="P22" s="37">
        <f>SUMIFS(СВЦЭМ!$D$34:$D$777,СВЦЭМ!$A$34:$A$777,$A22,СВЦЭМ!$B$34:$B$777,P$11)+'СЕТ СН'!$F$11+СВЦЭМ!$D$10+'СЕТ СН'!$F$5-'СЕТ СН'!$F$21</f>
        <v>4233.2456565399998</v>
      </c>
      <c r="Q22" s="37">
        <f>SUMIFS(СВЦЭМ!$D$34:$D$777,СВЦЭМ!$A$34:$A$777,$A22,СВЦЭМ!$B$34:$B$777,Q$11)+'СЕТ СН'!$F$11+СВЦЭМ!$D$10+'СЕТ СН'!$F$5-'СЕТ СН'!$F$21</f>
        <v>4230.2256451900003</v>
      </c>
      <c r="R22" s="37">
        <f>SUMIFS(СВЦЭМ!$D$34:$D$777,СВЦЭМ!$A$34:$A$777,$A22,СВЦЭМ!$B$34:$B$777,R$11)+'СЕТ СН'!$F$11+СВЦЭМ!$D$10+'СЕТ СН'!$F$5-'СЕТ СН'!$F$21</f>
        <v>4220.5318322000003</v>
      </c>
      <c r="S22" s="37">
        <f>SUMIFS(СВЦЭМ!$D$34:$D$777,СВЦЭМ!$A$34:$A$777,$A22,СВЦЭМ!$B$34:$B$777,S$11)+'СЕТ СН'!$F$11+СВЦЭМ!$D$10+'СЕТ СН'!$F$5-'СЕТ СН'!$F$21</f>
        <v>4224.7529302100002</v>
      </c>
      <c r="T22" s="37">
        <f>SUMIFS(СВЦЭМ!$D$34:$D$777,СВЦЭМ!$A$34:$A$777,$A22,СВЦЭМ!$B$34:$B$777,T$11)+'СЕТ СН'!$F$11+СВЦЭМ!$D$10+'СЕТ СН'!$F$5-'СЕТ СН'!$F$21</f>
        <v>4226.8357213199997</v>
      </c>
      <c r="U22" s="37">
        <f>SUMIFS(СВЦЭМ!$D$34:$D$777,СВЦЭМ!$A$34:$A$777,$A22,СВЦЭМ!$B$34:$B$777,U$11)+'СЕТ СН'!$F$11+СВЦЭМ!$D$10+'СЕТ СН'!$F$5-'СЕТ СН'!$F$21</f>
        <v>4220.0579762899997</v>
      </c>
      <c r="V22" s="37">
        <f>SUMIFS(СВЦЭМ!$D$34:$D$777,СВЦЭМ!$A$34:$A$777,$A22,СВЦЭМ!$B$34:$B$777,V$11)+'СЕТ СН'!$F$11+СВЦЭМ!$D$10+'СЕТ СН'!$F$5-'СЕТ СН'!$F$21</f>
        <v>4195.7874024399998</v>
      </c>
      <c r="W22" s="37">
        <f>SUMIFS(СВЦЭМ!$D$34:$D$777,СВЦЭМ!$A$34:$A$777,$A22,СВЦЭМ!$B$34:$B$777,W$11)+'СЕТ СН'!$F$11+СВЦЭМ!$D$10+'СЕТ СН'!$F$5-'СЕТ СН'!$F$21</f>
        <v>4244.7807991299997</v>
      </c>
      <c r="X22" s="37">
        <f>SUMIFS(СВЦЭМ!$D$34:$D$777,СВЦЭМ!$A$34:$A$777,$A22,СВЦЭМ!$B$34:$B$777,X$11)+'СЕТ СН'!$F$11+СВЦЭМ!$D$10+'СЕТ СН'!$F$5-'СЕТ СН'!$F$21</f>
        <v>4360.5202989400004</v>
      </c>
      <c r="Y22" s="37">
        <f>SUMIFS(СВЦЭМ!$D$34:$D$777,СВЦЭМ!$A$34:$A$777,$A22,СВЦЭМ!$B$34:$B$777,Y$11)+'СЕТ СН'!$F$11+СВЦЭМ!$D$10+'СЕТ СН'!$F$5-'СЕТ СН'!$F$21</f>
        <v>4493.2969457700001</v>
      </c>
    </row>
    <row r="23" spans="1:25" ht="15.75" x14ac:dyDescent="0.2">
      <c r="A23" s="36">
        <f t="shared" si="0"/>
        <v>43232</v>
      </c>
      <c r="B23" s="37">
        <f>SUMIFS(СВЦЭМ!$D$34:$D$777,СВЦЭМ!$A$34:$A$777,$A23,СВЦЭМ!$B$34:$B$777,B$11)+'СЕТ СН'!$F$11+СВЦЭМ!$D$10+'СЕТ СН'!$F$5-'СЕТ СН'!$F$21</f>
        <v>4409.0169422600002</v>
      </c>
      <c r="C23" s="37">
        <f>SUMIFS(СВЦЭМ!$D$34:$D$777,СВЦЭМ!$A$34:$A$777,$A23,СВЦЭМ!$B$34:$B$777,C$11)+'СЕТ СН'!$F$11+СВЦЭМ!$D$10+'СЕТ СН'!$F$5-'СЕТ СН'!$F$21</f>
        <v>4468.5221460700004</v>
      </c>
      <c r="D23" s="37">
        <f>SUMIFS(СВЦЭМ!$D$34:$D$777,СВЦЭМ!$A$34:$A$777,$A23,СВЦЭМ!$B$34:$B$777,D$11)+'СЕТ СН'!$F$11+СВЦЭМ!$D$10+'СЕТ СН'!$F$5-'СЕТ СН'!$F$21</f>
        <v>4457.2452090799998</v>
      </c>
      <c r="E23" s="37">
        <f>SUMIFS(СВЦЭМ!$D$34:$D$777,СВЦЭМ!$A$34:$A$777,$A23,СВЦЭМ!$B$34:$B$777,E$11)+'СЕТ СН'!$F$11+СВЦЭМ!$D$10+'СЕТ СН'!$F$5-'СЕТ СН'!$F$21</f>
        <v>4448.9783129099997</v>
      </c>
      <c r="F23" s="37">
        <f>SUMIFS(СВЦЭМ!$D$34:$D$777,СВЦЭМ!$A$34:$A$777,$A23,СВЦЭМ!$B$34:$B$777,F$11)+'СЕТ СН'!$F$11+СВЦЭМ!$D$10+'СЕТ СН'!$F$5-'СЕТ СН'!$F$21</f>
        <v>4457.9809232600001</v>
      </c>
      <c r="G23" s="37">
        <f>SUMIFS(СВЦЭМ!$D$34:$D$777,СВЦЭМ!$A$34:$A$777,$A23,СВЦЭМ!$B$34:$B$777,G$11)+'СЕТ СН'!$F$11+СВЦЭМ!$D$10+'СЕТ СН'!$F$5-'СЕТ СН'!$F$21</f>
        <v>4455.0535353699997</v>
      </c>
      <c r="H23" s="37">
        <f>SUMIFS(СВЦЭМ!$D$34:$D$777,СВЦЭМ!$A$34:$A$777,$A23,СВЦЭМ!$B$34:$B$777,H$11)+'СЕТ СН'!$F$11+СВЦЭМ!$D$10+'СЕТ СН'!$F$5-'СЕТ СН'!$F$21</f>
        <v>4414.7224909200004</v>
      </c>
      <c r="I23" s="37">
        <f>SUMIFS(СВЦЭМ!$D$34:$D$777,СВЦЭМ!$A$34:$A$777,$A23,СВЦЭМ!$B$34:$B$777,I$11)+'СЕТ СН'!$F$11+СВЦЭМ!$D$10+'СЕТ СН'!$F$5-'СЕТ СН'!$F$21</f>
        <v>4352.4828366600004</v>
      </c>
      <c r="J23" s="37">
        <f>SUMIFS(СВЦЭМ!$D$34:$D$777,СВЦЭМ!$A$34:$A$777,$A23,СВЦЭМ!$B$34:$B$777,J$11)+'СЕТ СН'!$F$11+СВЦЭМ!$D$10+'СЕТ СН'!$F$5-'СЕТ СН'!$F$21</f>
        <v>4314.7365695099998</v>
      </c>
      <c r="K23" s="37">
        <f>SUMIFS(СВЦЭМ!$D$34:$D$777,СВЦЭМ!$A$34:$A$777,$A23,СВЦЭМ!$B$34:$B$777,K$11)+'СЕТ СН'!$F$11+СВЦЭМ!$D$10+'СЕТ СН'!$F$5-'СЕТ СН'!$F$21</f>
        <v>4300.0921892300003</v>
      </c>
      <c r="L23" s="37">
        <f>SUMIFS(СВЦЭМ!$D$34:$D$777,СВЦЭМ!$A$34:$A$777,$A23,СВЦЭМ!$B$34:$B$777,L$11)+'СЕТ СН'!$F$11+СВЦЭМ!$D$10+'СЕТ СН'!$F$5-'СЕТ СН'!$F$21</f>
        <v>4294.95815176</v>
      </c>
      <c r="M23" s="37">
        <f>SUMIFS(СВЦЭМ!$D$34:$D$777,СВЦЭМ!$A$34:$A$777,$A23,СВЦЭМ!$B$34:$B$777,M$11)+'СЕТ СН'!$F$11+СВЦЭМ!$D$10+'СЕТ СН'!$F$5-'СЕТ СН'!$F$21</f>
        <v>4297.3766394300001</v>
      </c>
      <c r="N23" s="37">
        <f>SUMIFS(СВЦЭМ!$D$34:$D$777,СВЦЭМ!$A$34:$A$777,$A23,СВЦЭМ!$B$34:$B$777,N$11)+'СЕТ СН'!$F$11+СВЦЭМ!$D$10+'СЕТ СН'!$F$5-'СЕТ СН'!$F$21</f>
        <v>4296.2321863200004</v>
      </c>
      <c r="O23" s="37">
        <f>SUMIFS(СВЦЭМ!$D$34:$D$777,СВЦЭМ!$A$34:$A$777,$A23,СВЦЭМ!$B$34:$B$777,O$11)+'СЕТ СН'!$F$11+СВЦЭМ!$D$10+'СЕТ СН'!$F$5-'СЕТ СН'!$F$21</f>
        <v>4304.4885557699999</v>
      </c>
      <c r="P23" s="37">
        <f>SUMIFS(СВЦЭМ!$D$34:$D$777,СВЦЭМ!$A$34:$A$777,$A23,СВЦЭМ!$B$34:$B$777,P$11)+'СЕТ СН'!$F$11+СВЦЭМ!$D$10+'СЕТ СН'!$F$5-'СЕТ СН'!$F$21</f>
        <v>4316.5592345200002</v>
      </c>
      <c r="Q23" s="37">
        <f>SUMIFS(СВЦЭМ!$D$34:$D$777,СВЦЭМ!$A$34:$A$777,$A23,СВЦЭМ!$B$34:$B$777,Q$11)+'СЕТ СН'!$F$11+СВЦЭМ!$D$10+'СЕТ СН'!$F$5-'СЕТ СН'!$F$21</f>
        <v>4314.2016956400003</v>
      </c>
      <c r="R23" s="37">
        <f>SUMIFS(СВЦЭМ!$D$34:$D$777,СВЦЭМ!$A$34:$A$777,$A23,СВЦЭМ!$B$34:$B$777,R$11)+'СЕТ СН'!$F$11+СВЦЭМ!$D$10+'СЕТ СН'!$F$5-'СЕТ СН'!$F$21</f>
        <v>4320.0946950200005</v>
      </c>
      <c r="S23" s="37">
        <f>SUMIFS(СВЦЭМ!$D$34:$D$777,СВЦЭМ!$A$34:$A$777,$A23,СВЦЭМ!$B$34:$B$777,S$11)+'СЕТ СН'!$F$11+СВЦЭМ!$D$10+'СЕТ СН'!$F$5-'СЕТ СН'!$F$21</f>
        <v>4318.4011748600005</v>
      </c>
      <c r="T23" s="37">
        <f>SUMIFS(СВЦЭМ!$D$34:$D$777,СВЦЭМ!$A$34:$A$777,$A23,СВЦЭМ!$B$34:$B$777,T$11)+'СЕТ СН'!$F$11+СВЦЭМ!$D$10+'СЕТ СН'!$F$5-'СЕТ СН'!$F$21</f>
        <v>4315.8416331899998</v>
      </c>
      <c r="U23" s="37">
        <f>SUMIFS(СВЦЭМ!$D$34:$D$777,СВЦЭМ!$A$34:$A$777,$A23,СВЦЭМ!$B$34:$B$777,U$11)+'СЕТ СН'!$F$11+СВЦЭМ!$D$10+'СЕТ СН'!$F$5-'СЕТ СН'!$F$21</f>
        <v>4305.1848705399998</v>
      </c>
      <c r="V23" s="37">
        <f>SUMIFS(СВЦЭМ!$D$34:$D$777,СВЦЭМ!$A$34:$A$777,$A23,СВЦЭМ!$B$34:$B$777,V$11)+'СЕТ СН'!$F$11+СВЦЭМ!$D$10+'СЕТ СН'!$F$5-'СЕТ СН'!$F$21</f>
        <v>4277.66958402</v>
      </c>
      <c r="W23" s="37">
        <f>SUMIFS(СВЦЭМ!$D$34:$D$777,СВЦЭМ!$A$34:$A$777,$A23,СВЦЭМ!$B$34:$B$777,W$11)+'СЕТ СН'!$F$11+СВЦЭМ!$D$10+'СЕТ СН'!$F$5-'СЕТ СН'!$F$21</f>
        <v>4257.9582511099998</v>
      </c>
      <c r="X23" s="37">
        <f>SUMIFS(СВЦЭМ!$D$34:$D$777,СВЦЭМ!$A$34:$A$777,$A23,СВЦЭМ!$B$34:$B$777,X$11)+'СЕТ СН'!$F$11+СВЦЭМ!$D$10+'СЕТ СН'!$F$5-'СЕТ СН'!$F$21</f>
        <v>4269.36667726</v>
      </c>
      <c r="Y23" s="37">
        <f>SUMIFS(СВЦЭМ!$D$34:$D$777,СВЦЭМ!$A$34:$A$777,$A23,СВЦЭМ!$B$34:$B$777,Y$11)+'СЕТ СН'!$F$11+СВЦЭМ!$D$10+'СЕТ СН'!$F$5-'СЕТ СН'!$F$21</f>
        <v>4303.1990256099998</v>
      </c>
    </row>
    <row r="24" spans="1:25" ht="15.75" x14ac:dyDescent="0.2">
      <c r="A24" s="36">
        <f t="shared" si="0"/>
        <v>43233</v>
      </c>
      <c r="B24" s="37">
        <f>SUMIFS(СВЦЭМ!$D$34:$D$777,СВЦЭМ!$A$34:$A$777,$A24,СВЦЭМ!$B$34:$B$777,B$11)+'СЕТ СН'!$F$11+СВЦЭМ!$D$10+'СЕТ СН'!$F$5-'СЕТ СН'!$F$21</f>
        <v>4314.72279394</v>
      </c>
      <c r="C24" s="37">
        <f>SUMIFS(СВЦЭМ!$D$34:$D$777,СВЦЭМ!$A$34:$A$777,$A24,СВЦЭМ!$B$34:$B$777,C$11)+'СЕТ СН'!$F$11+СВЦЭМ!$D$10+'СЕТ СН'!$F$5-'СЕТ СН'!$F$21</f>
        <v>4364.1233281000004</v>
      </c>
      <c r="D24" s="37">
        <f>SUMIFS(СВЦЭМ!$D$34:$D$777,СВЦЭМ!$A$34:$A$777,$A24,СВЦЭМ!$B$34:$B$777,D$11)+'СЕТ СН'!$F$11+СВЦЭМ!$D$10+'СЕТ СН'!$F$5-'СЕТ СН'!$F$21</f>
        <v>4395.9615653199999</v>
      </c>
      <c r="E24" s="37">
        <f>SUMIFS(СВЦЭМ!$D$34:$D$777,СВЦЭМ!$A$34:$A$777,$A24,СВЦЭМ!$B$34:$B$777,E$11)+'СЕТ СН'!$F$11+СВЦЭМ!$D$10+'СЕТ СН'!$F$5-'СЕТ СН'!$F$21</f>
        <v>4421.1778021299997</v>
      </c>
      <c r="F24" s="37">
        <f>SUMIFS(СВЦЭМ!$D$34:$D$777,СВЦЭМ!$A$34:$A$777,$A24,СВЦЭМ!$B$34:$B$777,F$11)+'СЕТ СН'!$F$11+СВЦЭМ!$D$10+'СЕТ СН'!$F$5-'СЕТ СН'!$F$21</f>
        <v>4440.8943798399996</v>
      </c>
      <c r="G24" s="37">
        <f>SUMIFS(СВЦЭМ!$D$34:$D$777,СВЦЭМ!$A$34:$A$777,$A24,СВЦЭМ!$B$34:$B$777,G$11)+'СЕТ СН'!$F$11+СВЦЭМ!$D$10+'СЕТ СН'!$F$5-'СЕТ СН'!$F$21</f>
        <v>4417.2783485700002</v>
      </c>
      <c r="H24" s="37">
        <f>SUMIFS(СВЦЭМ!$D$34:$D$777,СВЦЭМ!$A$34:$A$777,$A24,СВЦЭМ!$B$34:$B$777,H$11)+'СЕТ СН'!$F$11+СВЦЭМ!$D$10+'СЕТ СН'!$F$5-'СЕТ СН'!$F$21</f>
        <v>4390.0821157600003</v>
      </c>
      <c r="I24" s="37">
        <f>SUMIFS(СВЦЭМ!$D$34:$D$777,СВЦЭМ!$A$34:$A$777,$A24,СВЦЭМ!$B$34:$B$777,I$11)+'СЕТ СН'!$F$11+СВЦЭМ!$D$10+'СЕТ СН'!$F$5-'СЕТ СН'!$F$21</f>
        <v>4354.9102891900002</v>
      </c>
      <c r="J24" s="37">
        <f>SUMIFS(СВЦЭМ!$D$34:$D$777,СВЦЭМ!$A$34:$A$777,$A24,СВЦЭМ!$B$34:$B$777,J$11)+'СЕТ СН'!$F$11+СВЦЭМ!$D$10+'СЕТ СН'!$F$5-'СЕТ СН'!$F$21</f>
        <v>4287.77756632</v>
      </c>
      <c r="K24" s="37">
        <f>SUMIFS(СВЦЭМ!$D$34:$D$777,СВЦЭМ!$A$34:$A$777,$A24,СВЦЭМ!$B$34:$B$777,K$11)+'СЕТ СН'!$F$11+СВЦЭМ!$D$10+'СЕТ СН'!$F$5-'СЕТ СН'!$F$21</f>
        <v>4236.3151600299998</v>
      </c>
      <c r="L24" s="37">
        <f>SUMIFS(СВЦЭМ!$D$34:$D$777,СВЦЭМ!$A$34:$A$777,$A24,СВЦЭМ!$B$34:$B$777,L$11)+'СЕТ СН'!$F$11+СВЦЭМ!$D$10+'СЕТ СН'!$F$5-'СЕТ СН'!$F$21</f>
        <v>4212.1287548099999</v>
      </c>
      <c r="M24" s="37">
        <f>SUMIFS(СВЦЭМ!$D$34:$D$777,СВЦЭМ!$A$34:$A$777,$A24,СВЦЭМ!$B$34:$B$777,M$11)+'СЕТ СН'!$F$11+СВЦЭМ!$D$10+'СЕТ СН'!$F$5-'СЕТ СН'!$F$21</f>
        <v>4250.9576941400001</v>
      </c>
      <c r="N24" s="37">
        <f>SUMIFS(СВЦЭМ!$D$34:$D$777,СВЦЭМ!$A$34:$A$777,$A24,СВЦЭМ!$B$34:$B$777,N$11)+'СЕТ СН'!$F$11+СВЦЭМ!$D$10+'СЕТ СН'!$F$5-'СЕТ СН'!$F$21</f>
        <v>4250.1327395999997</v>
      </c>
      <c r="O24" s="37">
        <f>SUMIFS(СВЦЭМ!$D$34:$D$777,СВЦЭМ!$A$34:$A$777,$A24,СВЦЭМ!$B$34:$B$777,O$11)+'СЕТ СН'!$F$11+СВЦЭМ!$D$10+'СЕТ СН'!$F$5-'СЕТ СН'!$F$21</f>
        <v>4258.4998391600002</v>
      </c>
      <c r="P24" s="37">
        <f>SUMIFS(СВЦЭМ!$D$34:$D$777,СВЦЭМ!$A$34:$A$777,$A24,СВЦЭМ!$B$34:$B$777,P$11)+'СЕТ СН'!$F$11+СВЦЭМ!$D$10+'СЕТ СН'!$F$5-'СЕТ СН'!$F$21</f>
        <v>4282.4047543100005</v>
      </c>
      <c r="Q24" s="37">
        <f>SUMIFS(СВЦЭМ!$D$34:$D$777,СВЦЭМ!$A$34:$A$777,$A24,СВЦЭМ!$B$34:$B$777,Q$11)+'СЕТ СН'!$F$11+СВЦЭМ!$D$10+'СЕТ СН'!$F$5-'СЕТ СН'!$F$21</f>
        <v>4288.8792392699997</v>
      </c>
      <c r="R24" s="37">
        <f>SUMIFS(СВЦЭМ!$D$34:$D$777,СВЦЭМ!$A$34:$A$777,$A24,СВЦЭМ!$B$34:$B$777,R$11)+'СЕТ СН'!$F$11+СВЦЭМ!$D$10+'СЕТ СН'!$F$5-'СЕТ СН'!$F$21</f>
        <v>4299.7871376200001</v>
      </c>
      <c r="S24" s="37">
        <f>SUMIFS(СВЦЭМ!$D$34:$D$777,СВЦЭМ!$A$34:$A$777,$A24,СВЦЭМ!$B$34:$B$777,S$11)+'СЕТ СН'!$F$11+СВЦЭМ!$D$10+'СЕТ СН'!$F$5-'СЕТ СН'!$F$21</f>
        <v>4274.6378764700003</v>
      </c>
      <c r="T24" s="37">
        <f>SUMIFS(СВЦЭМ!$D$34:$D$777,СВЦЭМ!$A$34:$A$777,$A24,СВЦЭМ!$B$34:$B$777,T$11)+'СЕТ СН'!$F$11+СВЦЭМ!$D$10+'СЕТ СН'!$F$5-'СЕТ СН'!$F$21</f>
        <v>4257.7747011700003</v>
      </c>
      <c r="U24" s="37">
        <f>SUMIFS(СВЦЭМ!$D$34:$D$777,СВЦЭМ!$A$34:$A$777,$A24,СВЦЭМ!$B$34:$B$777,U$11)+'СЕТ СН'!$F$11+СВЦЭМ!$D$10+'СЕТ СН'!$F$5-'СЕТ СН'!$F$21</f>
        <v>4258.2090324399996</v>
      </c>
      <c r="V24" s="37">
        <f>SUMIFS(СВЦЭМ!$D$34:$D$777,СВЦЭМ!$A$34:$A$777,$A24,СВЦЭМ!$B$34:$B$777,V$11)+'СЕТ СН'!$F$11+СВЦЭМ!$D$10+'СЕТ СН'!$F$5-'СЕТ СН'!$F$21</f>
        <v>4227.6335337800001</v>
      </c>
      <c r="W24" s="37">
        <f>SUMIFS(СВЦЭМ!$D$34:$D$777,СВЦЭМ!$A$34:$A$777,$A24,СВЦЭМ!$B$34:$B$777,W$11)+'СЕТ СН'!$F$11+СВЦЭМ!$D$10+'СЕТ СН'!$F$5-'СЕТ СН'!$F$21</f>
        <v>4208.5429079300002</v>
      </c>
      <c r="X24" s="37">
        <f>SUMIFS(СВЦЭМ!$D$34:$D$777,СВЦЭМ!$A$34:$A$777,$A24,СВЦЭМ!$B$34:$B$777,X$11)+'СЕТ СН'!$F$11+СВЦЭМ!$D$10+'СЕТ СН'!$F$5-'СЕТ СН'!$F$21</f>
        <v>4203.78672826</v>
      </c>
      <c r="Y24" s="37">
        <f>SUMIFS(СВЦЭМ!$D$34:$D$777,СВЦЭМ!$A$34:$A$777,$A24,СВЦЭМ!$B$34:$B$777,Y$11)+'СЕТ СН'!$F$11+СВЦЭМ!$D$10+'СЕТ СН'!$F$5-'СЕТ СН'!$F$21</f>
        <v>4259.6786480600003</v>
      </c>
    </row>
    <row r="25" spans="1:25" ht="15.75" x14ac:dyDescent="0.2">
      <c r="A25" s="36">
        <f t="shared" si="0"/>
        <v>43234</v>
      </c>
      <c r="B25" s="37">
        <f>SUMIFS(СВЦЭМ!$D$34:$D$777,СВЦЭМ!$A$34:$A$777,$A25,СВЦЭМ!$B$34:$B$777,B$11)+'СЕТ СН'!$F$11+СВЦЭМ!$D$10+'СЕТ СН'!$F$5-'СЕТ СН'!$F$21</f>
        <v>4320.1313231100003</v>
      </c>
      <c r="C25" s="37">
        <f>SUMIFS(СВЦЭМ!$D$34:$D$777,СВЦЭМ!$A$34:$A$777,$A25,СВЦЭМ!$B$34:$B$777,C$11)+'СЕТ СН'!$F$11+СВЦЭМ!$D$10+'СЕТ СН'!$F$5-'СЕТ СН'!$F$21</f>
        <v>4373.9163505300003</v>
      </c>
      <c r="D25" s="37">
        <f>SUMIFS(СВЦЭМ!$D$34:$D$777,СВЦЭМ!$A$34:$A$777,$A25,СВЦЭМ!$B$34:$B$777,D$11)+'СЕТ СН'!$F$11+СВЦЭМ!$D$10+'СЕТ СН'!$F$5-'СЕТ СН'!$F$21</f>
        <v>4399.19512571</v>
      </c>
      <c r="E25" s="37">
        <f>SUMIFS(СВЦЭМ!$D$34:$D$777,СВЦЭМ!$A$34:$A$777,$A25,СВЦЭМ!$B$34:$B$777,E$11)+'СЕТ СН'!$F$11+СВЦЭМ!$D$10+'СЕТ СН'!$F$5-'СЕТ СН'!$F$21</f>
        <v>4416.9293967399999</v>
      </c>
      <c r="F25" s="37">
        <f>SUMIFS(СВЦЭМ!$D$34:$D$777,СВЦЭМ!$A$34:$A$777,$A25,СВЦЭМ!$B$34:$B$777,F$11)+'СЕТ СН'!$F$11+СВЦЭМ!$D$10+'СЕТ СН'!$F$5-'СЕТ СН'!$F$21</f>
        <v>4433.7938959700004</v>
      </c>
      <c r="G25" s="37">
        <f>SUMIFS(СВЦЭМ!$D$34:$D$777,СВЦЭМ!$A$34:$A$777,$A25,СВЦЭМ!$B$34:$B$777,G$11)+'СЕТ СН'!$F$11+СВЦЭМ!$D$10+'СЕТ СН'!$F$5-'СЕТ СН'!$F$21</f>
        <v>4401.12622913</v>
      </c>
      <c r="H25" s="37">
        <f>SUMIFS(СВЦЭМ!$D$34:$D$777,СВЦЭМ!$A$34:$A$777,$A25,СВЦЭМ!$B$34:$B$777,H$11)+'СЕТ СН'!$F$11+СВЦЭМ!$D$10+'СЕТ СН'!$F$5-'СЕТ СН'!$F$21</f>
        <v>4334.7622796599999</v>
      </c>
      <c r="I25" s="37">
        <f>SUMIFS(СВЦЭМ!$D$34:$D$777,СВЦЭМ!$A$34:$A$777,$A25,СВЦЭМ!$B$34:$B$777,I$11)+'СЕТ СН'!$F$11+СВЦЭМ!$D$10+'СЕТ СН'!$F$5-'СЕТ СН'!$F$21</f>
        <v>4282.9190705399997</v>
      </c>
      <c r="J25" s="37">
        <f>SUMIFS(СВЦЭМ!$D$34:$D$777,СВЦЭМ!$A$34:$A$777,$A25,СВЦЭМ!$B$34:$B$777,J$11)+'СЕТ СН'!$F$11+СВЦЭМ!$D$10+'СЕТ СН'!$F$5-'СЕТ СН'!$F$21</f>
        <v>4243.5155881000001</v>
      </c>
      <c r="K25" s="37">
        <f>SUMIFS(СВЦЭМ!$D$34:$D$777,СВЦЭМ!$A$34:$A$777,$A25,СВЦЭМ!$B$34:$B$777,K$11)+'СЕТ СН'!$F$11+СВЦЭМ!$D$10+'СЕТ СН'!$F$5-'СЕТ СН'!$F$21</f>
        <v>4211.1476103900004</v>
      </c>
      <c r="L25" s="37">
        <f>SUMIFS(СВЦЭМ!$D$34:$D$777,СВЦЭМ!$A$34:$A$777,$A25,СВЦЭМ!$B$34:$B$777,L$11)+'СЕТ СН'!$F$11+СВЦЭМ!$D$10+'СЕТ СН'!$F$5-'СЕТ СН'!$F$21</f>
        <v>4203.9006428100001</v>
      </c>
      <c r="M25" s="37">
        <f>SUMIFS(СВЦЭМ!$D$34:$D$777,СВЦЭМ!$A$34:$A$777,$A25,СВЦЭМ!$B$34:$B$777,M$11)+'СЕТ СН'!$F$11+СВЦЭМ!$D$10+'СЕТ СН'!$F$5-'СЕТ СН'!$F$21</f>
        <v>4204.8282952899999</v>
      </c>
      <c r="N25" s="37">
        <f>SUMIFS(СВЦЭМ!$D$34:$D$777,СВЦЭМ!$A$34:$A$777,$A25,СВЦЭМ!$B$34:$B$777,N$11)+'СЕТ СН'!$F$11+СВЦЭМ!$D$10+'СЕТ СН'!$F$5-'СЕТ СН'!$F$21</f>
        <v>4246.5609460200003</v>
      </c>
      <c r="O25" s="37">
        <f>SUMIFS(СВЦЭМ!$D$34:$D$777,СВЦЭМ!$A$34:$A$777,$A25,СВЦЭМ!$B$34:$B$777,O$11)+'СЕТ СН'!$F$11+СВЦЭМ!$D$10+'СЕТ СН'!$F$5-'СЕТ СН'!$F$21</f>
        <v>4253.86717899</v>
      </c>
      <c r="P25" s="37">
        <f>SUMIFS(СВЦЭМ!$D$34:$D$777,СВЦЭМ!$A$34:$A$777,$A25,СВЦЭМ!$B$34:$B$777,P$11)+'СЕТ СН'!$F$11+СВЦЭМ!$D$10+'СЕТ СН'!$F$5-'СЕТ СН'!$F$21</f>
        <v>4264.6706888500003</v>
      </c>
      <c r="Q25" s="37">
        <f>SUMIFS(СВЦЭМ!$D$34:$D$777,СВЦЭМ!$A$34:$A$777,$A25,СВЦЭМ!$B$34:$B$777,Q$11)+'СЕТ СН'!$F$11+СВЦЭМ!$D$10+'СЕТ СН'!$F$5-'СЕТ СН'!$F$21</f>
        <v>4275.4146254200004</v>
      </c>
      <c r="R25" s="37">
        <f>SUMIFS(СВЦЭМ!$D$34:$D$777,СВЦЭМ!$A$34:$A$777,$A25,СВЦЭМ!$B$34:$B$777,R$11)+'СЕТ СН'!$F$11+СВЦЭМ!$D$10+'СЕТ СН'!$F$5-'СЕТ СН'!$F$21</f>
        <v>4284.6169649000003</v>
      </c>
      <c r="S25" s="37">
        <f>SUMIFS(СВЦЭМ!$D$34:$D$777,СВЦЭМ!$A$34:$A$777,$A25,СВЦЭМ!$B$34:$B$777,S$11)+'СЕТ СН'!$F$11+СВЦЭМ!$D$10+'СЕТ СН'!$F$5-'СЕТ СН'!$F$21</f>
        <v>4268.1079329499998</v>
      </c>
      <c r="T25" s="37">
        <f>SUMIFS(СВЦЭМ!$D$34:$D$777,СВЦЭМ!$A$34:$A$777,$A25,СВЦЭМ!$B$34:$B$777,T$11)+'СЕТ СН'!$F$11+СВЦЭМ!$D$10+'СЕТ СН'!$F$5-'СЕТ СН'!$F$21</f>
        <v>4244.65453144</v>
      </c>
      <c r="U25" s="37">
        <f>SUMIFS(СВЦЭМ!$D$34:$D$777,СВЦЭМ!$A$34:$A$777,$A25,СВЦЭМ!$B$34:$B$777,U$11)+'СЕТ СН'!$F$11+СВЦЭМ!$D$10+'СЕТ СН'!$F$5-'СЕТ СН'!$F$21</f>
        <v>4225.9676955800005</v>
      </c>
      <c r="V25" s="37">
        <f>SUMIFS(СВЦЭМ!$D$34:$D$777,СВЦЭМ!$A$34:$A$777,$A25,СВЦЭМ!$B$34:$B$777,V$11)+'СЕТ СН'!$F$11+СВЦЭМ!$D$10+'СЕТ СН'!$F$5-'СЕТ СН'!$F$21</f>
        <v>4210.9107422200004</v>
      </c>
      <c r="W25" s="37">
        <f>SUMIFS(СВЦЭМ!$D$34:$D$777,СВЦЭМ!$A$34:$A$777,$A25,СВЦЭМ!$B$34:$B$777,W$11)+'СЕТ СН'!$F$11+СВЦЭМ!$D$10+'СЕТ СН'!$F$5-'СЕТ СН'!$F$21</f>
        <v>4196.1731190099999</v>
      </c>
      <c r="X25" s="37">
        <f>SUMIFS(СВЦЭМ!$D$34:$D$777,СВЦЭМ!$A$34:$A$777,$A25,СВЦЭМ!$B$34:$B$777,X$11)+'СЕТ СН'!$F$11+СВЦЭМ!$D$10+'СЕТ СН'!$F$5-'СЕТ СН'!$F$21</f>
        <v>4186.9633841300001</v>
      </c>
      <c r="Y25" s="37">
        <f>SUMIFS(СВЦЭМ!$D$34:$D$777,СВЦЭМ!$A$34:$A$777,$A25,СВЦЭМ!$B$34:$B$777,Y$11)+'СЕТ СН'!$F$11+СВЦЭМ!$D$10+'СЕТ СН'!$F$5-'СЕТ СН'!$F$21</f>
        <v>4262.4866013500005</v>
      </c>
    </row>
    <row r="26" spans="1:25" ht="15.75" x14ac:dyDescent="0.2">
      <c r="A26" s="36">
        <f t="shared" si="0"/>
        <v>43235</v>
      </c>
      <c r="B26" s="37">
        <f>SUMIFS(СВЦЭМ!$D$34:$D$777,СВЦЭМ!$A$34:$A$777,$A26,СВЦЭМ!$B$34:$B$777,B$11)+'СЕТ СН'!$F$11+СВЦЭМ!$D$10+'СЕТ СН'!$F$5-'СЕТ СН'!$F$21</f>
        <v>4325.7537400399997</v>
      </c>
      <c r="C26" s="37">
        <f>SUMIFS(СВЦЭМ!$D$34:$D$777,СВЦЭМ!$A$34:$A$777,$A26,СВЦЭМ!$B$34:$B$777,C$11)+'СЕТ СН'!$F$11+СВЦЭМ!$D$10+'СЕТ СН'!$F$5-'СЕТ СН'!$F$21</f>
        <v>4372.42901437</v>
      </c>
      <c r="D26" s="37">
        <f>SUMIFS(СВЦЭМ!$D$34:$D$777,СВЦЭМ!$A$34:$A$777,$A26,СВЦЭМ!$B$34:$B$777,D$11)+'СЕТ СН'!$F$11+СВЦЭМ!$D$10+'СЕТ СН'!$F$5-'СЕТ СН'!$F$21</f>
        <v>4402.1589499900001</v>
      </c>
      <c r="E26" s="37">
        <f>SUMIFS(СВЦЭМ!$D$34:$D$777,СВЦЭМ!$A$34:$A$777,$A26,СВЦЭМ!$B$34:$B$777,E$11)+'СЕТ СН'!$F$11+СВЦЭМ!$D$10+'СЕТ СН'!$F$5-'СЕТ СН'!$F$21</f>
        <v>4411.1036708400006</v>
      </c>
      <c r="F26" s="37">
        <f>SUMIFS(СВЦЭМ!$D$34:$D$777,СВЦЭМ!$A$34:$A$777,$A26,СВЦЭМ!$B$34:$B$777,F$11)+'СЕТ СН'!$F$11+СВЦЭМ!$D$10+'СЕТ СН'!$F$5-'СЕТ СН'!$F$21</f>
        <v>4424.6510720300003</v>
      </c>
      <c r="G26" s="37">
        <f>SUMIFS(СВЦЭМ!$D$34:$D$777,СВЦЭМ!$A$34:$A$777,$A26,СВЦЭМ!$B$34:$B$777,G$11)+'СЕТ СН'!$F$11+СВЦЭМ!$D$10+'СЕТ СН'!$F$5-'СЕТ СН'!$F$21</f>
        <v>4407.1002487100004</v>
      </c>
      <c r="H26" s="37">
        <f>SUMIFS(СВЦЭМ!$D$34:$D$777,СВЦЭМ!$A$34:$A$777,$A26,СВЦЭМ!$B$34:$B$777,H$11)+'СЕТ СН'!$F$11+СВЦЭМ!$D$10+'СЕТ СН'!$F$5-'СЕТ СН'!$F$21</f>
        <v>4330.6018167000002</v>
      </c>
      <c r="I26" s="37">
        <f>SUMIFS(СВЦЭМ!$D$34:$D$777,СВЦЭМ!$A$34:$A$777,$A26,СВЦЭМ!$B$34:$B$777,I$11)+'СЕТ СН'!$F$11+СВЦЭМ!$D$10+'СЕТ СН'!$F$5-'СЕТ СН'!$F$21</f>
        <v>4277.6491807399998</v>
      </c>
      <c r="J26" s="37">
        <f>SUMIFS(СВЦЭМ!$D$34:$D$777,СВЦЭМ!$A$34:$A$777,$A26,СВЦЭМ!$B$34:$B$777,J$11)+'СЕТ СН'!$F$11+СВЦЭМ!$D$10+'СЕТ СН'!$F$5-'СЕТ СН'!$F$21</f>
        <v>4253.1448423600004</v>
      </c>
      <c r="K26" s="37">
        <f>SUMIFS(СВЦЭМ!$D$34:$D$777,СВЦЭМ!$A$34:$A$777,$A26,СВЦЭМ!$B$34:$B$777,K$11)+'СЕТ СН'!$F$11+СВЦЭМ!$D$10+'СЕТ СН'!$F$5-'СЕТ СН'!$F$21</f>
        <v>4226.2879182500001</v>
      </c>
      <c r="L26" s="37">
        <f>SUMIFS(СВЦЭМ!$D$34:$D$777,СВЦЭМ!$A$34:$A$777,$A26,СВЦЭМ!$B$34:$B$777,L$11)+'СЕТ СН'!$F$11+СВЦЭМ!$D$10+'СЕТ СН'!$F$5-'СЕТ СН'!$F$21</f>
        <v>4221.6930853399999</v>
      </c>
      <c r="M26" s="37">
        <f>SUMIFS(СВЦЭМ!$D$34:$D$777,СВЦЭМ!$A$34:$A$777,$A26,СВЦЭМ!$B$34:$B$777,M$11)+'СЕТ СН'!$F$11+СВЦЭМ!$D$10+'СЕТ СН'!$F$5-'СЕТ СН'!$F$21</f>
        <v>4243.3056089399997</v>
      </c>
      <c r="N26" s="37">
        <f>SUMIFS(СВЦЭМ!$D$34:$D$777,СВЦЭМ!$A$34:$A$777,$A26,СВЦЭМ!$B$34:$B$777,N$11)+'СЕТ СН'!$F$11+СВЦЭМ!$D$10+'СЕТ СН'!$F$5-'СЕТ СН'!$F$21</f>
        <v>4258.6745296600002</v>
      </c>
      <c r="O26" s="37">
        <f>SUMIFS(СВЦЭМ!$D$34:$D$777,СВЦЭМ!$A$34:$A$777,$A26,СВЦЭМ!$B$34:$B$777,O$11)+'СЕТ СН'!$F$11+СВЦЭМ!$D$10+'СЕТ СН'!$F$5-'СЕТ СН'!$F$21</f>
        <v>4262.22864897</v>
      </c>
      <c r="P26" s="37">
        <f>SUMIFS(СВЦЭМ!$D$34:$D$777,СВЦЭМ!$A$34:$A$777,$A26,СВЦЭМ!$B$34:$B$777,P$11)+'СЕТ СН'!$F$11+СВЦЭМ!$D$10+'СЕТ СН'!$F$5-'СЕТ СН'!$F$21</f>
        <v>4284.9681633700002</v>
      </c>
      <c r="Q26" s="37">
        <f>SUMIFS(СВЦЭМ!$D$34:$D$777,СВЦЭМ!$A$34:$A$777,$A26,СВЦЭМ!$B$34:$B$777,Q$11)+'СЕТ СН'!$F$11+СВЦЭМ!$D$10+'СЕТ СН'!$F$5-'СЕТ СН'!$F$21</f>
        <v>4285.7371048499999</v>
      </c>
      <c r="R26" s="37">
        <f>SUMIFS(СВЦЭМ!$D$34:$D$777,СВЦЭМ!$A$34:$A$777,$A26,СВЦЭМ!$B$34:$B$777,R$11)+'СЕТ СН'!$F$11+СВЦЭМ!$D$10+'СЕТ СН'!$F$5-'СЕТ СН'!$F$21</f>
        <v>4289.4338962600004</v>
      </c>
      <c r="S26" s="37">
        <f>SUMIFS(СВЦЭМ!$D$34:$D$777,СВЦЭМ!$A$34:$A$777,$A26,СВЦЭМ!$B$34:$B$777,S$11)+'СЕТ СН'!$F$11+СВЦЭМ!$D$10+'СЕТ СН'!$F$5-'СЕТ СН'!$F$21</f>
        <v>4280.1011371700006</v>
      </c>
      <c r="T26" s="37">
        <f>SUMIFS(СВЦЭМ!$D$34:$D$777,СВЦЭМ!$A$34:$A$777,$A26,СВЦЭМ!$B$34:$B$777,T$11)+'СЕТ СН'!$F$11+СВЦЭМ!$D$10+'СЕТ СН'!$F$5-'СЕТ СН'!$F$21</f>
        <v>4269.5017878600001</v>
      </c>
      <c r="U26" s="37">
        <f>SUMIFS(СВЦЭМ!$D$34:$D$777,СВЦЭМ!$A$34:$A$777,$A26,СВЦЭМ!$B$34:$B$777,U$11)+'СЕТ СН'!$F$11+СВЦЭМ!$D$10+'СЕТ СН'!$F$5-'СЕТ СН'!$F$21</f>
        <v>4259.5753436800005</v>
      </c>
      <c r="V26" s="37">
        <f>SUMIFS(СВЦЭМ!$D$34:$D$777,СВЦЭМ!$A$34:$A$777,$A26,СВЦЭМ!$B$34:$B$777,V$11)+'СЕТ СН'!$F$11+СВЦЭМ!$D$10+'СЕТ СН'!$F$5-'СЕТ СН'!$F$21</f>
        <v>4229.2291071</v>
      </c>
      <c r="W26" s="37">
        <f>SUMIFS(СВЦЭМ!$D$34:$D$777,СВЦЭМ!$A$34:$A$777,$A26,СВЦЭМ!$B$34:$B$777,W$11)+'СЕТ СН'!$F$11+СВЦЭМ!$D$10+'СЕТ СН'!$F$5-'СЕТ СН'!$F$21</f>
        <v>4192.4117661999999</v>
      </c>
      <c r="X26" s="37">
        <f>SUMIFS(СВЦЭМ!$D$34:$D$777,СВЦЭМ!$A$34:$A$777,$A26,СВЦЭМ!$B$34:$B$777,X$11)+'СЕТ СН'!$F$11+СВЦЭМ!$D$10+'СЕТ СН'!$F$5-'СЕТ СН'!$F$21</f>
        <v>4214.7064708200005</v>
      </c>
      <c r="Y26" s="37">
        <f>SUMIFS(СВЦЭМ!$D$34:$D$777,СВЦЭМ!$A$34:$A$777,$A26,СВЦЭМ!$B$34:$B$777,Y$11)+'СЕТ СН'!$F$11+СВЦЭМ!$D$10+'СЕТ СН'!$F$5-'СЕТ СН'!$F$21</f>
        <v>4276.3750937300001</v>
      </c>
    </row>
    <row r="27" spans="1:25" ht="15.75" x14ac:dyDescent="0.2">
      <c r="A27" s="36">
        <f t="shared" si="0"/>
        <v>43236</v>
      </c>
      <c r="B27" s="37">
        <f>SUMIFS(СВЦЭМ!$D$34:$D$777,СВЦЭМ!$A$34:$A$777,$A27,СВЦЭМ!$B$34:$B$777,B$11)+'СЕТ СН'!$F$11+СВЦЭМ!$D$10+'СЕТ СН'!$F$5-'СЕТ СН'!$F$21</f>
        <v>4348.1790405600004</v>
      </c>
      <c r="C27" s="37">
        <f>SUMIFS(СВЦЭМ!$D$34:$D$777,СВЦЭМ!$A$34:$A$777,$A27,СВЦЭМ!$B$34:$B$777,C$11)+'СЕТ СН'!$F$11+СВЦЭМ!$D$10+'СЕТ СН'!$F$5-'СЕТ СН'!$F$21</f>
        <v>4385.6236382900006</v>
      </c>
      <c r="D27" s="37">
        <f>SUMIFS(СВЦЭМ!$D$34:$D$777,СВЦЭМ!$A$34:$A$777,$A27,СВЦЭМ!$B$34:$B$777,D$11)+'СЕТ СН'!$F$11+СВЦЭМ!$D$10+'СЕТ СН'!$F$5-'СЕТ СН'!$F$21</f>
        <v>4434.88628384</v>
      </c>
      <c r="E27" s="37">
        <f>SUMIFS(СВЦЭМ!$D$34:$D$777,СВЦЭМ!$A$34:$A$777,$A27,СВЦЭМ!$B$34:$B$777,E$11)+'СЕТ СН'!$F$11+СВЦЭМ!$D$10+'СЕТ СН'!$F$5-'СЕТ СН'!$F$21</f>
        <v>4441.47815481</v>
      </c>
      <c r="F27" s="37">
        <f>SUMIFS(СВЦЭМ!$D$34:$D$777,СВЦЭМ!$A$34:$A$777,$A27,СВЦЭМ!$B$34:$B$777,F$11)+'СЕТ СН'!$F$11+СВЦЭМ!$D$10+'СЕТ СН'!$F$5-'СЕТ СН'!$F$21</f>
        <v>4438.2937407400004</v>
      </c>
      <c r="G27" s="37">
        <f>SUMIFS(СВЦЭМ!$D$34:$D$777,СВЦЭМ!$A$34:$A$777,$A27,СВЦЭМ!$B$34:$B$777,G$11)+'СЕТ СН'!$F$11+СВЦЭМ!$D$10+'СЕТ СН'!$F$5-'СЕТ СН'!$F$21</f>
        <v>4418.53526005</v>
      </c>
      <c r="H27" s="37">
        <f>SUMIFS(СВЦЭМ!$D$34:$D$777,СВЦЭМ!$A$34:$A$777,$A27,СВЦЭМ!$B$34:$B$777,H$11)+'СЕТ СН'!$F$11+СВЦЭМ!$D$10+'СЕТ СН'!$F$5-'СЕТ СН'!$F$21</f>
        <v>4356.4900027499998</v>
      </c>
      <c r="I27" s="37">
        <f>SUMIFS(СВЦЭМ!$D$34:$D$777,СВЦЭМ!$A$34:$A$777,$A27,СВЦЭМ!$B$34:$B$777,I$11)+'СЕТ СН'!$F$11+СВЦЭМ!$D$10+'СЕТ СН'!$F$5-'СЕТ СН'!$F$21</f>
        <v>4282.10538696</v>
      </c>
      <c r="J27" s="37">
        <f>SUMIFS(СВЦЭМ!$D$34:$D$777,СВЦЭМ!$A$34:$A$777,$A27,СВЦЭМ!$B$34:$B$777,J$11)+'СЕТ СН'!$F$11+СВЦЭМ!$D$10+'СЕТ СН'!$F$5-'СЕТ СН'!$F$21</f>
        <v>4252.8133519100002</v>
      </c>
      <c r="K27" s="37">
        <f>SUMIFS(СВЦЭМ!$D$34:$D$777,СВЦЭМ!$A$34:$A$777,$A27,СВЦЭМ!$B$34:$B$777,K$11)+'СЕТ СН'!$F$11+СВЦЭМ!$D$10+'СЕТ СН'!$F$5-'СЕТ СН'!$F$21</f>
        <v>4234.2796897899998</v>
      </c>
      <c r="L27" s="37">
        <f>SUMIFS(СВЦЭМ!$D$34:$D$777,СВЦЭМ!$A$34:$A$777,$A27,СВЦЭМ!$B$34:$B$777,L$11)+'СЕТ СН'!$F$11+СВЦЭМ!$D$10+'СЕТ СН'!$F$5-'СЕТ СН'!$F$21</f>
        <v>4219.9308753599998</v>
      </c>
      <c r="M27" s="37">
        <f>SUMIFS(СВЦЭМ!$D$34:$D$777,СВЦЭМ!$A$34:$A$777,$A27,СВЦЭМ!$B$34:$B$777,M$11)+'СЕТ СН'!$F$11+СВЦЭМ!$D$10+'СЕТ СН'!$F$5-'СЕТ СН'!$F$21</f>
        <v>4245.1195610800005</v>
      </c>
      <c r="N27" s="37">
        <f>SUMIFS(СВЦЭМ!$D$34:$D$777,СВЦЭМ!$A$34:$A$777,$A27,СВЦЭМ!$B$34:$B$777,N$11)+'СЕТ СН'!$F$11+СВЦЭМ!$D$10+'СЕТ СН'!$F$5-'СЕТ СН'!$F$21</f>
        <v>4264.8820160900004</v>
      </c>
      <c r="O27" s="37">
        <f>SUMIFS(СВЦЭМ!$D$34:$D$777,СВЦЭМ!$A$34:$A$777,$A27,СВЦЭМ!$B$34:$B$777,O$11)+'СЕТ СН'!$F$11+СВЦЭМ!$D$10+'СЕТ СН'!$F$5-'СЕТ СН'!$F$21</f>
        <v>4262.0434228300001</v>
      </c>
      <c r="P27" s="37">
        <f>SUMIFS(СВЦЭМ!$D$34:$D$777,СВЦЭМ!$A$34:$A$777,$A27,СВЦЭМ!$B$34:$B$777,P$11)+'СЕТ СН'!$F$11+СВЦЭМ!$D$10+'СЕТ СН'!$F$5-'СЕТ СН'!$F$21</f>
        <v>4268.6193900600001</v>
      </c>
      <c r="Q27" s="37">
        <f>SUMIFS(СВЦЭМ!$D$34:$D$777,СВЦЭМ!$A$34:$A$777,$A27,СВЦЭМ!$B$34:$B$777,Q$11)+'СЕТ СН'!$F$11+СВЦЭМ!$D$10+'СЕТ СН'!$F$5-'СЕТ СН'!$F$21</f>
        <v>4266.3809413300005</v>
      </c>
      <c r="R27" s="37">
        <f>SUMIFS(СВЦЭМ!$D$34:$D$777,СВЦЭМ!$A$34:$A$777,$A27,СВЦЭМ!$B$34:$B$777,R$11)+'СЕТ СН'!$F$11+СВЦЭМ!$D$10+'СЕТ СН'!$F$5-'СЕТ СН'!$F$21</f>
        <v>4273.9814904900004</v>
      </c>
      <c r="S27" s="37">
        <f>SUMIFS(СВЦЭМ!$D$34:$D$777,СВЦЭМ!$A$34:$A$777,$A27,СВЦЭМ!$B$34:$B$777,S$11)+'СЕТ СН'!$F$11+СВЦЭМ!$D$10+'СЕТ СН'!$F$5-'СЕТ СН'!$F$21</f>
        <v>4271.6672529699999</v>
      </c>
      <c r="T27" s="37">
        <f>SUMIFS(СВЦЭМ!$D$34:$D$777,СВЦЭМ!$A$34:$A$777,$A27,СВЦЭМ!$B$34:$B$777,T$11)+'СЕТ СН'!$F$11+СВЦЭМ!$D$10+'СЕТ СН'!$F$5-'СЕТ СН'!$F$21</f>
        <v>4264.1004312700006</v>
      </c>
      <c r="U27" s="37">
        <f>SUMIFS(СВЦЭМ!$D$34:$D$777,СВЦЭМ!$A$34:$A$777,$A27,СВЦЭМ!$B$34:$B$777,U$11)+'СЕТ СН'!$F$11+СВЦЭМ!$D$10+'СЕТ СН'!$F$5-'СЕТ СН'!$F$21</f>
        <v>4263.5859788100006</v>
      </c>
      <c r="V27" s="37">
        <f>SUMIFS(СВЦЭМ!$D$34:$D$777,СВЦЭМ!$A$34:$A$777,$A27,СВЦЭМ!$B$34:$B$777,V$11)+'СЕТ СН'!$F$11+СВЦЭМ!$D$10+'СЕТ СН'!$F$5-'СЕТ СН'!$F$21</f>
        <v>4219.98511977</v>
      </c>
      <c r="W27" s="37">
        <f>SUMIFS(СВЦЭМ!$D$34:$D$777,СВЦЭМ!$A$34:$A$777,$A27,СВЦЭМ!$B$34:$B$777,W$11)+'СЕТ СН'!$F$11+СВЦЭМ!$D$10+'СЕТ СН'!$F$5-'СЕТ СН'!$F$21</f>
        <v>4213.0773336399998</v>
      </c>
      <c r="X27" s="37">
        <f>SUMIFS(СВЦЭМ!$D$34:$D$777,СВЦЭМ!$A$34:$A$777,$A27,СВЦЭМ!$B$34:$B$777,X$11)+'СЕТ СН'!$F$11+СВЦЭМ!$D$10+'СЕТ СН'!$F$5-'СЕТ СН'!$F$21</f>
        <v>4214.8876541</v>
      </c>
      <c r="Y27" s="37">
        <f>SUMIFS(СВЦЭМ!$D$34:$D$777,СВЦЭМ!$A$34:$A$777,$A27,СВЦЭМ!$B$34:$B$777,Y$11)+'СЕТ СН'!$F$11+СВЦЭМ!$D$10+'СЕТ СН'!$F$5-'СЕТ СН'!$F$21</f>
        <v>4287.5856003200006</v>
      </c>
    </row>
    <row r="28" spans="1:25" ht="15.75" x14ac:dyDescent="0.2">
      <c r="A28" s="36">
        <f t="shared" si="0"/>
        <v>43237</v>
      </c>
      <c r="B28" s="37">
        <f>SUMIFS(СВЦЭМ!$D$34:$D$777,СВЦЭМ!$A$34:$A$777,$A28,СВЦЭМ!$B$34:$B$777,B$11)+'СЕТ СН'!$F$11+СВЦЭМ!$D$10+'СЕТ СН'!$F$5-'СЕТ СН'!$F$21</f>
        <v>4348.1834361900001</v>
      </c>
      <c r="C28" s="37">
        <f>SUMIFS(СВЦЭМ!$D$34:$D$777,СВЦЭМ!$A$34:$A$777,$A28,СВЦЭМ!$B$34:$B$777,C$11)+'СЕТ СН'!$F$11+СВЦЭМ!$D$10+'СЕТ СН'!$F$5-'СЕТ СН'!$F$21</f>
        <v>4391.5923716899997</v>
      </c>
      <c r="D28" s="37">
        <f>SUMIFS(СВЦЭМ!$D$34:$D$777,СВЦЭМ!$A$34:$A$777,$A28,СВЦЭМ!$B$34:$B$777,D$11)+'СЕТ СН'!$F$11+СВЦЭМ!$D$10+'СЕТ СН'!$F$5-'СЕТ СН'!$F$21</f>
        <v>4426.2491135099999</v>
      </c>
      <c r="E28" s="37">
        <f>SUMIFS(СВЦЭМ!$D$34:$D$777,СВЦЭМ!$A$34:$A$777,$A28,СВЦЭМ!$B$34:$B$777,E$11)+'СЕТ СН'!$F$11+СВЦЭМ!$D$10+'СЕТ СН'!$F$5-'СЕТ СН'!$F$21</f>
        <v>4437.8841789799999</v>
      </c>
      <c r="F28" s="37">
        <f>SUMIFS(СВЦЭМ!$D$34:$D$777,СВЦЭМ!$A$34:$A$777,$A28,СВЦЭМ!$B$34:$B$777,F$11)+'СЕТ СН'!$F$11+СВЦЭМ!$D$10+'СЕТ СН'!$F$5-'СЕТ СН'!$F$21</f>
        <v>4441.8058449</v>
      </c>
      <c r="G28" s="37">
        <f>SUMIFS(СВЦЭМ!$D$34:$D$777,СВЦЭМ!$A$34:$A$777,$A28,СВЦЭМ!$B$34:$B$777,G$11)+'СЕТ СН'!$F$11+СВЦЭМ!$D$10+'СЕТ СН'!$F$5-'СЕТ СН'!$F$21</f>
        <v>4427.8858211999996</v>
      </c>
      <c r="H28" s="37">
        <f>SUMIFS(СВЦЭМ!$D$34:$D$777,СВЦЭМ!$A$34:$A$777,$A28,СВЦЭМ!$B$34:$B$777,H$11)+'СЕТ СН'!$F$11+СВЦЭМ!$D$10+'СЕТ СН'!$F$5-'СЕТ СН'!$F$21</f>
        <v>4371.1641193000005</v>
      </c>
      <c r="I28" s="37">
        <f>SUMIFS(СВЦЭМ!$D$34:$D$777,СВЦЭМ!$A$34:$A$777,$A28,СВЦЭМ!$B$34:$B$777,I$11)+'СЕТ СН'!$F$11+СВЦЭМ!$D$10+'СЕТ СН'!$F$5-'СЕТ СН'!$F$21</f>
        <v>4286.4713117000001</v>
      </c>
      <c r="J28" s="37">
        <f>SUMIFS(СВЦЭМ!$D$34:$D$777,СВЦЭМ!$A$34:$A$777,$A28,СВЦЭМ!$B$34:$B$777,J$11)+'СЕТ СН'!$F$11+СВЦЭМ!$D$10+'СЕТ СН'!$F$5-'СЕТ СН'!$F$21</f>
        <v>4238.0412402500006</v>
      </c>
      <c r="K28" s="37">
        <f>SUMIFS(СВЦЭМ!$D$34:$D$777,СВЦЭМ!$A$34:$A$777,$A28,СВЦЭМ!$B$34:$B$777,K$11)+'СЕТ СН'!$F$11+СВЦЭМ!$D$10+'СЕТ СН'!$F$5-'СЕТ СН'!$F$21</f>
        <v>4218.65410772</v>
      </c>
      <c r="L28" s="37">
        <f>SUMIFS(СВЦЭМ!$D$34:$D$777,СВЦЭМ!$A$34:$A$777,$A28,СВЦЭМ!$B$34:$B$777,L$11)+'СЕТ СН'!$F$11+СВЦЭМ!$D$10+'СЕТ СН'!$F$5-'СЕТ СН'!$F$21</f>
        <v>4209.5360569300001</v>
      </c>
      <c r="M28" s="37">
        <f>SUMIFS(СВЦЭМ!$D$34:$D$777,СВЦЭМ!$A$34:$A$777,$A28,СВЦЭМ!$B$34:$B$777,M$11)+'СЕТ СН'!$F$11+СВЦЭМ!$D$10+'СЕТ СН'!$F$5-'СЕТ СН'!$F$21</f>
        <v>4209.9597955099998</v>
      </c>
      <c r="N28" s="37">
        <f>SUMIFS(СВЦЭМ!$D$34:$D$777,СВЦЭМ!$A$34:$A$777,$A28,СВЦЭМ!$B$34:$B$777,N$11)+'СЕТ СН'!$F$11+СВЦЭМ!$D$10+'СЕТ СН'!$F$5-'СЕТ СН'!$F$21</f>
        <v>4250.4197458799999</v>
      </c>
      <c r="O28" s="37">
        <f>SUMIFS(СВЦЭМ!$D$34:$D$777,СВЦЭМ!$A$34:$A$777,$A28,СВЦЭМ!$B$34:$B$777,O$11)+'СЕТ СН'!$F$11+СВЦЭМ!$D$10+'СЕТ СН'!$F$5-'СЕТ СН'!$F$21</f>
        <v>4258.6268710300001</v>
      </c>
      <c r="P28" s="37">
        <f>SUMIFS(СВЦЭМ!$D$34:$D$777,СВЦЭМ!$A$34:$A$777,$A28,СВЦЭМ!$B$34:$B$777,P$11)+'СЕТ СН'!$F$11+СВЦЭМ!$D$10+'СЕТ СН'!$F$5-'СЕТ СН'!$F$21</f>
        <v>4277.3820184599999</v>
      </c>
      <c r="Q28" s="37">
        <f>SUMIFS(СВЦЭМ!$D$34:$D$777,СВЦЭМ!$A$34:$A$777,$A28,СВЦЭМ!$B$34:$B$777,Q$11)+'СЕТ СН'!$F$11+СВЦЭМ!$D$10+'СЕТ СН'!$F$5-'СЕТ СН'!$F$21</f>
        <v>4282.9037046000003</v>
      </c>
      <c r="R28" s="37">
        <f>SUMIFS(СВЦЭМ!$D$34:$D$777,СВЦЭМ!$A$34:$A$777,$A28,СВЦЭМ!$B$34:$B$777,R$11)+'СЕТ СН'!$F$11+СВЦЭМ!$D$10+'СЕТ СН'!$F$5-'СЕТ СН'!$F$21</f>
        <v>4282.8808804099999</v>
      </c>
      <c r="S28" s="37">
        <f>SUMIFS(СВЦЭМ!$D$34:$D$777,СВЦЭМ!$A$34:$A$777,$A28,СВЦЭМ!$B$34:$B$777,S$11)+'СЕТ СН'!$F$11+СВЦЭМ!$D$10+'СЕТ СН'!$F$5-'СЕТ СН'!$F$21</f>
        <v>4281.9808578600005</v>
      </c>
      <c r="T28" s="37">
        <f>SUMIFS(СВЦЭМ!$D$34:$D$777,СВЦЭМ!$A$34:$A$777,$A28,СВЦЭМ!$B$34:$B$777,T$11)+'СЕТ СН'!$F$11+СВЦЭМ!$D$10+'СЕТ СН'!$F$5-'СЕТ СН'!$F$21</f>
        <v>4264.7708283700003</v>
      </c>
      <c r="U28" s="37">
        <f>SUMIFS(СВЦЭМ!$D$34:$D$777,СВЦЭМ!$A$34:$A$777,$A28,СВЦЭМ!$B$34:$B$777,U$11)+'СЕТ СН'!$F$11+СВЦЭМ!$D$10+'СЕТ СН'!$F$5-'СЕТ СН'!$F$21</f>
        <v>4246.4733142800005</v>
      </c>
      <c r="V28" s="37">
        <f>SUMIFS(СВЦЭМ!$D$34:$D$777,СВЦЭМ!$A$34:$A$777,$A28,СВЦЭМ!$B$34:$B$777,V$11)+'СЕТ СН'!$F$11+СВЦЭМ!$D$10+'СЕТ СН'!$F$5-'СЕТ СН'!$F$21</f>
        <v>4228.2892041499999</v>
      </c>
      <c r="W28" s="37">
        <f>SUMIFS(СВЦЭМ!$D$34:$D$777,СВЦЭМ!$A$34:$A$777,$A28,СВЦЭМ!$B$34:$B$777,W$11)+'СЕТ СН'!$F$11+СВЦЭМ!$D$10+'СЕТ СН'!$F$5-'СЕТ СН'!$F$21</f>
        <v>4197.1195531200001</v>
      </c>
      <c r="X28" s="37">
        <f>SUMIFS(СВЦЭМ!$D$34:$D$777,СВЦЭМ!$A$34:$A$777,$A28,СВЦЭМ!$B$34:$B$777,X$11)+'СЕТ СН'!$F$11+СВЦЭМ!$D$10+'СЕТ СН'!$F$5-'СЕТ СН'!$F$21</f>
        <v>4223.9695191299998</v>
      </c>
      <c r="Y28" s="37">
        <f>SUMIFS(СВЦЭМ!$D$34:$D$777,СВЦЭМ!$A$34:$A$777,$A28,СВЦЭМ!$B$34:$B$777,Y$11)+'СЕТ СН'!$F$11+СВЦЭМ!$D$10+'СЕТ СН'!$F$5-'СЕТ СН'!$F$21</f>
        <v>4283.64693343</v>
      </c>
    </row>
    <row r="29" spans="1:25" ht="15.75" x14ac:dyDescent="0.2">
      <c r="A29" s="36">
        <f t="shared" si="0"/>
        <v>43238</v>
      </c>
      <c r="B29" s="37">
        <f>SUMIFS(СВЦЭМ!$D$34:$D$777,СВЦЭМ!$A$34:$A$777,$A29,СВЦЭМ!$B$34:$B$777,B$11)+'СЕТ СН'!$F$11+СВЦЭМ!$D$10+'СЕТ СН'!$F$5-'СЕТ СН'!$F$21</f>
        <v>4379.0424574099998</v>
      </c>
      <c r="C29" s="37">
        <f>SUMIFS(СВЦЭМ!$D$34:$D$777,СВЦЭМ!$A$34:$A$777,$A29,СВЦЭМ!$B$34:$B$777,C$11)+'СЕТ СН'!$F$11+СВЦЭМ!$D$10+'СЕТ СН'!$F$5-'СЕТ СН'!$F$21</f>
        <v>4421.8343797199996</v>
      </c>
      <c r="D29" s="37">
        <f>SUMIFS(СВЦЭМ!$D$34:$D$777,СВЦЭМ!$A$34:$A$777,$A29,СВЦЭМ!$B$34:$B$777,D$11)+'СЕТ СН'!$F$11+СВЦЭМ!$D$10+'СЕТ СН'!$F$5-'СЕТ СН'!$F$21</f>
        <v>4433.77537158</v>
      </c>
      <c r="E29" s="37">
        <f>SUMIFS(СВЦЭМ!$D$34:$D$777,СВЦЭМ!$A$34:$A$777,$A29,СВЦЭМ!$B$34:$B$777,E$11)+'СЕТ СН'!$F$11+СВЦЭМ!$D$10+'СЕТ СН'!$F$5-'СЕТ СН'!$F$21</f>
        <v>4433.1112787100001</v>
      </c>
      <c r="F29" s="37">
        <f>SUMIFS(СВЦЭМ!$D$34:$D$777,СВЦЭМ!$A$34:$A$777,$A29,СВЦЭМ!$B$34:$B$777,F$11)+'СЕТ СН'!$F$11+СВЦЭМ!$D$10+'СЕТ СН'!$F$5-'СЕТ СН'!$F$21</f>
        <v>4433.4236966900007</v>
      </c>
      <c r="G29" s="37">
        <f>SUMIFS(СВЦЭМ!$D$34:$D$777,СВЦЭМ!$A$34:$A$777,$A29,СВЦЭМ!$B$34:$B$777,G$11)+'СЕТ СН'!$F$11+СВЦЭМ!$D$10+'СЕТ СН'!$F$5-'СЕТ СН'!$F$21</f>
        <v>4440.8869912700002</v>
      </c>
      <c r="H29" s="37">
        <f>SUMIFS(СВЦЭМ!$D$34:$D$777,СВЦЭМ!$A$34:$A$777,$A29,СВЦЭМ!$B$34:$B$777,H$11)+'СЕТ СН'!$F$11+СВЦЭМ!$D$10+'СЕТ СН'!$F$5-'СЕТ СН'!$F$21</f>
        <v>4398.56271466</v>
      </c>
      <c r="I29" s="37">
        <f>SUMIFS(СВЦЭМ!$D$34:$D$777,СВЦЭМ!$A$34:$A$777,$A29,СВЦЭМ!$B$34:$B$777,I$11)+'СЕТ СН'!$F$11+СВЦЭМ!$D$10+'СЕТ СН'!$F$5-'СЕТ СН'!$F$21</f>
        <v>4321.3173723999998</v>
      </c>
      <c r="J29" s="37">
        <f>SUMIFS(СВЦЭМ!$D$34:$D$777,СВЦЭМ!$A$34:$A$777,$A29,СВЦЭМ!$B$34:$B$777,J$11)+'СЕТ СН'!$F$11+СВЦЭМ!$D$10+'СЕТ СН'!$F$5-'СЕТ СН'!$F$21</f>
        <v>4286.30913349</v>
      </c>
      <c r="K29" s="37">
        <f>SUMIFS(СВЦЭМ!$D$34:$D$777,СВЦЭМ!$A$34:$A$777,$A29,СВЦЭМ!$B$34:$B$777,K$11)+'СЕТ СН'!$F$11+СВЦЭМ!$D$10+'СЕТ СН'!$F$5-'СЕТ СН'!$F$21</f>
        <v>4270.1320565599999</v>
      </c>
      <c r="L29" s="37">
        <f>SUMIFS(СВЦЭМ!$D$34:$D$777,СВЦЭМ!$A$34:$A$777,$A29,СВЦЭМ!$B$34:$B$777,L$11)+'СЕТ СН'!$F$11+СВЦЭМ!$D$10+'СЕТ СН'!$F$5-'СЕТ СН'!$F$21</f>
        <v>4260.7542129399999</v>
      </c>
      <c r="M29" s="37">
        <f>SUMIFS(СВЦЭМ!$D$34:$D$777,СВЦЭМ!$A$34:$A$777,$A29,СВЦЭМ!$B$34:$B$777,M$11)+'СЕТ СН'!$F$11+СВЦЭМ!$D$10+'СЕТ СН'!$F$5-'СЕТ СН'!$F$21</f>
        <v>4268.4029420699999</v>
      </c>
      <c r="N29" s="37">
        <f>SUMIFS(СВЦЭМ!$D$34:$D$777,СВЦЭМ!$A$34:$A$777,$A29,СВЦЭМ!$B$34:$B$777,N$11)+'СЕТ СН'!$F$11+СВЦЭМ!$D$10+'СЕТ СН'!$F$5-'СЕТ СН'!$F$21</f>
        <v>4294.5305191300004</v>
      </c>
      <c r="O29" s="37">
        <f>SUMIFS(СВЦЭМ!$D$34:$D$777,СВЦЭМ!$A$34:$A$777,$A29,СВЦЭМ!$B$34:$B$777,O$11)+'СЕТ СН'!$F$11+СВЦЭМ!$D$10+'СЕТ СН'!$F$5-'СЕТ СН'!$F$21</f>
        <v>4284.4293704900001</v>
      </c>
      <c r="P29" s="37">
        <f>SUMIFS(СВЦЭМ!$D$34:$D$777,СВЦЭМ!$A$34:$A$777,$A29,СВЦЭМ!$B$34:$B$777,P$11)+'СЕТ СН'!$F$11+СВЦЭМ!$D$10+'СЕТ СН'!$F$5-'СЕТ СН'!$F$21</f>
        <v>4292.1717509299997</v>
      </c>
      <c r="Q29" s="37">
        <f>SUMIFS(СВЦЭМ!$D$34:$D$777,СВЦЭМ!$A$34:$A$777,$A29,СВЦЭМ!$B$34:$B$777,Q$11)+'СЕТ СН'!$F$11+СВЦЭМ!$D$10+'СЕТ СН'!$F$5-'СЕТ СН'!$F$21</f>
        <v>4300.0931314400004</v>
      </c>
      <c r="R29" s="37">
        <f>SUMIFS(СВЦЭМ!$D$34:$D$777,СВЦЭМ!$A$34:$A$777,$A29,СВЦЭМ!$B$34:$B$777,R$11)+'СЕТ СН'!$F$11+СВЦЭМ!$D$10+'СЕТ СН'!$F$5-'СЕТ СН'!$F$21</f>
        <v>4311.0145624500001</v>
      </c>
      <c r="S29" s="37">
        <f>SUMIFS(СВЦЭМ!$D$34:$D$777,СВЦЭМ!$A$34:$A$777,$A29,СВЦЭМ!$B$34:$B$777,S$11)+'СЕТ СН'!$F$11+СВЦЭМ!$D$10+'СЕТ СН'!$F$5-'СЕТ СН'!$F$21</f>
        <v>4298.5979470800003</v>
      </c>
      <c r="T29" s="37">
        <f>SUMIFS(СВЦЭМ!$D$34:$D$777,СВЦЭМ!$A$34:$A$777,$A29,СВЦЭМ!$B$34:$B$777,T$11)+'СЕТ СН'!$F$11+СВЦЭМ!$D$10+'СЕТ СН'!$F$5-'СЕТ СН'!$F$21</f>
        <v>4284.2718252000004</v>
      </c>
      <c r="U29" s="37">
        <f>SUMIFS(СВЦЭМ!$D$34:$D$777,СВЦЭМ!$A$34:$A$777,$A29,СВЦЭМ!$B$34:$B$777,U$11)+'СЕТ СН'!$F$11+СВЦЭМ!$D$10+'СЕТ СН'!$F$5-'СЕТ СН'!$F$21</f>
        <v>4325.7303495400001</v>
      </c>
      <c r="V29" s="37">
        <f>SUMIFS(СВЦЭМ!$D$34:$D$777,СВЦЭМ!$A$34:$A$777,$A29,СВЦЭМ!$B$34:$B$777,V$11)+'СЕТ СН'!$F$11+СВЦЭМ!$D$10+'СЕТ СН'!$F$5-'СЕТ СН'!$F$21</f>
        <v>4292.2770192400003</v>
      </c>
      <c r="W29" s="37">
        <f>SUMIFS(СВЦЭМ!$D$34:$D$777,СВЦЭМ!$A$34:$A$777,$A29,СВЦЭМ!$B$34:$B$777,W$11)+'СЕТ СН'!$F$11+СВЦЭМ!$D$10+'СЕТ СН'!$F$5-'СЕТ СН'!$F$21</f>
        <v>4273.1554308599998</v>
      </c>
      <c r="X29" s="37">
        <f>SUMIFS(СВЦЭМ!$D$34:$D$777,СВЦЭМ!$A$34:$A$777,$A29,СВЦЭМ!$B$34:$B$777,X$11)+'СЕТ СН'!$F$11+СВЦЭМ!$D$10+'СЕТ СН'!$F$5-'СЕТ СН'!$F$21</f>
        <v>4305.36160251</v>
      </c>
      <c r="Y29" s="37">
        <f>SUMIFS(СВЦЭМ!$D$34:$D$777,СВЦЭМ!$A$34:$A$777,$A29,СВЦЭМ!$B$34:$B$777,Y$11)+'СЕТ СН'!$F$11+СВЦЭМ!$D$10+'СЕТ СН'!$F$5-'СЕТ СН'!$F$21</f>
        <v>4368.6605829999999</v>
      </c>
    </row>
    <row r="30" spans="1:25" ht="15.75" x14ac:dyDescent="0.2">
      <c r="A30" s="36">
        <f t="shared" si="0"/>
        <v>43239</v>
      </c>
      <c r="B30" s="37">
        <f>SUMIFS(СВЦЭМ!$D$34:$D$777,СВЦЭМ!$A$34:$A$777,$A30,СВЦЭМ!$B$34:$B$777,B$11)+'СЕТ СН'!$F$11+СВЦЭМ!$D$10+'СЕТ СН'!$F$5-'СЕТ СН'!$F$21</f>
        <v>4329.2046632800002</v>
      </c>
      <c r="C30" s="37">
        <f>SUMIFS(СВЦЭМ!$D$34:$D$777,СВЦЭМ!$A$34:$A$777,$A30,СВЦЭМ!$B$34:$B$777,C$11)+'СЕТ СН'!$F$11+СВЦЭМ!$D$10+'СЕТ СН'!$F$5-'СЕТ СН'!$F$21</f>
        <v>4340.6816443600001</v>
      </c>
      <c r="D30" s="37">
        <f>SUMIFS(СВЦЭМ!$D$34:$D$777,СВЦЭМ!$A$34:$A$777,$A30,СВЦЭМ!$B$34:$B$777,D$11)+'СЕТ СН'!$F$11+СВЦЭМ!$D$10+'СЕТ СН'!$F$5-'СЕТ СН'!$F$21</f>
        <v>4328.2684953899998</v>
      </c>
      <c r="E30" s="37">
        <f>SUMIFS(СВЦЭМ!$D$34:$D$777,СВЦЭМ!$A$34:$A$777,$A30,СВЦЭМ!$B$34:$B$777,E$11)+'СЕТ СН'!$F$11+СВЦЭМ!$D$10+'СЕТ СН'!$F$5-'СЕТ СН'!$F$21</f>
        <v>4345.7942422300002</v>
      </c>
      <c r="F30" s="37">
        <f>SUMIFS(СВЦЭМ!$D$34:$D$777,СВЦЭМ!$A$34:$A$777,$A30,СВЦЭМ!$B$34:$B$777,F$11)+'СЕТ СН'!$F$11+СВЦЭМ!$D$10+'СЕТ СН'!$F$5-'СЕТ СН'!$F$21</f>
        <v>4372.2225536900005</v>
      </c>
      <c r="G30" s="37">
        <f>SUMIFS(СВЦЭМ!$D$34:$D$777,СВЦЭМ!$A$34:$A$777,$A30,СВЦЭМ!$B$34:$B$777,G$11)+'СЕТ СН'!$F$11+СВЦЭМ!$D$10+'СЕТ СН'!$F$5-'СЕТ СН'!$F$21</f>
        <v>4386.2026167200002</v>
      </c>
      <c r="H30" s="37">
        <f>SUMIFS(СВЦЭМ!$D$34:$D$777,СВЦЭМ!$A$34:$A$777,$A30,СВЦЭМ!$B$34:$B$777,H$11)+'СЕТ СН'!$F$11+СВЦЭМ!$D$10+'СЕТ СН'!$F$5-'СЕТ СН'!$F$21</f>
        <v>4376.4371226499998</v>
      </c>
      <c r="I30" s="37">
        <f>SUMIFS(СВЦЭМ!$D$34:$D$777,СВЦЭМ!$A$34:$A$777,$A30,СВЦЭМ!$B$34:$B$777,I$11)+'СЕТ СН'!$F$11+СВЦЭМ!$D$10+'СЕТ СН'!$F$5-'СЕТ СН'!$F$21</f>
        <v>4320.9145171</v>
      </c>
      <c r="J30" s="37">
        <f>SUMIFS(СВЦЭМ!$D$34:$D$777,СВЦЭМ!$A$34:$A$777,$A30,СВЦЭМ!$B$34:$B$777,J$11)+'СЕТ СН'!$F$11+СВЦЭМ!$D$10+'СЕТ СН'!$F$5-'СЕТ СН'!$F$21</f>
        <v>4248.5618953200001</v>
      </c>
      <c r="K30" s="37">
        <f>SUMIFS(СВЦЭМ!$D$34:$D$777,СВЦЭМ!$A$34:$A$777,$A30,СВЦЭМ!$B$34:$B$777,K$11)+'СЕТ СН'!$F$11+СВЦЭМ!$D$10+'СЕТ СН'!$F$5-'СЕТ СН'!$F$21</f>
        <v>4221.7171623200002</v>
      </c>
      <c r="L30" s="37">
        <f>SUMIFS(СВЦЭМ!$D$34:$D$777,СВЦЭМ!$A$34:$A$777,$A30,СВЦЭМ!$B$34:$B$777,L$11)+'СЕТ СН'!$F$11+СВЦЭМ!$D$10+'СЕТ СН'!$F$5-'СЕТ СН'!$F$21</f>
        <v>4212.2100760100002</v>
      </c>
      <c r="M30" s="37">
        <f>SUMIFS(СВЦЭМ!$D$34:$D$777,СВЦЭМ!$A$34:$A$777,$A30,СВЦЭМ!$B$34:$B$777,M$11)+'СЕТ СН'!$F$11+СВЦЭМ!$D$10+'СЕТ СН'!$F$5-'СЕТ СН'!$F$21</f>
        <v>4209.1956225399999</v>
      </c>
      <c r="N30" s="37">
        <f>SUMIFS(СВЦЭМ!$D$34:$D$777,СВЦЭМ!$A$34:$A$777,$A30,СВЦЭМ!$B$34:$B$777,N$11)+'СЕТ СН'!$F$11+СВЦЭМ!$D$10+'СЕТ СН'!$F$5-'СЕТ СН'!$F$21</f>
        <v>4215.6356582600001</v>
      </c>
      <c r="O30" s="37">
        <f>SUMIFS(СВЦЭМ!$D$34:$D$777,СВЦЭМ!$A$34:$A$777,$A30,СВЦЭМ!$B$34:$B$777,O$11)+'СЕТ СН'!$F$11+СВЦЭМ!$D$10+'СЕТ СН'!$F$5-'СЕТ СН'!$F$21</f>
        <v>4239.9246647</v>
      </c>
      <c r="P30" s="37">
        <f>SUMIFS(СВЦЭМ!$D$34:$D$777,СВЦЭМ!$A$34:$A$777,$A30,СВЦЭМ!$B$34:$B$777,P$11)+'СЕТ СН'!$F$11+СВЦЭМ!$D$10+'СЕТ СН'!$F$5-'СЕТ СН'!$F$21</f>
        <v>4256.5754589200005</v>
      </c>
      <c r="Q30" s="37">
        <f>SUMIFS(СВЦЭМ!$D$34:$D$777,СВЦЭМ!$A$34:$A$777,$A30,СВЦЭМ!$B$34:$B$777,Q$11)+'СЕТ СН'!$F$11+СВЦЭМ!$D$10+'СЕТ СН'!$F$5-'СЕТ СН'!$F$21</f>
        <v>4256.3841912400003</v>
      </c>
      <c r="R30" s="37">
        <f>SUMIFS(СВЦЭМ!$D$34:$D$777,СВЦЭМ!$A$34:$A$777,$A30,СВЦЭМ!$B$34:$B$777,R$11)+'СЕТ СН'!$F$11+СВЦЭМ!$D$10+'СЕТ СН'!$F$5-'СЕТ СН'!$F$21</f>
        <v>4263.8975915600004</v>
      </c>
      <c r="S30" s="37">
        <f>SUMIFS(СВЦЭМ!$D$34:$D$777,СВЦЭМ!$A$34:$A$777,$A30,СВЦЭМ!$B$34:$B$777,S$11)+'СЕТ СН'!$F$11+СВЦЭМ!$D$10+'СЕТ СН'!$F$5-'СЕТ СН'!$F$21</f>
        <v>4246.8551194299998</v>
      </c>
      <c r="T30" s="37">
        <f>SUMIFS(СВЦЭМ!$D$34:$D$777,СВЦЭМ!$A$34:$A$777,$A30,СВЦЭМ!$B$34:$B$777,T$11)+'СЕТ СН'!$F$11+СВЦЭМ!$D$10+'СЕТ СН'!$F$5-'СЕТ СН'!$F$21</f>
        <v>4247.89077112</v>
      </c>
      <c r="U30" s="37">
        <f>SUMIFS(СВЦЭМ!$D$34:$D$777,СВЦЭМ!$A$34:$A$777,$A30,СВЦЭМ!$B$34:$B$777,U$11)+'СЕТ СН'!$F$11+СВЦЭМ!$D$10+'СЕТ СН'!$F$5-'СЕТ СН'!$F$21</f>
        <v>4228.0242195800001</v>
      </c>
      <c r="V30" s="37">
        <f>SUMIFS(СВЦЭМ!$D$34:$D$777,СВЦЭМ!$A$34:$A$777,$A30,СВЦЭМ!$B$34:$B$777,V$11)+'СЕТ СН'!$F$11+СВЦЭМ!$D$10+'СЕТ СН'!$F$5-'СЕТ СН'!$F$21</f>
        <v>4215.1374476700003</v>
      </c>
      <c r="W30" s="37">
        <f>SUMIFS(СВЦЭМ!$D$34:$D$777,СВЦЭМ!$A$34:$A$777,$A30,СВЦЭМ!$B$34:$B$777,W$11)+'СЕТ СН'!$F$11+СВЦЭМ!$D$10+'СЕТ СН'!$F$5-'СЕТ СН'!$F$21</f>
        <v>4180.4189833099999</v>
      </c>
      <c r="X30" s="37">
        <f>SUMIFS(СВЦЭМ!$D$34:$D$777,СВЦЭМ!$A$34:$A$777,$A30,СВЦЭМ!$B$34:$B$777,X$11)+'СЕТ СН'!$F$11+СВЦЭМ!$D$10+'СЕТ СН'!$F$5-'СЕТ СН'!$F$21</f>
        <v>4185.3184659500002</v>
      </c>
      <c r="Y30" s="37">
        <f>SUMIFS(СВЦЭМ!$D$34:$D$777,СВЦЭМ!$A$34:$A$777,$A30,СВЦЭМ!$B$34:$B$777,Y$11)+'СЕТ СН'!$F$11+СВЦЭМ!$D$10+'СЕТ СН'!$F$5-'СЕТ СН'!$F$21</f>
        <v>4259.5980789100004</v>
      </c>
    </row>
    <row r="31" spans="1:25" ht="15.75" x14ac:dyDescent="0.2">
      <c r="A31" s="36">
        <f t="shared" si="0"/>
        <v>43240</v>
      </c>
      <c r="B31" s="37">
        <f>SUMIFS(СВЦЭМ!$D$34:$D$777,СВЦЭМ!$A$34:$A$777,$A31,СВЦЭМ!$B$34:$B$777,B$11)+'СЕТ СН'!$F$11+СВЦЭМ!$D$10+'СЕТ СН'!$F$5-'СЕТ СН'!$F$21</f>
        <v>4314.7838644399999</v>
      </c>
      <c r="C31" s="37">
        <f>SUMIFS(СВЦЭМ!$D$34:$D$777,СВЦЭМ!$A$34:$A$777,$A31,СВЦЭМ!$B$34:$B$777,C$11)+'СЕТ СН'!$F$11+СВЦЭМ!$D$10+'СЕТ СН'!$F$5-'СЕТ СН'!$F$21</f>
        <v>4351.6290427000004</v>
      </c>
      <c r="D31" s="37">
        <f>SUMIFS(СВЦЭМ!$D$34:$D$777,СВЦЭМ!$A$34:$A$777,$A31,СВЦЭМ!$B$34:$B$777,D$11)+'СЕТ СН'!$F$11+СВЦЭМ!$D$10+'СЕТ СН'!$F$5-'СЕТ СН'!$F$21</f>
        <v>4385.9129564300001</v>
      </c>
      <c r="E31" s="37">
        <f>SUMIFS(СВЦЭМ!$D$34:$D$777,СВЦЭМ!$A$34:$A$777,$A31,СВЦЭМ!$B$34:$B$777,E$11)+'СЕТ СН'!$F$11+СВЦЭМ!$D$10+'СЕТ СН'!$F$5-'СЕТ СН'!$F$21</f>
        <v>4404.5402232500001</v>
      </c>
      <c r="F31" s="37">
        <f>SUMIFS(СВЦЭМ!$D$34:$D$777,СВЦЭМ!$A$34:$A$777,$A31,СВЦЭМ!$B$34:$B$777,F$11)+'СЕТ СН'!$F$11+СВЦЭМ!$D$10+'СЕТ СН'!$F$5-'СЕТ СН'!$F$21</f>
        <v>4426.6972653699995</v>
      </c>
      <c r="G31" s="37">
        <f>SUMIFS(СВЦЭМ!$D$34:$D$777,СВЦЭМ!$A$34:$A$777,$A31,СВЦЭМ!$B$34:$B$777,G$11)+'СЕТ СН'!$F$11+СВЦЭМ!$D$10+'СЕТ СН'!$F$5-'СЕТ СН'!$F$21</f>
        <v>4427.95873596</v>
      </c>
      <c r="H31" s="37">
        <f>SUMIFS(СВЦЭМ!$D$34:$D$777,СВЦЭМ!$A$34:$A$777,$A31,СВЦЭМ!$B$34:$B$777,H$11)+'СЕТ СН'!$F$11+СВЦЭМ!$D$10+'СЕТ СН'!$F$5-'СЕТ СН'!$F$21</f>
        <v>4408.7537814999996</v>
      </c>
      <c r="I31" s="37">
        <f>SUMIFS(СВЦЭМ!$D$34:$D$777,СВЦЭМ!$A$34:$A$777,$A31,СВЦЭМ!$B$34:$B$777,I$11)+'СЕТ СН'!$F$11+СВЦЭМ!$D$10+'СЕТ СН'!$F$5-'СЕТ СН'!$F$21</f>
        <v>4327.5688698499998</v>
      </c>
      <c r="J31" s="37">
        <f>SUMIFS(СВЦЭМ!$D$34:$D$777,СВЦЭМ!$A$34:$A$777,$A31,СВЦЭМ!$B$34:$B$777,J$11)+'СЕТ СН'!$F$11+СВЦЭМ!$D$10+'СЕТ СН'!$F$5-'СЕТ СН'!$F$21</f>
        <v>4260.2008089800001</v>
      </c>
      <c r="K31" s="37">
        <f>SUMIFS(СВЦЭМ!$D$34:$D$777,СВЦЭМ!$A$34:$A$777,$A31,СВЦЭМ!$B$34:$B$777,K$11)+'СЕТ СН'!$F$11+СВЦЭМ!$D$10+'СЕТ СН'!$F$5-'СЕТ СН'!$F$21</f>
        <v>4213.8649464600003</v>
      </c>
      <c r="L31" s="37">
        <f>SUMIFS(СВЦЭМ!$D$34:$D$777,СВЦЭМ!$A$34:$A$777,$A31,СВЦЭМ!$B$34:$B$777,L$11)+'СЕТ СН'!$F$11+СВЦЭМ!$D$10+'СЕТ СН'!$F$5-'СЕТ СН'!$F$21</f>
        <v>4229.7349473300001</v>
      </c>
      <c r="M31" s="37">
        <f>SUMIFS(СВЦЭМ!$D$34:$D$777,СВЦЭМ!$A$34:$A$777,$A31,СВЦЭМ!$B$34:$B$777,M$11)+'СЕТ СН'!$F$11+СВЦЭМ!$D$10+'СЕТ СН'!$F$5-'СЕТ СН'!$F$21</f>
        <v>4211.1140794700004</v>
      </c>
      <c r="N31" s="37">
        <f>SUMIFS(СВЦЭМ!$D$34:$D$777,СВЦЭМ!$A$34:$A$777,$A31,СВЦЭМ!$B$34:$B$777,N$11)+'СЕТ СН'!$F$11+СВЦЭМ!$D$10+'СЕТ СН'!$F$5-'СЕТ СН'!$F$21</f>
        <v>4216.38604682</v>
      </c>
      <c r="O31" s="37">
        <f>SUMIFS(СВЦЭМ!$D$34:$D$777,СВЦЭМ!$A$34:$A$777,$A31,СВЦЭМ!$B$34:$B$777,O$11)+'СЕТ СН'!$F$11+СВЦЭМ!$D$10+'СЕТ СН'!$F$5-'СЕТ СН'!$F$21</f>
        <v>4216.8644038500006</v>
      </c>
      <c r="P31" s="37">
        <f>SUMIFS(СВЦЭМ!$D$34:$D$777,СВЦЭМ!$A$34:$A$777,$A31,СВЦЭМ!$B$34:$B$777,P$11)+'СЕТ СН'!$F$11+СВЦЭМ!$D$10+'СЕТ СН'!$F$5-'СЕТ СН'!$F$21</f>
        <v>4245.2049034400006</v>
      </c>
      <c r="Q31" s="37">
        <f>SUMIFS(СВЦЭМ!$D$34:$D$777,СВЦЭМ!$A$34:$A$777,$A31,СВЦЭМ!$B$34:$B$777,Q$11)+'СЕТ СН'!$F$11+СВЦЭМ!$D$10+'СЕТ СН'!$F$5-'СЕТ СН'!$F$21</f>
        <v>4250.83332668</v>
      </c>
      <c r="R31" s="37">
        <f>SUMIFS(СВЦЭМ!$D$34:$D$777,СВЦЭМ!$A$34:$A$777,$A31,СВЦЭМ!$B$34:$B$777,R$11)+'СЕТ СН'!$F$11+СВЦЭМ!$D$10+'СЕТ СН'!$F$5-'СЕТ СН'!$F$21</f>
        <v>4248.2629206800002</v>
      </c>
      <c r="S31" s="37">
        <f>SUMIFS(СВЦЭМ!$D$34:$D$777,СВЦЭМ!$A$34:$A$777,$A31,СВЦЭМ!$B$34:$B$777,S$11)+'СЕТ СН'!$F$11+СВЦЭМ!$D$10+'СЕТ СН'!$F$5-'СЕТ СН'!$F$21</f>
        <v>4227.4888261200003</v>
      </c>
      <c r="T31" s="37">
        <f>SUMIFS(СВЦЭМ!$D$34:$D$777,СВЦЭМ!$A$34:$A$777,$A31,СВЦЭМ!$B$34:$B$777,T$11)+'СЕТ СН'!$F$11+СВЦЭМ!$D$10+'СЕТ СН'!$F$5-'СЕТ СН'!$F$21</f>
        <v>4213.3350089000005</v>
      </c>
      <c r="U31" s="37">
        <f>SUMIFS(СВЦЭМ!$D$34:$D$777,СВЦЭМ!$A$34:$A$777,$A31,СВЦЭМ!$B$34:$B$777,U$11)+'СЕТ СН'!$F$11+СВЦЭМ!$D$10+'СЕТ СН'!$F$5-'СЕТ СН'!$F$21</f>
        <v>4223.52831135</v>
      </c>
      <c r="V31" s="37">
        <f>SUMIFS(СВЦЭМ!$D$34:$D$777,СВЦЭМ!$A$34:$A$777,$A31,СВЦЭМ!$B$34:$B$777,V$11)+'СЕТ СН'!$F$11+СВЦЭМ!$D$10+'СЕТ СН'!$F$5-'СЕТ СН'!$F$21</f>
        <v>4178.8403583300005</v>
      </c>
      <c r="W31" s="37">
        <f>SUMIFS(СВЦЭМ!$D$34:$D$777,СВЦЭМ!$A$34:$A$777,$A31,СВЦЭМ!$B$34:$B$777,W$11)+'СЕТ СН'!$F$11+СВЦЭМ!$D$10+'СЕТ СН'!$F$5-'СЕТ СН'!$F$21</f>
        <v>4152.8748948800003</v>
      </c>
      <c r="X31" s="37">
        <f>SUMIFS(СВЦЭМ!$D$34:$D$777,СВЦЭМ!$A$34:$A$777,$A31,СВЦЭМ!$B$34:$B$777,X$11)+'СЕТ СН'!$F$11+СВЦЭМ!$D$10+'СЕТ СН'!$F$5-'СЕТ СН'!$F$21</f>
        <v>4169.0431901399998</v>
      </c>
      <c r="Y31" s="37">
        <f>SUMIFS(СВЦЭМ!$D$34:$D$777,СВЦЭМ!$A$34:$A$777,$A31,СВЦЭМ!$B$34:$B$777,Y$11)+'СЕТ СН'!$F$11+СВЦЭМ!$D$10+'СЕТ СН'!$F$5-'СЕТ СН'!$F$21</f>
        <v>4230.50880882</v>
      </c>
    </row>
    <row r="32" spans="1:25" ht="15.75" x14ac:dyDescent="0.2">
      <c r="A32" s="36">
        <f t="shared" si="0"/>
        <v>43241</v>
      </c>
      <c r="B32" s="37">
        <f>SUMIFS(СВЦЭМ!$D$34:$D$777,СВЦЭМ!$A$34:$A$777,$A32,СВЦЭМ!$B$34:$B$777,B$11)+'СЕТ СН'!$F$11+СВЦЭМ!$D$10+'СЕТ СН'!$F$5-'СЕТ СН'!$F$21</f>
        <v>4345.7997591900003</v>
      </c>
      <c r="C32" s="37">
        <f>SUMIFS(СВЦЭМ!$D$34:$D$777,СВЦЭМ!$A$34:$A$777,$A32,СВЦЭМ!$B$34:$B$777,C$11)+'СЕТ СН'!$F$11+СВЦЭМ!$D$10+'СЕТ СН'!$F$5-'СЕТ СН'!$F$21</f>
        <v>4419.8427905200006</v>
      </c>
      <c r="D32" s="37">
        <f>SUMIFS(СВЦЭМ!$D$34:$D$777,СВЦЭМ!$A$34:$A$777,$A32,СВЦЭМ!$B$34:$B$777,D$11)+'СЕТ СН'!$F$11+СВЦЭМ!$D$10+'СЕТ СН'!$F$5-'СЕТ СН'!$F$21</f>
        <v>4453.7577247099998</v>
      </c>
      <c r="E32" s="37">
        <f>SUMIFS(СВЦЭМ!$D$34:$D$777,СВЦЭМ!$A$34:$A$777,$A32,СВЦЭМ!$B$34:$B$777,E$11)+'СЕТ СН'!$F$11+СВЦЭМ!$D$10+'СЕТ СН'!$F$5-'СЕТ СН'!$F$21</f>
        <v>4463.7517006500002</v>
      </c>
      <c r="F32" s="37">
        <f>SUMIFS(СВЦЭМ!$D$34:$D$777,СВЦЭМ!$A$34:$A$777,$A32,СВЦЭМ!$B$34:$B$777,F$11)+'СЕТ СН'!$F$11+СВЦЭМ!$D$10+'СЕТ СН'!$F$5-'СЕТ СН'!$F$21</f>
        <v>4471.6100860900006</v>
      </c>
      <c r="G32" s="37">
        <f>SUMIFS(СВЦЭМ!$D$34:$D$777,СВЦЭМ!$A$34:$A$777,$A32,СВЦЭМ!$B$34:$B$777,G$11)+'СЕТ СН'!$F$11+СВЦЭМ!$D$10+'СЕТ СН'!$F$5-'СЕТ СН'!$F$21</f>
        <v>4457.7124198600004</v>
      </c>
      <c r="H32" s="37">
        <f>SUMIFS(СВЦЭМ!$D$34:$D$777,СВЦЭМ!$A$34:$A$777,$A32,СВЦЭМ!$B$34:$B$777,H$11)+'СЕТ СН'!$F$11+СВЦЭМ!$D$10+'СЕТ СН'!$F$5-'СЕТ СН'!$F$21</f>
        <v>4389.1773892800002</v>
      </c>
      <c r="I32" s="37">
        <f>SUMIFS(СВЦЭМ!$D$34:$D$777,СВЦЭМ!$A$34:$A$777,$A32,СВЦЭМ!$B$34:$B$777,I$11)+'СЕТ СН'!$F$11+СВЦЭМ!$D$10+'СЕТ СН'!$F$5-'СЕТ СН'!$F$21</f>
        <v>4299.8407126000002</v>
      </c>
      <c r="J32" s="37">
        <f>SUMIFS(СВЦЭМ!$D$34:$D$777,СВЦЭМ!$A$34:$A$777,$A32,СВЦЭМ!$B$34:$B$777,J$11)+'СЕТ СН'!$F$11+СВЦЭМ!$D$10+'СЕТ СН'!$F$5-'СЕТ СН'!$F$21</f>
        <v>4261.7935117899997</v>
      </c>
      <c r="K32" s="37">
        <f>SUMIFS(СВЦЭМ!$D$34:$D$777,СВЦЭМ!$A$34:$A$777,$A32,СВЦЭМ!$B$34:$B$777,K$11)+'СЕТ СН'!$F$11+СВЦЭМ!$D$10+'СЕТ СН'!$F$5-'СЕТ СН'!$F$21</f>
        <v>4233.6310877100004</v>
      </c>
      <c r="L32" s="37">
        <f>SUMIFS(СВЦЭМ!$D$34:$D$777,СВЦЭМ!$A$34:$A$777,$A32,СВЦЭМ!$B$34:$B$777,L$11)+'СЕТ СН'!$F$11+СВЦЭМ!$D$10+'СЕТ СН'!$F$5-'СЕТ СН'!$F$21</f>
        <v>4222.4809145099998</v>
      </c>
      <c r="M32" s="37">
        <f>SUMIFS(СВЦЭМ!$D$34:$D$777,СВЦЭМ!$A$34:$A$777,$A32,СВЦЭМ!$B$34:$B$777,M$11)+'СЕТ СН'!$F$11+СВЦЭМ!$D$10+'СЕТ СН'!$F$5-'СЕТ СН'!$F$21</f>
        <v>4234.9557755000005</v>
      </c>
      <c r="N32" s="37">
        <f>SUMIFS(СВЦЭМ!$D$34:$D$777,СВЦЭМ!$A$34:$A$777,$A32,СВЦЭМ!$B$34:$B$777,N$11)+'СЕТ СН'!$F$11+СВЦЭМ!$D$10+'СЕТ СН'!$F$5-'СЕТ СН'!$F$21</f>
        <v>4261.1973244000001</v>
      </c>
      <c r="O32" s="37">
        <f>SUMIFS(СВЦЭМ!$D$34:$D$777,СВЦЭМ!$A$34:$A$777,$A32,СВЦЭМ!$B$34:$B$777,O$11)+'СЕТ СН'!$F$11+СВЦЭМ!$D$10+'СЕТ СН'!$F$5-'СЕТ СН'!$F$21</f>
        <v>4238.7064811300006</v>
      </c>
      <c r="P32" s="37">
        <f>SUMIFS(СВЦЭМ!$D$34:$D$777,СВЦЭМ!$A$34:$A$777,$A32,СВЦЭМ!$B$34:$B$777,P$11)+'СЕТ СН'!$F$11+СВЦЭМ!$D$10+'СЕТ СН'!$F$5-'СЕТ СН'!$F$21</f>
        <v>4243.6862258600004</v>
      </c>
      <c r="Q32" s="37">
        <f>SUMIFS(СВЦЭМ!$D$34:$D$777,СВЦЭМ!$A$34:$A$777,$A32,СВЦЭМ!$B$34:$B$777,Q$11)+'СЕТ СН'!$F$11+СВЦЭМ!$D$10+'СЕТ СН'!$F$5-'СЕТ СН'!$F$21</f>
        <v>4257.5656258500003</v>
      </c>
      <c r="R32" s="37">
        <f>SUMIFS(СВЦЭМ!$D$34:$D$777,СВЦЭМ!$A$34:$A$777,$A32,СВЦЭМ!$B$34:$B$777,R$11)+'СЕТ СН'!$F$11+СВЦЭМ!$D$10+'СЕТ СН'!$F$5-'СЕТ СН'!$F$21</f>
        <v>4266.3575009400001</v>
      </c>
      <c r="S32" s="37">
        <f>SUMIFS(СВЦЭМ!$D$34:$D$777,СВЦЭМ!$A$34:$A$777,$A32,СВЦЭМ!$B$34:$B$777,S$11)+'СЕТ СН'!$F$11+СВЦЭМ!$D$10+'СЕТ СН'!$F$5-'СЕТ СН'!$F$21</f>
        <v>4253.9490095700003</v>
      </c>
      <c r="T32" s="37">
        <f>SUMIFS(СВЦЭМ!$D$34:$D$777,СВЦЭМ!$A$34:$A$777,$A32,СВЦЭМ!$B$34:$B$777,T$11)+'СЕТ СН'!$F$11+СВЦЭМ!$D$10+'СЕТ СН'!$F$5-'СЕТ СН'!$F$21</f>
        <v>4241.3599292199997</v>
      </c>
      <c r="U32" s="37">
        <f>SUMIFS(СВЦЭМ!$D$34:$D$777,СВЦЭМ!$A$34:$A$777,$A32,СВЦЭМ!$B$34:$B$777,U$11)+'СЕТ СН'!$F$11+СВЦЭМ!$D$10+'СЕТ СН'!$F$5-'СЕТ СН'!$F$21</f>
        <v>4281.7716966200005</v>
      </c>
      <c r="V32" s="37">
        <f>SUMIFS(СВЦЭМ!$D$34:$D$777,СВЦЭМ!$A$34:$A$777,$A32,СВЦЭМ!$B$34:$B$777,V$11)+'СЕТ СН'!$F$11+СВЦЭМ!$D$10+'СЕТ СН'!$F$5-'СЕТ СН'!$F$21</f>
        <v>4250.4255257300001</v>
      </c>
      <c r="W32" s="37">
        <f>SUMIFS(СВЦЭМ!$D$34:$D$777,СВЦЭМ!$A$34:$A$777,$A32,СВЦЭМ!$B$34:$B$777,W$11)+'СЕТ СН'!$F$11+СВЦЭМ!$D$10+'СЕТ СН'!$F$5-'СЕТ СН'!$F$21</f>
        <v>4220.4830383400003</v>
      </c>
      <c r="X32" s="37">
        <f>SUMIFS(СВЦЭМ!$D$34:$D$777,СВЦЭМ!$A$34:$A$777,$A32,СВЦЭМ!$B$34:$B$777,X$11)+'СЕТ СН'!$F$11+СВЦЭМ!$D$10+'СЕТ СН'!$F$5-'СЕТ СН'!$F$21</f>
        <v>4256.3263212700003</v>
      </c>
      <c r="Y32" s="37">
        <f>SUMIFS(СВЦЭМ!$D$34:$D$777,СВЦЭМ!$A$34:$A$777,$A32,СВЦЭМ!$B$34:$B$777,Y$11)+'СЕТ СН'!$F$11+СВЦЭМ!$D$10+'СЕТ СН'!$F$5-'СЕТ СН'!$F$21</f>
        <v>4339.3252373800005</v>
      </c>
    </row>
    <row r="33" spans="1:27" ht="15.75" x14ac:dyDescent="0.2">
      <c r="A33" s="36">
        <f t="shared" si="0"/>
        <v>43242</v>
      </c>
      <c r="B33" s="37">
        <f>SUMIFS(СВЦЭМ!$D$34:$D$777,СВЦЭМ!$A$34:$A$777,$A33,СВЦЭМ!$B$34:$B$777,B$11)+'СЕТ СН'!$F$11+СВЦЭМ!$D$10+'СЕТ СН'!$F$5-'СЕТ СН'!$F$21</f>
        <v>4305.4230764399999</v>
      </c>
      <c r="C33" s="37">
        <f>SUMIFS(СВЦЭМ!$D$34:$D$777,СВЦЭМ!$A$34:$A$777,$A33,СВЦЭМ!$B$34:$B$777,C$11)+'СЕТ СН'!$F$11+СВЦЭМ!$D$10+'СЕТ СН'!$F$5-'СЕТ СН'!$F$21</f>
        <v>4365.8151946600001</v>
      </c>
      <c r="D33" s="37">
        <f>SUMIFS(СВЦЭМ!$D$34:$D$777,СВЦЭМ!$A$34:$A$777,$A33,СВЦЭМ!$B$34:$B$777,D$11)+'СЕТ СН'!$F$11+СВЦЭМ!$D$10+'СЕТ СН'!$F$5-'СЕТ СН'!$F$21</f>
        <v>4394.7496514900004</v>
      </c>
      <c r="E33" s="37">
        <f>SUMIFS(СВЦЭМ!$D$34:$D$777,СВЦЭМ!$A$34:$A$777,$A33,СВЦЭМ!$B$34:$B$777,E$11)+'СЕТ СН'!$F$11+СВЦЭМ!$D$10+'СЕТ СН'!$F$5-'СЕТ СН'!$F$21</f>
        <v>4410.4320191400002</v>
      </c>
      <c r="F33" s="37">
        <f>SUMIFS(СВЦЭМ!$D$34:$D$777,СВЦЭМ!$A$34:$A$777,$A33,СВЦЭМ!$B$34:$B$777,F$11)+'СЕТ СН'!$F$11+СВЦЭМ!$D$10+'СЕТ СН'!$F$5-'СЕТ СН'!$F$21</f>
        <v>4420.6705310100006</v>
      </c>
      <c r="G33" s="37">
        <f>SUMIFS(СВЦЭМ!$D$34:$D$777,СВЦЭМ!$A$34:$A$777,$A33,СВЦЭМ!$B$34:$B$777,G$11)+'СЕТ СН'!$F$11+СВЦЭМ!$D$10+'СЕТ СН'!$F$5-'СЕТ СН'!$F$21</f>
        <v>4396.5783015199995</v>
      </c>
      <c r="H33" s="37">
        <f>SUMIFS(СВЦЭМ!$D$34:$D$777,СВЦЭМ!$A$34:$A$777,$A33,СВЦЭМ!$B$34:$B$777,H$11)+'СЕТ СН'!$F$11+СВЦЭМ!$D$10+'СЕТ СН'!$F$5-'СЕТ СН'!$F$21</f>
        <v>4316.7257749</v>
      </c>
      <c r="I33" s="37">
        <f>SUMIFS(СВЦЭМ!$D$34:$D$777,СВЦЭМ!$A$34:$A$777,$A33,СВЦЭМ!$B$34:$B$777,I$11)+'СЕТ СН'!$F$11+СВЦЭМ!$D$10+'СЕТ СН'!$F$5-'СЕТ СН'!$F$21</f>
        <v>4263.3787496800005</v>
      </c>
      <c r="J33" s="37">
        <f>SUMIFS(СВЦЭМ!$D$34:$D$777,СВЦЭМ!$A$34:$A$777,$A33,СВЦЭМ!$B$34:$B$777,J$11)+'СЕТ СН'!$F$11+СВЦЭМ!$D$10+'СЕТ СН'!$F$5-'СЕТ СН'!$F$21</f>
        <v>4245.9743232000001</v>
      </c>
      <c r="K33" s="37">
        <f>SUMIFS(СВЦЭМ!$D$34:$D$777,СВЦЭМ!$A$34:$A$777,$A33,СВЦЭМ!$B$34:$B$777,K$11)+'СЕТ СН'!$F$11+СВЦЭМ!$D$10+'СЕТ СН'!$F$5-'СЕТ СН'!$F$21</f>
        <v>4254.9142018800003</v>
      </c>
      <c r="L33" s="37">
        <f>SUMIFS(СВЦЭМ!$D$34:$D$777,СВЦЭМ!$A$34:$A$777,$A33,СВЦЭМ!$B$34:$B$777,L$11)+'СЕТ СН'!$F$11+СВЦЭМ!$D$10+'СЕТ СН'!$F$5-'СЕТ СН'!$F$21</f>
        <v>4256.1974804600004</v>
      </c>
      <c r="M33" s="37">
        <f>SUMIFS(СВЦЭМ!$D$34:$D$777,СВЦЭМ!$A$34:$A$777,$A33,СВЦЭМ!$B$34:$B$777,M$11)+'СЕТ СН'!$F$11+СВЦЭМ!$D$10+'СЕТ СН'!$F$5-'СЕТ СН'!$F$21</f>
        <v>4248.17644329</v>
      </c>
      <c r="N33" s="37">
        <f>SUMIFS(СВЦЭМ!$D$34:$D$777,СВЦЭМ!$A$34:$A$777,$A33,СВЦЭМ!$B$34:$B$777,N$11)+'СЕТ СН'!$F$11+СВЦЭМ!$D$10+'СЕТ СН'!$F$5-'СЕТ СН'!$F$21</f>
        <v>4245.2319649299998</v>
      </c>
      <c r="O33" s="37">
        <f>SUMIFS(СВЦЭМ!$D$34:$D$777,СВЦЭМ!$A$34:$A$777,$A33,СВЦЭМ!$B$34:$B$777,O$11)+'СЕТ СН'!$F$11+СВЦЭМ!$D$10+'СЕТ СН'!$F$5-'СЕТ СН'!$F$21</f>
        <v>4247.1536117599999</v>
      </c>
      <c r="P33" s="37">
        <f>SUMIFS(СВЦЭМ!$D$34:$D$777,СВЦЭМ!$A$34:$A$777,$A33,СВЦЭМ!$B$34:$B$777,P$11)+'СЕТ СН'!$F$11+СВЦЭМ!$D$10+'СЕТ СН'!$F$5-'СЕТ СН'!$F$21</f>
        <v>4247.42242042</v>
      </c>
      <c r="Q33" s="37">
        <f>SUMIFS(СВЦЭМ!$D$34:$D$777,СВЦЭМ!$A$34:$A$777,$A33,СВЦЭМ!$B$34:$B$777,Q$11)+'СЕТ СН'!$F$11+СВЦЭМ!$D$10+'СЕТ СН'!$F$5-'СЕТ СН'!$F$21</f>
        <v>4244.6475411700003</v>
      </c>
      <c r="R33" s="37">
        <f>SUMIFS(СВЦЭМ!$D$34:$D$777,СВЦЭМ!$A$34:$A$777,$A33,СВЦЭМ!$B$34:$B$777,R$11)+'СЕТ СН'!$F$11+СВЦЭМ!$D$10+'СЕТ СН'!$F$5-'СЕТ СН'!$F$21</f>
        <v>4247.3376106200003</v>
      </c>
      <c r="S33" s="37">
        <f>SUMIFS(СВЦЭМ!$D$34:$D$777,СВЦЭМ!$A$34:$A$777,$A33,СВЦЭМ!$B$34:$B$777,S$11)+'СЕТ СН'!$F$11+СВЦЭМ!$D$10+'СЕТ СН'!$F$5-'СЕТ СН'!$F$21</f>
        <v>4245.0045956499998</v>
      </c>
      <c r="T33" s="37">
        <f>SUMIFS(СВЦЭМ!$D$34:$D$777,СВЦЭМ!$A$34:$A$777,$A33,СВЦЭМ!$B$34:$B$777,T$11)+'СЕТ СН'!$F$11+СВЦЭМ!$D$10+'СЕТ СН'!$F$5-'СЕТ СН'!$F$21</f>
        <v>4252.6537996699999</v>
      </c>
      <c r="U33" s="37">
        <f>SUMIFS(СВЦЭМ!$D$34:$D$777,СВЦЭМ!$A$34:$A$777,$A33,СВЦЭМ!$B$34:$B$777,U$11)+'СЕТ СН'!$F$11+СВЦЭМ!$D$10+'СЕТ СН'!$F$5-'СЕТ СН'!$F$21</f>
        <v>4249.0637423099997</v>
      </c>
      <c r="V33" s="37">
        <f>SUMIFS(СВЦЭМ!$D$34:$D$777,СВЦЭМ!$A$34:$A$777,$A33,СВЦЭМ!$B$34:$B$777,V$11)+'СЕТ СН'!$F$11+СВЦЭМ!$D$10+'СЕТ СН'!$F$5-'СЕТ СН'!$F$21</f>
        <v>4216.39063824</v>
      </c>
      <c r="W33" s="37">
        <f>SUMIFS(СВЦЭМ!$D$34:$D$777,СВЦЭМ!$A$34:$A$777,$A33,СВЦЭМ!$B$34:$B$777,W$11)+'СЕТ СН'!$F$11+СВЦЭМ!$D$10+'СЕТ СН'!$F$5-'СЕТ СН'!$F$21</f>
        <v>4175.8251516600003</v>
      </c>
      <c r="X33" s="37">
        <f>SUMIFS(СВЦЭМ!$D$34:$D$777,СВЦЭМ!$A$34:$A$777,$A33,СВЦЭМ!$B$34:$B$777,X$11)+'СЕТ СН'!$F$11+СВЦЭМ!$D$10+'СЕТ СН'!$F$5-'СЕТ СН'!$F$21</f>
        <v>4205.5271655799997</v>
      </c>
      <c r="Y33" s="37">
        <f>SUMIFS(СВЦЭМ!$D$34:$D$777,СВЦЭМ!$A$34:$A$777,$A33,СВЦЭМ!$B$34:$B$777,Y$11)+'СЕТ СН'!$F$11+СВЦЭМ!$D$10+'СЕТ СН'!$F$5-'СЕТ СН'!$F$21</f>
        <v>4251.3942341399998</v>
      </c>
    </row>
    <row r="34" spans="1:27" ht="15.75" x14ac:dyDescent="0.2">
      <c r="A34" s="36">
        <f t="shared" si="0"/>
        <v>43243</v>
      </c>
      <c r="B34" s="37">
        <f>SUMIFS(СВЦЭМ!$D$34:$D$777,СВЦЭМ!$A$34:$A$777,$A34,СВЦЭМ!$B$34:$B$777,B$11)+'СЕТ СН'!$F$11+СВЦЭМ!$D$10+'СЕТ СН'!$F$5-'СЕТ СН'!$F$21</f>
        <v>4283.0374877300001</v>
      </c>
      <c r="C34" s="37">
        <f>SUMIFS(СВЦЭМ!$D$34:$D$777,СВЦЭМ!$A$34:$A$777,$A34,СВЦЭМ!$B$34:$B$777,C$11)+'СЕТ СН'!$F$11+СВЦЭМ!$D$10+'СЕТ СН'!$F$5-'СЕТ СН'!$F$21</f>
        <v>4350.4476766899998</v>
      </c>
      <c r="D34" s="37">
        <f>SUMIFS(СВЦЭМ!$D$34:$D$777,СВЦЭМ!$A$34:$A$777,$A34,СВЦЭМ!$B$34:$B$777,D$11)+'СЕТ СН'!$F$11+СВЦЭМ!$D$10+'СЕТ СН'!$F$5-'СЕТ СН'!$F$21</f>
        <v>4361.1524626800001</v>
      </c>
      <c r="E34" s="37">
        <f>SUMIFS(СВЦЭМ!$D$34:$D$777,СВЦЭМ!$A$34:$A$777,$A34,СВЦЭМ!$B$34:$B$777,E$11)+'СЕТ СН'!$F$11+СВЦЭМ!$D$10+'СЕТ СН'!$F$5-'СЕТ СН'!$F$21</f>
        <v>4365.4188408099999</v>
      </c>
      <c r="F34" s="37">
        <f>SUMIFS(СВЦЭМ!$D$34:$D$777,СВЦЭМ!$A$34:$A$777,$A34,СВЦЭМ!$B$34:$B$777,F$11)+'СЕТ СН'!$F$11+СВЦЭМ!$D$10+'СЕТ СН'!$F$5-'СЕТ СН'!$F$21</f>
        <v>4372.6991009600006</v>
      </c>
      <c r="G34" s="37">
        <f>SUMIFS(СВЦЭМ!$D$34:$D$777,СВЦЭМ!$A$34:$A$777,$A34,СВЦЭМ!$B$34:$B$777,G$11)+'СЕТ СН'!$F$11+СВЦЭМ!$D$10+'СЕТ СН'!$F$5-'СЕТ СН'!$F$21</f>
        <v>4367.8417891600002</v>
      </c>
      <c r="H34" s="37">
        <f>SUMIFS(СВЦЭМ!$D$34:$D$777,СВЦЭМ!$A$34:$A$777,$A34,СВЦЭМ!$B$34:$B$777,H$11)+'СЕТ СН'!$F$11+СВЦЭМ!$D$10+'СЕТ СН'!$F$5-'СЕТ СН'!$F$21</f>
        <v>4321.0990932599998</v>
      </c>
      <c r="I34" s="37">
        <f>SUMIFS(СВЦЭМ!$D$34:$D$777,СВЦЭМ!$A$34:$A$777,$A34,СВЦЭМ!$B$34:$B$777,I$11)+'СЕТ СН'!$F$11+СВЦЭМ!$D$10+'СЕТ СН'!$F$5-'СЕТ СН'!$F$21</f>
        <v>4266.3202406300006</v>
      </c>
      <c r="J34" s="37">
        <f>SUMIFS(СВЦЭМ!$D$34:$D$777,СВЦЭМ!$A$34:$A$777,$A34,СВЦЭМ!$B$34:$B$777,J$11)+'СЕТ СН'!$F$11+СВЦЭМ!$D$10+'СЕТ СН'!$F$5-'СЕТ СН'!$F$21</f>
        <v>4275.63530326</v>
      </c>
      <c r="K34" s="37">
        <f>SUMIFS(СВЦЭМ!$D$34:$D$777,СВЦЭМ!$A$34:$A$777,$A34,СВЦЭМ!$B$34:$B$777,K$11)+'СЕТ СН'!$F$11+СВЦЭМ!$D$10+'СЕТ СН'!$F$5-'СЕТ СН'!$F$21</f>
        <v>4287.9637364800001</v>
      </c>
      <c r="L34" s="37">
        <f>SUMIFS(СВЦЭМ!$D$34:$D$777,СВЦЭМ!$A$34:$A$777,$A34,СВЦЭМ!$B$34:$B$777,L$11)+'СЕТ СН'!$F$11+СВЦЭМ!$D$10+'СЕТ СН'!$F$5-'СЕТ СН'!$F$21</f>
        <v>4228.0746544000003</v>
      </c>
      <c r="M34" s="37">
        <f>SUMIFS(СВЦЭМ!$D$34:$D$777,СВЦЭМ!$A$34:$A$777,$A34,СВЦЭМ!$B$34:$B$777,M$11)+'СЕТ СН'!$F$11+СВЦЭМ!$D$10+'СЕТ СН'!$F$5-'СЕТ СН'!$F$21</f>
        <v>4220.7675783900004</v>
      </c>
      <c r="N34" s="37">
        <f>SUMIFS(СВЦЭМ!$D$34:$D$777,СВЦЭМ!$A$34:$A$777,$A34,СВЦЭМ!$B$34:$B$777,N$11)+'СЕТ СН'!$F$11+СВЦЭМ!$D$10+'СЕТ СН'!$F$5-'СЕТ СН'!$F$21</f>
        <v>4228.67057002</v>
      </c>
      <c r="O34" s="37">
        <f>SUMIFS(СВЦЭМ!$D$34:$D$777,СВЦЭМ!$A$34:$A$777,$A34,СВЦЭМ!$B$34:$B$777,O$11)+'СЕТ СН'!$F$11+СВЦЭМ!$D$10+'СЕТ СН'!$F$5-'СЕТ СН'!$F$21</f>
        <v>4216.4980875900001</v>
      </c>
      <c r="P34" s="37">
        <f>SUMIFS(СВЦЭМ!$D$34:$D$777,СВЦЭМ!$A$34:$A$777,$A34,СВЦЭМ!$B$34:$B$777,P$11)+'СЕТ СН'!$F$11+СВЦЭМ!$D$10+'СЕТ СН'!$F$5-'СЕТ СН'!$F$21</f>
        <v>4219.5661781500003</v>
      </c>
      <c r="Q34" s="37">
        <f>SUMIFS(СВЦЭМ!$D$34:$D$777,СВЦЭМ!$A$34:$A$777,$A34,СВЦЭМ!$B$34:$B$777,Q$11)+'СЕТ СН'!$F$11+СВЦЭМ!$D$10+'СЕТ СН'!$F$5-'СЕТ СН'!$F$21</f>
        <v>4216.4486207500004</v>
      </c>
      <c r="R34" s="37">
        <f>SUMIFS(СВЦЭМ!$D$34:$D$777,СВЦЭМ!$A$34:$A$777,$A34,СВЦЭМ!$B$34:$B$777,R$11)+'СЕТ СН'!$F$11+СВЦЭМ!$D$10+'СЕТ СН'!$F$5-'СЕТ СН'!$F$21</f>
        <v>4277.37062049</v>
      </c>
      <c r="S34" s="37">
        <f>SUMIFS(СВЦЭМ!$D$34:$D$777,СВЦЭМ!$A$34:$A$777,$A34,СВЦЭМ!$B$34:$B$777,S$11)+'СЕТ СН'!$F$11+СВЦЭМ!$D$10+'СЕТ СН'!$F$5-'СЕТ СН'!$F$21</f>
        <v>4282.9977239999998</v>
      </c>
      <c r="T34" s="37">
        <f>SUMIFS(СВЦЭМ!$D$34:$D$777,СВЦЭМ!$A$34:$A$777,$A34,СВЦЭМ!$B$34:$B$777,T$11)+'СЕТ СН'!$F$11+СВЦЭМ!$D$10+'СЕТ СН'!$F$5-'СЕТ СН'!$F$21</f>
        <v>4287.4124920900003</v>
      </c>
      <c r="U34" s="37">
        <f>SUMIFS(СВЦЭМ!$D$34:$D$777,СВЦЭМ!$A$34:$A$777,$A34,СВЦЭМ!$B$34:$B$777,U$11)+'СЕТ СН'!$F$11+СВЦЭМ!$D$10+'СЕТ СН'!$F$5-'СЕТ СН'!$F$21</f>
        <v>4286.7874451400003</v>
      </c>
      <c r="V34" s="37">
        <f>SUMIFS(СВЦЭМ!$D$34:$D$777,СВЦЭМ!$A$34:$A$777,$A34,СВЦЭМ!$B$34:$B$777,V$11)+'СЕТ СН'!$F$11+СВЦЭМ!$D$10+'СЕТ СН'!$F$5-'СЕТ СН'!$F$21</f>
        <v>4296.11998657</v>
      </c>
      <c r="W34" s="37">
        <f>SUMIFS(СВЦЭМ!$D$34:$D$777,СВЦЭМ!$A$34:$A$777,$A34,СВЦЭМ!$B$34:$B$777,W$11)+'СЕТ СН'!$F$11+СВЦЭМ!$D$10+'СЕТ СН'!$F$5-'СЕТ СН'!$F$21</f>
        <v>4255.1854319499998</v>
      </c>
      <c r="X34" s="37">
        <f>SUMIFS(СВЦЭМ!$D$34:$D$777,СВЦЭМ!$A$34:$A$777,$A34,СВЦЭМ!$B$34:$B$777,X$11)+'СЕТ СН'!$F$11+СВЦЭМ!$D$10+'СЕТ СН'!$F$5-'СЕТ СН'!$F$21</f>
        <v>4233.82407711</v>
      </c>
      <c r="Y34" s="37">
        <f>SUMIFS(СВЦЭМ!$D$34:$D$777,СВЦЭМ!$A$34:$A$777,$A34,СВЦЭМ!$B$34:$B$777,Y$11)+'СЕТ СН'!$F$11+СВЦЭМ!$D$10+'СЕТ СН'!$F$5-'СЕТ СН'!$F$21</f>
        <v>4209.08772692</v>
      </c>
    </row>
    <row r="35" spans="1:27" ht="15.75" x14ac:dyDescent="0.2">
      <c r="A35" s="36">
        <f t="shared" si="0"/>
        <v>43244</v>
      </c>
      <c r="B35" s="37">
        <f>SUMIFS(СВЦЭМ!$D$34:$D$777,СВЦЭМ!$A$34:$A$777,$A35,СВЦЭМ!$B$34:$B$777,B$11)+'СЕТ СН'!$F$11+СВЦЭМ!$D$10+'СЕТ СН'!$F$5-'СЕТ СН'!$F$21</f>
        <v>4377.7592011100005</v>
      </c>
      <c r="C35" s="37">
        <f>SUMIFS(СВЦЭМ!$D$34:$D$777,СВЦЭМ!$A$34:$A$777,$A35,СВЦЭМ!$B$34:$B$777,C$11)+'СЕТ СН'!$F$11+СВЦЭМ!$D$10+'СЕТ СН'!$F$5-'СЕТ СН'!$F$21</f>
        <v>4384.1919750100005</v>
      </c>
      <c r="D35" s="37">
        <f>SUMIFS(СВЦЭМ!$D$34:$D$777,СВЦЭМ!$A$34:$A$777,$A35,СВЦЭМ!$B$34:$B$777,D$11)+'СЕТ СН'!$F$11+СВЦЭМ!$D$10+'СЕТ СН'!$F$5-'СЕТ СН'!$F$21</f>
        <v>4413.4645127399999</v>
      </c>
      <c r="E35" s="37">
        <f>SUMIFS(СВЦЭМ!$D$34:$D$777,СВЦЭМ!$A$34:$A$777,$A35,СВЦЭМ!$B$34:$B$777,E$11)+'СЕТ СН'!$F$11+СВЦЭМ!$D$10+'СЕТ СН'!$F$5-'СЕТ СН'!$F$21</f>
        <v>4427.63663163</v>
      </c>
      <c r="F35" s="37">
        <f>SUMIFS(СВЦЭМ!$D$34:$D$777,СВЦЭМ!$A$34:$A$777,$A35,СВЦЭМ!$B$34:$B$777,F$11)+'СЕТ СН'!$F$11+СВЦЭМ!$D$10+'СЕТ СН'!$F$5-'СЕТ СН'!$F$21</f>
        <v>4433.1080602100001</v>
      </c>
      <c r="G35" s="37">
        <f>SUMIFS(СВЦЭМ!$D$34:$D$777,СВЦЭМ!$A$34:$A$777,$A35,СВЦЭМ!$B$34:$B$777,G$11)+'СЕТ СН'!$F$11+СВЦЭМ!$D$10+'СЕТ СН'!$F$5-'СЕТ СН'!$F$21</f>
        <v>4410.9366257300007</v>
      </c>
      <c r="H35" s="37">
        <f>SUMIFS(СВЦЭМ!$D$34:$D$777,СВЦЭМ!$A$34:$A$777,$A35,СВЦЭМ!$B$34:$B$777,H$11)+'СЕТ СН'!$F$11+СВЦЭМ!$D$10+'СЕТ СН'!$F$5-'СЕТ СН'!$F$21</f>
        <v>4328.9607225199998</v>
      </c>
      <c r="I35" s="37">
        <f>SUMIFS(СВЦЭМ!$D$34:$D$777,СВЦЭМ!$A$34:$A$777,$A35,СВЦЭМ!$B$34:$B$777,I$11)+'СЕТ СН'!$F$11+СВЦЭМ!$D$10+'СЕТ СН'!$F$5-'СЕТ СН'!$F$21</f>
        <v>4321.60773582</v>
      </c>
      <c r="J35" s="37">
        <f>SUMIFS(СВЦЭМ!$D$34:$D$777,СВЦЭМ!$A$34:$A$777,$A35,СВЦЭМ!$B$34:$B$777,J$11)+'СЕТ СН'!$F$11+СВЦЭМ!$D$10+'СЕТ СН'!$F$5-'СЕТ СН'!$F$21</f>
        <v>4352.7614156400005</v>
      </c>
      <c r="K35" s="37">
        <f>SUMIFS(СВЦЭМ!$D$34:$D$777,СВЦЭМ!$A$34:$A$777,$A35,СВЦЭМ!$B$34:$B$777,K$11)+'СЕТ СН'!$F$11+СВЦЭМ!$D$10+'СЕТ СН'!$F$5-'СЕТ СН'!$F$21</f>
        <v>4289.01529777</v>
      </c>
      <c r="L35" s="37">
        <f>SUMIFS(СВЦЭМ!$D$34:$D$777,СВЦЭМ!$A$34:$A$777,$A35,СВЦЭМ!$B$34:$B$777,L$11)+'СЕТ СН'!$F$11+СВЦЭМ!$D$10+'СЕТ СН'!$F$5-'СЕТ СН'!$F$21</f>
        <v>4285.6813854000002</v>
      </c>
      <c r="M35" s="37">
        <f>SUMIFS(СВЦЭМ!$D$34:$D$777,СВЦЭМ!$A$34:$A$777,$A35,СВЦЭМ!$B$34:$B$777,M$11)+'СЕТ СН'!$F$11+СВЦЭМ!$D$10+'СЕТ СН'!$F$5-'СЕТ СН'!$F$21</f>
        <v>4278.9804606100006</v>
      </c>
      <c r="N35" s="37">
        <f>SUMIFS(СВЦЭМ!$D$34:$D$777,СВЦЭМ!$A$34:$A$777,$A35,СВЦЭМ!$B$34:$B$777,N$11)+'СЕТ СН'!$F$11+СВЦЭМ!$D$10+'СЕТ СН'!$F$5-'СЕТ СН'!$F$21</f>
        <v>4304.4535762300002</v>
      </c>
      <c r="O35" s="37">
        <f>SUMIFS(СВЦЭМ!$D$34:$D$777,СВЦЭМ!$A$34:$A$777,$A35,СВЦЭМ!$B$34:$B$777,O$11)+'СЕТ СН'!$F$11+СВЦЭМ!$D$10+'СЕТ СН'!$F$5-'СЕТ СН'!$F$21</f>
        <v>4276.8224566899999</v>
      </c>
      <c r="P35" s="37">
        <f>SUMIFS(СВЦЭМ!$D$34:$D$777,СВЦЭМ!$A$34:$A$777,$A35,СВЦЭМ!$B$34:$B$777,P$11)+'СЕТ СН'!$F$11+СВЦЭМ!$D$10+'СЕТ СН'!$F$5-'СЕТ СН'!$F$21</f>
        <v>4283.7231763400005</v>
      </c>
      <c r="Q35" s="37">
        <f>SUMIFS(СВЦЭМ!$D$34:$D$777,СВЦЭМ!$A$34:$A$777,$A35,СВЦЭМ!$B$34:$B$777,Q$11)+'СЕТ СН'!$F$11+СВЦЭМ!$D$10+'СЕТ СН'!$F$5-'СЕТ СН'!$F$21</f>
        <v>4286.3763308799998</v>
      </c>
      <c r="R35" s="37">
        <f>SUMIFS(СВЦЭМ!$D$34:$D$777,СВЦЭМ!$A$34:$A$777,$A35,СВЦЭМ!$B$34:$B$777,R$11)+'СЕТ СН'!$F$11+СВЦЭМ!$D$10+'СЕТ СН'!$F$5-'СЕТ СН'!$F$21</f>
        <v>4288.6719775700003</v>
      </c>
      <c r="S35" s="37">
        <f>SUMIFS(СВЦЭМ!$D$34:$D$777,СВЦЭМ!$A$34:$A$777,$A35,СВЦЭМ!$B$34:$B$777,S$11)+'СЕТ СН'!$F$11+СВЦЭМ!$D$10+'СЕТ СН'!$F$5-'СЕТ СН'!$F$21</f>
        <v>4280.00254038</v>
      </c>
      <c r="T35" s="37">
        <f>SUMIFS(СВЦЭМ!$D$34:$D$777,СВЦЭМ!$A$34:$A$777,$A35,СВЦЭМ!$B$34:$B$777,T$11)+'СЕТ СН'!$F$11+СВЦЭМ!$D$10+'СЕТ СН'!$F$5-'СЕТ СН'!$F$21</f>
        <v>4279.0294269400001</v>
      </c>
      <c r="U35" s="37">
        <f>SUMIFS(СВЦЭМ!$D$34:$D$777,СВЦЭМ!$A$34:$A$777,$A35,СВЦЭМ!$B$34:$B$777,U$11)+'СЕТ СН'!$F$11+СВЦЭМ!$D$10+'СЕТ СН'!$F$5-'СЕТ СН'!$F$21</f>
        <v>4270.8100418000004</v>
      </c>
      <c r="V35" s="37">
        <f>SUMIFS(СВЦЭМ!$D$34:$D$777,СВЦЭМ!$A$34:$A$777,$A35,СВЦЭМ!$B$34:$B$777,V$11)+'СЕТ СН'!$F$11+СВЦЭМ!$D$10+'СЕТ СН'!$F$5-'СЕТ СН'!$F$21</f>
        <v>4292.2966982500002</v>
      </c>
      <c r="W35" s="37">
        <f>SUMIFS(СВЦЭМ!$D$34:$D$777,СВЦЭМ!$A$34:$A$777,$A35,СВЦЭМ!$B$34:$B$777,W$11)+'СЕТ СН'!$F$11+СВЦЭМ!$D$10+'СЕТ СН'!$F$5-'СЕТ СН'!$F$21</f>
        <v>4237.3094882699997</v>
      </c>
      <c r="X35" s="37">
        <f>SUMIFS(СВЦЭМ!$D$34:$D$777,СВЦЭМ!$A$34:$A$777,$A35,СВЦЭМ!$B$34:$B$777,X$11)+'СЕТ СН'!$F$11+СВЦЭМ!$D$10+'СЕТ СН'!$F$5-'СЕТ СН'!$F$21</f>
        <v>4309.2660020200001</v>
      </c>
      <c r="Y35" s="37">
        <f>SUMIFS(СВЦЭМ!$D$34:$D$777,СВЦЭМ!$A$34:$A$777,$A35,СВЦЭМ!$B$34:$B$777,Y$11)+'СЕТ СН'!$F$11+СВЦЭМ!$D$10+'СЕТ СН'!$F$5-'СЕТ СН'!$F$21</f>
        <v>4345.01449323</v>
      </c>
    </row>
    <row r="36" spans="1:27" ht="15.75" x14ac:dyDescent="0.2">
      <c r="A36" s="36">
        <f t="shared" si="0"/>
        <v>43245</v>
      </c>
      <c r="B36" s="37">
        <f>SUMIFS(СВЦЭМ!$D$34:$D$777,СВЦЭМ!$A$34:$A$777,$A36,СВЦЭМ!$B$34:$B$777,B$11)+'СЕТ СН'!$F$11+СВЦЭМ!$D$10+'СЕТ СН'!$F$5-'СЕТ СН'!$F$21</f>
        <v>4335.9144445600004</v>
      </c>
      <c r="C36" s="37">
        <f>SUMIFS(СВЦЭМ!$D$34:$D$777,СВЦЭМ!$A$34:$A$777,$A36,СВЦЭМ!$B$34:$B$777,C$11)+'СЕТ СН'!$F$11+СВЦЭМ!$D$10+'СЕТ СН'!$F$5-'СЕТ СН'!$F$21</f>
        <v>4434.5200862900001</v>
      </c>
      <c r="D36" s="37">
        <f>SUMIFS(СВЦЭМ!$D$34:$D$777,СВЦЭМ!$A$34:$A$777,$A36,СВЦЭМ!$B$34:$B$777,D$11)+'СЕТ СН'!$F$11+СВЦЭМ!$D$10+'СЕТ СН'!$F$5-'СЕТ СН'!$F$21</f>
        <v>4498.4835080900002</v>
      </c>
      <c r="E36" s="37">
        <f>SUMIFS(СВЦЭМ!$D$34:$D$777,СВЦЭМ!$A$34:$A$777,$A36,СВЦЭМ!$B$34:$B$777,E$11)+'СЕТ СН'!$F$11+СВЦЭМ!$D$10+'СЕТ СН'!$F$5-'СЕТ СН'!$F$21</f>
        <v>4511.2232134400001</v>
      </c>
      <c r="F36" s="37">
        <f>SUMIFS(СВЦЭМ!$D$34:$D$777,СВЦЭМ!$A$34:$A$777,$A36,СВЦЭМ!$B$34:$B$777,F$11)+'СЕТ СН'!$F$11+СВЦЭМ!$D$10+'СЕТ СН'!$F$5-'СЕТ СН'!$F$21</f>
        <v>4507.3988044199996</v>
      </c>
      <c r="G36" s="37">
        <f>SUMIFS(СВЦЭМ!$D$34:$D$777,СВЦЭМ!$A$34:$A$777,$A36,СВЦЭМ!$B$34:$B$777,G$11)+'СЕТ СН'!$F$11+СВЦЭМ!$D$10+'СЕТ СН'!$F$5-'СЕТ СН'!$F$21</f>
        <v>4491.03563622</v>
      </c>
      <c r="H36" s="37">
        <f>SUMIFS(СВЦЭМ!$D$34:$D$777,СВЦЭМ!$A$34:$A$777,$A36,СВЦЭМ!$B$34:$B$777,H$11)+'СЕТ СН'!$F$11+СВЦЭМ!$D$10+'СЕТ СН'!$F$5-'СЕТ СН'!$F$21</f>
        <v>4370.4164945700004</v>
      </c>
      <c r="I36" s="37">
        <f>SUMIFS(СВЦЭМ!$D$34:$D$777,СВЦЭМ!$A$34:$A$777,$A36,СВЦЭМ!$B$34:$B$777,I$11)+'СЕТ СН'!$F$11+СВЦЭМ!$D$10+'СЕТ СН'!$F$5-'СЕТ СН'!$F$21</f>
        <v>4297.1641547400004</v>
      </c>
      <c r="J36" s="37">
        <f>SUMIFS(СВЦЭМ!$D$34:$D$777,СВЦЭМ!$A$34:$A$777,$A36,СВЦЭМ!$B$34:$B$777,J$11)+'СЕТ СН'!$F$11+СВЦЭМ!$D$10+'СЕТ СН'!$F$5-'СЕТ СН'!$F$21</f>
        <v>4282.5596076299998</v>
      </c>
      <c r="K36" s="37">
        <f>SUMIFS(СВЦЭМ!$D$34:$D$777,СВЦЭМ!$A$34:$A$777,$A36,СВЦЭМ!$B$34:$B$777,K$11)+'СЕТ СН'!$F$11+СВЦЭМ!$D$10+'СЕТ СН'!$F$5-'СЕТ СН'!$F$21</f>
        <v>4281.9005641200001</v>
      </c>
      <c r="L36" s="37">
        <f>SUMIFS(СВЦЭМ!$D$34:$D$777,СВЦЭМ!$A$34:$A$777,$A36,СВЦЭМ!$B$34:$B$777,L$11)+'СЕТ СН'!$F$11+СВЦЭМ!$D$10+'СЕТ СН'!$F$5-'СЕТ СН'!$F$21</f>
        <v>4275.2750705400003</v>
      </c>
      <c r="M36" s="37">
        <f>SUMIFS(СВЦЭМ!$D$34:$D$777,СВЦЭМ!$A$34:$A$777,$A36,СВЦЭМ!$B$34:$B$777,M$11)+'СЕТ СН'!$F$11+СВЦЭМ!$D$10+'СЕТ СН'!$F$5-'СЕТ СН'!$F$21</f>
        <v>4275.4090869900001</v>
      </c>
      <c r="N36" s="37">
        <f>SUMIFS(СВЦЭМ!$D$34:$D$777,СВЦЭМ!$A$34:$A$777,$A36,СВЦЭМ!$B$34:$B$777,N$11)+'СЕТ СН'!$F$11+СВЦЭМ!$D$10+'СЕТ СН'!$F$5-'СЕТ СН'!$F$21</f>
        <v>4275.8568633200002</v>
      </c>
      <c r="O36" s="37">
        <f>SUMIFS(СВЦЭМ!$D$34:$D$777,СВЦЭМ!$A$34:$A$777,$A36,СВЦЭМ!$B$34:$B$777,O$11)+'СЕТ СН'!$F$11+СВЦЭМ!$D$10+'СЕТ СН'!$F$5-'СЕТ СН'!$F$21</f>
        <v>4284.3404566600002</v>
      </c>
      <c r="P36" s="37">
        <f>SUMIFS(СВЦЭМ!$D$34:$D$777,СВЦЭМ!$A$34:$A$777,$A36,СВЦЭМ!$B$34:$B$777,P$11)+'СЕТ СН'!$F$11+СВЦЭМ!$D$10+'СЕТ СН'!$F$5-'СЕТ СН'!$F$21</f>
        <v>4286.2950910099999</v>
      </c>
      <c r="Q36" s="37">
        <f>SUMIFS(СВЦЭМ!$D$34:$D$777,СВЦЭМ!$A$34:$A$777,$A36,СВЦЭМ!$B$34:$B$777,Q$11)+'СЕТ СН'!$F$11+СВЦЭМ!$D$10+'СЕТ СН'!$F$5-'СЕТ СН'!$F$21</f>
        <v>4283.0723641000004</v>
      </c>
      <c r="R36" s="37">
        <f>SUMIFS(СВЦЭМ!$D$34:$D$777,СВЦЭМ!$A$34:$A$777,$A36,СВЦЭМ!$B$34:$B$777,R$11)+'СЕТ СН'!$F$11+СВЦЭМ!$D$10+'СЕТ СН'!$F$5-'СЕТ СН'!$F$21</f>
        <v>4282.4906108699997</v>
      </c>
      <c r="S36" s="37">
        <f>SUMIFS(СВЦЭМ!$D$34:$D$777,СВЦЭМ!$A$34:$A$777,$A36,СВЦЭМ!$B$34:$B$777,S$11)+'СЕТ СН'!$F$11+СВЦЭМ!$D$10+'СЕТ СН'!$F$5-'СЕТ СН'!$F$21</f>
        <v>4282.8098854400005</v>
      </c>
      <c r="T36" s="37">
        <f>SUMIFS(СВЦЭМ!$D$34:$D$777,СВЦЭМ!$A$34:$A$777,$A36,СВЦЭМ!$B$34:$B$777,T$11)+'СЕТ СН'!$F$11+СВЦЭМ!$D$10+'СЕТ СН'!$F$5-'СЕТ СН'!$F$21</f>
        <v>4271.2578818700003</v>
      </c>
      <c r="U36" s="37">
        <f>SUMIFS(СВЦЭМ!$D$34:$D$777,СВЦЭМ!$A$34:$A$777,$A36,СВЦЭМ!$B$34:$B$777,U$11)+'СЕТ СН'!$F$11+СВЦЭМ!$D$10+'СЕТ СН'!$F$5-'СЕТ СН'!$F$21</f>
        <v>4271.0041544100004</v>
      </c>
      <c r="V36" s="37">
        <f>SUMIFS(СВЦЭМ!$D$34:$D$777,СВЦЭМ!$A$34:$A$777,$A36,СВЦЭМ!$B$34:$B$777,V$11)+'СЕТ СН'!$F$11+СВЦЭМ!$D$10+'СЕТ СН'!$F$5-'СЕТ СН'!$F$21</f>
        <v>4282.8843526500004</v>
      </c>
      <c r="W36" s="37">
        <f>SUMIFS(СВЦЭМ!$D$34:$D$777,СВЦЭМ!$A$34:$A$777,$A36,СВЦЭМ!$B$34:$B$777,W$11)+'СЕТ СН'!$F$11+СВЦЭМ!$D$10+'СЕТ СН'!$F$5-'СЕТ СН'!$F$21</f>
        <v>4285.8100664100002</v>
      </c>
      <c r="X36" s="37">
        <f>SUMIFS(СВЦЭМ!$D$34:$D$777,СВЦЭМ!$A$34:$A$777,$A36,СВЦЭМ!$B$34:$B$777,X$11)+'СЕТ СН'!$F$11+СВЦЭМ!$D$10+'СЕТ СН'!$F$5-'СЕТ СН'!$F$21</f>
        <v>4274.8625960700001</v>
      </c>
      <c r="Y36" s="37">
        <f>SUMIFS(СВЦЭМ!$D$34:$D$777,СВЦЭМ!$A$34:$A$777,$A36,СВЦЭМ!$B$34:$B$777,Y$11)+'СЕТ СН'!$F$11+СВЦЭМ!$D$10+'СЕТ СН'!$F$5-'СЕТ СН'!$F$21</f>
        <v>4302.2326369900002</v>
      </c>
    </row>
    <row r="37" spans="1:27" ht="15.75" x14ac:dyDescent="0.2">
      <c r="A37" s="36">
        <f t="shared" si="0"/>
        <v>43246</v>
      </c>
      <c r="B37" s="37">
        <f>SUMIFS(СВЦЭМ!$D$34:$D$777,СВЦЭМ!$A$34:$A$777,$A37,СВЦЭМ!$B$34:$B$777,B$11)+'СЕТ СН'!$F$11+СВЦЭМ!$D$10+'СЕТ СН'!$F$5-'СЕТ СН'!$F$21</f>
        <v>4323.3786140700004</v>
      </c>
      <c r="C37" s="37">
        <f>SUMIFS(СВЦЭМ!$D$34:$D$777,СВЦЭМ!$A$34:$A$777,$A37,СВЦЭМ!$B$34:$B$777,C$11)+'СЕТ СН'!$F$11+СВЦЭМ!$D$10+'СЕТ СН'!$F$5-'СЕТ СН'!$F$21</f>
        <v>4404.4452633399997</v>
      </c>
      <c r="D37" s="37">
        <f>SUMIFS(СВЦЭМ!$D$34:$D$777,СВЦЭМ!$A$34:$A$777,$A37,СВЦЭМ!$B$34:$B$777,D$11)+'СЕТ СН'!$F$11+СВЦЭМ!$D$10+'СЕТ СН'!$F$5-'СЕТ СН'!$F$21</f>
        <v>4433.1739243299999</v>
      </c>
      <c r="E37" s="37">
        <f>SUMIFS(СВЦЭМ!$D$34:$D$777,СВЦЭМ!$A$34:$A$777,$A37,СВЦЭМ!$B$34:$B$777,E$11)+'СЕТ СН'!$F$11+СВЦЭМ!$D$10+'СЕТ СН'!$F$5-'СЕТ СН'!$F$21</f>
        <v>4447.4763246399998</v>
      </c>
      <c r="F37" s="37">
        <f>SUMIFS(СВЦЭМ!$D$34:$D$777,СВЦЭМ!$A$34:$A$777,$A37,СВЦЭМ!$B$34:$B$777,F$11)+'СЕТ СН'!$F$11+СВЦЭМ!$D$10+'СЕТ СН'!$F$5-'СЕТ СН'!$F$21</f>
        <v>4467.2868220099999</v>
      </c>
      <c r="G37" s="37">
        <f>SUMIFS(СВЦЭМ!$D$34:$D$777,СВЦЭМ!$A$34:$A$777,$A37,СВЦЭМ!$B$34:$B$777,G$11)+'СЕТ СН'!$F$11+СВЦЭМ!$D$10+'СЕТ СН'!$F$5-'СЕТ СН'!$F$21</f>
        <v>4447.9593902100005</v>
      </c>
      <c r="H37" s="37">
        <f>SUMIFS(СВЦЭМ!$D$34:$D$777,СВЦЭМ!$A$34:$A$777,$A37,СВЦЭМ!$B$34:$B$777,H$11)+'СЕТ СН'!$F$11+СВЦЭМ!$D$10+'СЕТ СН'!$F$5-'СЕТ СН'!$F$21</f>
        <v>4409.1722239800001</v>
      </c>
      <c r="I37" s="37">
        <f>SUMIFS(СВЦЭМ!$D$34:$D$777,СВЦЭМ!$A$34:$A$777,$A37,СВЦЭМ!$B$34:$B$777,I$11)+'СЕТ СН'!$F$11+СВЦЭМ!$D$10+'СЕТ СН'!$F$5-'СЕТ СН'!$F$21</f>
        <v>4338.1486248299998</v>
      </c>
      <c r="J37" s="37">
        <f>SUMIFS(СВЦЭМ!$D$34:$D$777,СВЦЭМ!$A$34:$A$777,$A37,СВЦЭМ!$B$34:$B$777,J$11)+'СЕТ СН'!$F$11+СВЦЭМ!$D$10+'СЕТ СН'!$F$5-'СЕТ СН'!$F$21</f>
        <v>4273.6049239399999</v>
      </c>
      <c r="K37" s="37">
        <f>SUMIFS(СВЦЭМ!$D$34:$D$777,СВЦЭМ!$A$34:$A$777,$A37,СВЦЭМ!$B$34:$B$777,K$11)+'СЕТ СН'!$F$11+СВЦЭМ!$D$10+'СЕТ СН'!$F$5-'СЕТ СН'!$F$21</f>
        <v>4254.8395953300005</v>
      </c>
      <c r="L37" s="37">
        <f>SUMIFS(СВЦЭМ!$D$34:$D$777,СВЦЭМ!$A$34:$A$777,$A37,СВЦЭМ!$B$34:$B$777,L$11)+'СЕТ СН'!$F$11+СВЦЭМ!$D$10+'СЕТ СН'!$F$5-'СЕТ СН'!$F$21</f>
        <v>4237.91912039</v>
      </c>
      <c r="M37" s="37">
        <f>SUMIFS(СВЦЭМ!$D$34:$D$777,СВЦЭМ!$A$34:$A$777,$A37,СВЦЭМ!$B$34:$B$777,M$11)+'СЕТ СН'!$F$11+СВЦЭМ!$D$10+'СЕТ СН'!$F$5-'СЕТ СН'!$F$21</f>
        <v>4236.9698681600003</v>
      </c>
      <c r="N37" s="37">
        <f>SUMIFS(СВЦЭМ!$D$34:$D$777,СВЦЭМ!$A$34:$A$777,$A37,СВЦЭМ!$B$34:$B$777,N$11)+'СЕТ СН'!$F$11+СВЦЭМ!$D$10+'СЕТ СН'!$F$5-'СЕТ СН'!$F$21</f>
        <v>4252.5013117199996</v>
      </c>
      <c r="O37" s="37">
        <f>SUMIFS(СВЦЭМ!$D$34:$D$777,СВЦЭМ!$A$34:$A$777,$A37,СВЦЭМ!$B$34:$B$777,O$11)+'СЕТ СН'!$F$11+СВЦЭМ!$D$10+'СЕТ СН'!$F$5-'СЕТ СН'!$F$21</f>
        <v>4267.1036878499999</v>
      </c>
      <c r="P37" s="37">
        <f>SUMIFS(СВЦЭМ!$D$34:$D$777,СВЦЭМ!$A$34:$A$777,$A37,СВЦЭМ!$B$34:$B$777,P$11)+'СЕТ СН'!$F$11+СВЦЭМ!$D$10+'СЕТ СН'!$F$5-'СЕТ СН'!$F$21</f>
        <v>4260.0842273600001</v>
      </c>
      <c r="Q37" s="37">
        <f>SUMIFS(СВЦЭМ!$D$34:$D$777,СВЦЭМ!$A$34:$A$777,$A37,СВЦЭМ!$B$34:$B$777,Q$11)+'СЕТ СН'!$F$11+СВЦЭМ!$D$10+'СЕТ СН'!$F$5-'СЕТ СН'!$F$21</f>
        <v>4257.9519340100005</v>
      </c>
      <c r="R37" s="37">
        <f>SUMIFS(СВЦЭМ!$D$34:$D$777,СВЦЭМ!$A$34:$A$777,$A37,СВЦЭМ!$B$34:$B$777,R$11)+'СЕТ СН'!$F$11+СВЦЭМ!$D$10+'СЕТ СН'!$F$5-'СЕТ СН'!$F$21</f>
        <v>4261.3123100100001</v>
      </c>
      <c r="S37" s="37">
        <f>SUMIFS(СВЦЭМ!$D$34:$D$777,СВЦЭМ!$A$34:$A$777,$A37,СВЦЭМ!$B$34:$B$777,S$11)+'СЕТ СН'!$F$11+СВЦЭМ!$D$10+'СЕТ СН'!$F$5-'СЕТ СН'!$F$21</f>
        <v>4257.6440776500003</v>
      </c>
      <c r="T37" s="37">
        <f>SUMIFS(СВЦЭМ!$D$34:$D$777,СВЦЭМ!$A$34:$A$777,$A37,СВЦЭМ!$B$34:$B$777,T$11)+'СЕТ СН'!$F$11+СВЦЭМ!$D$10+'СЕТ СН'!$F$5-'СЕТ СН'!$F$21</f>
        <v>4259.9208632</v>
      </c>
      <c r="U37" s="37">
        <f>SUMIFS(СВЦЭМ!$D$34:$D$777,СВЦЭМ!$A$34:$A$777,$A37,СВЦЭМ!$B$34:$B$777,U$11)+'СЕТ СН'!$F$11+СВЦЭМ!$D$10+'СЕТ СН'!$F$5-'СЕТ СН'!$F$21</f>
        <v>4259.38669321</v>
      </c>
      <c r="V37" s="37">
        <f>SUMIFS(СВЦЭМ!$D$34:$D$777,СВЦЭМ!$A$34:$A$777,$A37,СВЦЭМ!$B$34:$B$777,V$11)+'СЕТ СН'!$F$11+СВЦЭМ!$D$10+'СЕТ СН'!$F$5-'СЕТ СН'!$F$21</f>
        <v>4272.2467636800002</v>
      </c>
      <c r="W37" s="37">
        <f>SUMIFS(СВЦЭМ!$D$34:$D$777,СВЦЭМ!$A$34:$A$777,$A37,СВЦЭМ!$B$34:$B$777,W$11)+'СЕТ СН'!$F$11+СВЦЭМ!$D$10+'СЕТ СН'!$F$5-'СЕТ СН'!$F$21</f>
        <v>4259.8452787400001</v>
      </c>
      <c r="X37" s="37">
        <f>SUMIFS(СВЦЭМ!$D$34:$D$777,СВЦЭМ!$A$34:$A$777,$A37,СВЦЭМ!$B$34:$B$777,X$11)+'СЕТ СН'!$F$11+СВЦЭМ!$D$10+'СЕТ СН'!$F$5-'СЕТ СН'!$F$21</f>
        <v>4222.8826933800001</v>
      </c>
      <c r="Y37" s="37">
        <f>SUMIFS(СВЦЭМ!$D$34:$D$777,СВЦЭМ!$A$34:$A$777,$A37,СВЦЭМ!$B$34:$B$777,Y$11)+'СЕТ СН'!$F$11+СВЦЭМ!$D$10+'СЕТ СН'!$F$5-'СЕТ СН'!$F$21</f>
        <v>4263.1553531600002</v>
      </c>
    </row>
    <row r="38" spans="1:27" ht="15.75" x14ac:dyDescent="0.2">
      <c r="A38" s="36">
        <f t="shared" si="0"/>
        <v>43247</v>
      </c>
      <c r="B38" s="37">
        <f>SUMIFS(СВЦЭМ!$D$34:$D$777,СВЦЭМ!$A$34:$A$777,$A38,СВЦЭМ!$B$34:$B$777,B$11)+'СЕТ СН'!$F$11+СВЦЭМ!$D$10+'СЕТ СН'!$F$5-'СЕТ СН'!$F$21</f>
        <v>4306.7613493999997</v>
      </c>
      <c r="C38" s="37">
        <f>SUMIFS(СВЦЭМ!$D$34:$D$777,СВЦЭМ!$A$34:$A$777,$A38,СВЦЭМ!$B$34:$B$777,C$11)+'СЕТ СН'!$F$11+СВЦЭМ!$D$10+'СЕТ СН'!$F$5-'СЕТ СН'!$F$21</f>
        <v>4358.0466867900004</v>
      </c>
      <c r="D38" s="37">
        <f>SUMIFS(СВЦЭМ!$D$34:$D$777,СВЦЭМ!$A$34:$A$777,$A38,СВЦЭМ!$B$34:$B$777,D$11)+'СЕТ СН'!$F$11+СВЦЭМ!$D$10+'СЕТ СН'!$F$5-'СЕТ СН'!$F$21</f>
        <v>4397.4288000100005</v>
      </c>
      <c r="E38" s="37">
        <f>SUMIFS(СВЦЭМ!$D$34:$D$777,СВЦЭМ!$A$34:$A$777,$A38,СВЦЭМ!$B$34:$B$777,E$11)+'СЕТ СН'!$F$11+СВЦЭМ!$D$10+'СЕТ СН'!$F$5-'СЕТ СН'!$F$21</f>
        <v>4412.2172714000008</v>
      </c>
      <c r="F38" s="37">
        <f>SUMIFS(СВЦЭМ!$D$34:$D$777,СВЦЭМ!$A$34:$A$777,$A38,СВЦЭМ!$B$34:$B$777,F$11)+'СЕТ СН'!$F$11+СВЦЭМ!$D$10+'СЕТ СН'!$F$5-'СЕТ СН'!$F$21</f>
        <v>4449.8572703099999</v>
      </c>
      <c r="G38" s="37">
        <f>SUMIFS(СВЦЭМ!$D$34:$D$777,СВЦЭМ!$A$34:$A$777,$A38,СВЦЭМ!$B$34:$B$777,G$11)+'СЕТ СН'!$F$11+СВЦЭМ!$D$10+'СЕТ СН'!$F$5-'СЕТ СН'!$F$21</f>
        <v>4439.1465539300007</v>
      </c>
      <c r="H38" s="37">
        <f>SUMIFS(СВЦЭМ!$D$34:$D$777,СВЦЭМ!$A$34:$A$777,$A38,СВЦЭМ!$B$34:$B$777,H$11)+'СЕТ СН'!$F$11+СВЦЭМ!$D$10+'СЕТ СН'!$F$5-'СЕТ СН'!$F$21</f>
        <v>4403.5321981300003</v>
      </c>
      <c r="I38" s="37">
        <f>SUMIFS(СВЦЭМ!$D$34:$D$777,СВЦЭМ!$A$34:$A$777,$A38,СВЦЭМ!$B$34:$B$777,I$11)+'СЕТ СН'!$F$11+СВЦЭМ!$D$10+'СЕТ СН'!$F$5-'СЕТ СН'!$F$21</f>
        <v>4330.8180880700002</v>
      </c>
      <c r="J38" s="37">
        <f>SUMIFS(СВЦЭМ!$D$34:$D$777,СВЦЭМ!$A$34:$A$777,$A38,СВЦЭМ!$B$34:$B$777,J$11)+'СЕТ СН'!$F$11+СВЦЭМ!$D$10+'СЕТ СН'!$F$5-'СЕТ СН'!$F$21</f>
        <v>4275.1628162500001</v>
      </c>
      <c r="K38" s="37">
        <f>SUMIFS(СВЦЭМ!$D$34:$D$777,СВЦЭМ!$A$34:$A$777,$A38,СВЦЭМ!$B$34:$B$777,K$11)+'СЕТ СН'!$F$11+СВЦЭМ!$D$10+'СЕТ СН'!$F$5-'СЕТ СН'!$F$21</f>
        <v>4257.6707069900003</v>
      </c>
      <c r="L38" s="37">
        <f>SUMIFS(СВЦЭМ!$D$34:$D$777,СВЦЭМ!$A$34:$A$777,$A38,СВЦЭМ!$B$34:$B$777,L$11)+'СЕТ СН'!$F$11+СВЦЭМ!$D$10+'СЕТ СН'!$F$5-'СЕТ СН'!$F$21</f>
        <v>4258.7298266400003</v>
      </c>
      <c r="M38" s="37">
        <f>SUMIFS(СВЦЭМ!$D$34:$D$777,СВЦЭМ!$A$34:$A$777,$A38,СВЦЭМ!$B$34:$B$777,M$11)+'СЕТ СН'!$F$11+СВЦЭМ!$D$10+'СЕТ СН'!$F$5-'СЕТ СН'!$F$21</f>
        <v>4257.3141247599997</v>
      </c>
      <c r="N38" s="37">
        <f>SUMIFS(СВЦЭМ!$D$34:$D$777,СВЦЭМ!$A$34:$A$777,$A38,СВЦЭМ!$B$34:$B$777,N$11)+'СЕТ СН'!$F$11+СВЦЭМ!$D$10+'СЕТ СН'!$F$5-'СЕТ СН'!$F$21</f>
        <v>4251.5150947700004</v>
      </c>
      <c r="O38" s="37">
        <f>SUMIFS(СВЦЭМ!$D$34:$D$777,СВЦЭМ!$A$34:$A$777,$A38,СВЦЭМ!$B$34:$B$777,O$11)+'СЕТ СН'!$F$11+СВЦЭМ!$D$10+'СЕТ СН'!$F$5-'СЕТ СН'!$F$21</f>
        <v>4244.7214321400006</v>
      </c>
      <c r="P38" s="37">
        <f>SUMIFS(СВЦЭМ!$D$34:$D$777,СВЦЭМ!$A$34:$A$777,$A38,СВЦЭМ!$B$34:$B$777,P$11)+'СЕТ СН'!$F$11+СВЦЭМ!$D$10+'СЕТ СН'!$F$5-'СЕТ СН'!$F$21</f>
        <v>4260.2405179799998</v>
      </c>
      <c r="Q38" s="37">
        <f>SUMIFS(СВЦЭМ!$D$34:$D$777,СВЦЭМ!$A$34:$A$777,$A38,СВЦЭМ!$B$34:$B$777,Q$11)+'СЕТ СН'!$F$11+СВЦЭМ!$D$10+'СЕТ СН'!$F$5-'СЕТ СН'!$F$21</f>
        <v>4264.9822824000003</v>
      </c>
      <c r="R38" s="37">
        <f>SUMIFS(СВЦЭМ!$D$34:$D$777,СВЦЭМ!$A$34:$A$777,$A38,СВЦЭМ!$B$34:$B$777,R$11)+'СЕТ СН'!$F$11+СВЦЭМ!$D$10+'СЕТ СН'!$F$5-'СЕТ СН'!$F$21</f>
        <v>4273.76034678</v>
      </c>
      <c r="S38" s="37">
        <f>SUMIFS(СВЦЭМ!$D$34:$D$777,СВЦЭМ!$A$34:$A$777,$A38,СВЦЭМ!$B$34:$B$777,S$11)+'СЕТ СН'!$F$11+СВЦЭМ!$D$10+'СЕТ СН'!$F$5-'СЕТ СН'!$F$21</f>
        <v>4269.3479720200003</v>
      </c>
      <c r="T38" s="37">
        <f>SUMIFS(СВЦЭМ!$D$34:$D$777,СВЦЭМ!$A$34:$A$777,$A38,СВЦЭМ!$B$34:$B$777,T$11)+'СЕТ СН'!$F$11+СВЦЭМ!$D$10+'СЕТ СН'!$F$5-'СЕТ СН'!$F$21</f>
        <v>4256.0904649800004</v>
      </c>
      <c r="U38" s="37">
        <f>SUMIFS(СВЦЭМ!$D$34:$D$777,СВЦЭМ!$A$34:$A$777,$A38,СВЦЭМ!$B$34:$B$777,U$11)+'СЕТ СН'!$F$11+СВЦЭМ!$D$10+'СЕТ СН'!$F$5-'СЕТ СН'!$F$21</f>
        <v>4258.4790571600006</v>
      </c>
      <c r="V38" s="37">
        <f>SUMIFS(СВЦЭМ!$D$34:$D$777,СВЦЭМ!$A$34:$A$777,$A38,СВЦЭМ!$B$34:$B$777,V$11)+'СЕТ СН'!$F$11+СВЦЭМ!$D$10+'СЕТ СН'!$F$5-'СЕТ СН'!$F$21</f>
        <v>4292.6707004999998</v>
      </c>
      <c r="W38" s="37">
        <f>SUMIFS(СВЦЭМ!$D$34:$D$777,СВЦЭМ!$A$34:$A$777,$A38,СВЦЭМ!$B$34:$B$777,W$11)+'СЕТ СН'!$F$11+СВЦЭМ!$D$10+'СЕТ СН'!$F$5-'СЕТ СН'!$F$21</f>
        <v>4222.4995848300005</v>
      </c>
      <c r="X38" s="37">
        <f>SUMIFS(СВЦЭМ!$D$34:$D$777,СВЦЭМ!$A$34:$A$777,$A38,СВЦЭМ!$B$34:$B$777,X$11)+'СЕТ СН'!$F$11+СВЦЭМ!$D$10+'СЕТ СН'!$F$5-'СЕТ СН'!$F$21</f>
        <v>4194.1490236700001</v>
      </c>
      <c r="Y38" s="37">
        <f>SUMIFS(СВЦЭМ!$D$34:$D$777,СВЦЭМ!$A$34:$A$777,$A38,СВЦЭМ!$B$34:$B$777,Y$11)+'СЕТ СН'!$F$11+СВЦЭМ!$D$10+'СЕТ СН'!$F$5-'СЕТ СН'!$F$21</f>
        <v>4251.6534609099999</v>
      </c>
    </row>
    <row r="39" spans="1:27" ht="15.75" x14ac:dyDescent="0.2">
      <c r="A39" s="36">
        <f t="shared" si="0"/>
        <v>43248</v>
      </c>
      <c r="B39" s="37">
        <f>SUMIFS(СВЦЭМ!$D$34:$D$777,СВЦЭМ!$A$34:$A$777,$A39,СВЦЭМ!$B$34:$B$777,B$11)+'СЕТ СН'!$F$11+СВЦЭМ!$D$10+'СЕТ СН'!$F$5-'СЕТ СН'!$F$21</f>
        <v>4202.8135937300003</v>
      </c>
      <c r="C39" s="37">
        <f>SUMIFS(СВЦЭМ!$D$34:$D$777,СВЦЭМ!$A$34:$A$777,$A39,СВЦЭМ!$B$34:$B$777,C$11)+'СЕТ СН'!$F$11+СВЦЭМ!$D$10+'СЕТ СН'!$F$5-'СЕТ СН'!$F$21</f>
        <v>4233.4224520200005</v>
      </c>
      <c r="D39" s="37">
        <f>SUMIFS(СВЦЭМ!$D$34:$D$777,СВЦЭМ!$A$34:$A$777,$A39,СВЦЭМ!$B$34:$B$777,D$11)+'СЕТ СН'!$F$11+СВЦЭМ!$D$10+'СЕТ СН'!$F$5-'СЕТ СН'!$F$21</f>
        <v>4264.9244546700002</v>
      </c>
      <c r="E39" s="37">
        <f>SUMIFS(СВЦЭМ!$D$34:$D$777,СВЦЭМ!$A$34:$A$777,$A39,СВЦЭМ!$B$34:$B$777,E$11)+'СЕТ СН'!$F$11+СВЦЭМ!$D$10+'СЕТ СН'!$F$5-'СЕТ СН'!$F$21</f>
        <v>4277.05226743</v>
      </c>
      <c r="F39" s="37">
        <f>SUMIFS(СВЦЭМ!$D$34:$D$777,СВЦЭМ!$A$34:$A$777,$A39,СВЦЭМ!$B$34:$B$777,F$11)+'СЕТ СН'!$F$11+СВЦЭМ!$D$10+'СЕТ СН'!$F$5-'СЕТ СН'!$F$21</f>
        <v>4286.8119001900004</v>
      </c>
      <c r="G39" s="37">
        <f>SUMIFS(СВЦЭМ!$D$34:$D$777,СВЦЭМ!$A$34:$A$777,$A39,СВЦЭМ!$B$34:$B$777,G$11)+'СЕТ СН'!$F$11+СВЦЭМ!$D$10+'СЕТ СН'!$F$5-'СЕТ СН'!$F$21</f>
        <v>4261.48707423</v>
      </c>
      <c r="H39" s="37">
        <f>SUMIFS(СВЦЭМ!$D$34:$D$777,СВЦЭМ!$A$34:$A$777,$A39,СВЦЭМ!$B$34:$B$777,H$11)+'СЕТ СН'!$F$11+СВЦЭМ!$D$10+'СЕТ СН'!$F$5-'СЕТ СН'!$F$21</f>
        <v>4193.9687451400005</v>
      </c>
      <c r="I39" s="37">
        <f>SUMIFS(СВЦЭМ!$D$34:$D$777,СВЦЭМ!$A$34:$A$777,$A39,СВЦЭМ!$B$34:$B$777,I$11)+'СЕТ СН'!$F$11+СВЦЭМ!$D$10+'СЕТ СН'!$F$5-'СЕТ СН'!$F$21</f>
        <v>4236.8736660699997</v>
      </c>
      <c r="J39" s="37">
        <f>SUMIFS(СВЦЭМ!$D$34:$D$777,СВЦЭМ!$A$34:$A$777,$A39,СВЦЭМ!$B$34:$B$777,J$11)+'СЕТ СН'!$F$11+СВЦЭМ!$D$10+'СЕТ СН'!$F$5-'СЕТ СН'!$F$21</f>
        <v>4335.3775605999999</v>
      </c>
      <c r="K39" s="37">
        <f>SUMIFS(СВЦЭМ!$D$34:$D$777,СВЦЭМ!$A$34:$A$777,$A39,СВЦЭМ!$B$34:$B$777,K$11)+'СЕТ СН'!$F$11+СВЦЭМ!$D$10+'СЕТ СН'!$F$5-'СЕТ СН'!$F$21</f>
        <v>4336.8842364900001</v>
      </c>
      <c r="L39" s="37">
        <f>SUMIFS(СВЦЭМ!$D$34:$D$777,СВЦЭМ!$A$34:$A$777,$A39,СВЦЭМ!$B$34:$B$777,L$11)+'СЕТ СН'!$F$11+СВЦЭМ!$D$10+'СЕТ СН'!$F$5-'СЕТ СН'!$F$21</f>
        <v>4322.5840836099997</v>
      </c>
      <c r="M39" s="37">
        <f>SUMIFS(СВЦЭМ!$D$34:$D$777,СВЦЭМ!$A$34:$A$777,$A39,СВЦЭМ!$B$34:$B$777,M$11)+'СЕТ СН'!$F$11+СВЦЭМ!$D$10+'СЕТ СН'!$F$5-'СЕТ СН'!$F$21</f>
        <v>4318.3981560900002</v>
      </c>
      <c r="N39" s="37">
        <f>SUMIFS(СВЦЭМ!$D$34:$D$777,СВЦЭМ!$A$34:$A$777,$A39,СВЦЭМ!$B$34:$B$777,N$11)+'СЕТ СН'!$F$11+СВЦЭМ!$D$10+'СЕТ СН'!$F$5-'СЕТ СН'!$F$21</f>
        <v>4321.9117730500002</v>
      </c>
      <c r="O39" s="37">
        <f>SUMIFS(СВЦЭМ!$D$34:$D$777,СВЦЭМ!$A$34:$A$777,$A39,СВЦЭМ!$B$34:$B$777,O$11)+'СЕТ СН'!$F$11+СВЦЭМ!$D$10+'СЕТ СН'!$F$5-'СЕТ СН'!$F$21</f>
        <v>4306.8904049600005</v>
      </c>
      <c r="P39" s="37">
        <f>SUMIFS(СВЦЭМ!$D$34:$D$777,СВЦЭМ!$A$34:$A$777,$A39,СВЦЭМ!$B$34:$B$777,P$11)+'СЕТ СН'!$F$11+СВЦЭМ!$D$10+'СЕТ СН'!$F$5-'СЕТ СН'!$F$21</f>
        <v>4308.7580773199998</v>
      </c>
      <c r="Q39" s="37">
        <f>SUMIFS(СВЦЭМ!$D$34:$D$777,СВЦЭМ!$A$34:$A$777,$A39,СВЦЭМ!$B$34:$B$777,Q$11)+'СЕТ СН'!$F$11+СВЦЭМ!$D$10+'СЕТ СН'!$F$5-'СЕТ СН'!$F$21</f>
        <v>4314.1918213200006</v>
      </c>
      <c r="R39" s="37">
        <f>SUMIFS(СВЦЭМ!$D$34:$D$777,СВЦЭМ!$A$34:$A$777,$A39,СВЦЭМ!$B$34:$B$777,R$11)+'СЕТ СН'!$F$11+СВЦЭМ!$D$10+'СЕТ СН'!$F$5-'СЕТ СН'!$F$21</f>
        <v>4315.80663293</v>
      </c>
      <c r="S39" s="37">
        <f>SUMIFS(СВЦЭМ!$D$34:$D$777,СВЦЭМ!$A$34:$A$777,$A39,СВЦЭМ!$B$34:$B$777,S$11)+'СЕТ СН'!$F$11+СВЦЭМ!$D$10+'СЕТ СН'!$F$5-'СЕТ СН'!$F$21</f>
        <v>4320.07867721</v>
      </c>
      <c r="T39" s="37">
        <f>SUMIFS(СВЦЭМ!$D$34:$D$777,СВЦЭМ!$A$34:$A$777,$A39,СВЦЭМ!$B$34:$B$777,T$11)+'СЕТ СН'!$F$11+СВЦЭМ!$D$10+'СЕТ СН'!$F$5-'СЕТ СН'!$F$21</f>
        <v>4307.4681308899999</v>
      </c>
      <c r="U39" s="37">
        <f>SUMIFS(СВЦЭМ!$D$34:$D$777,СВЦЭМ!$A$34:$A$777,$A39,СВЦЭМ!$B$34:$B$777,U$11)+'СЕТ СН'!$F$11+СВЦЭМ!$D$10+'СЕТ СН'!$F$5-'СЕТ СН'!$F$21</f>
        <v>4324.91073624</v>
      </c>
      <c r="V39" s="37">
        <f>SUMIFS(СВЦЭМ!$D$34:$D$777,СВЦЭМ!$A$34:$A$777,$A39,СВЦЭМ!$B$34:$B$777,V$11)+'СЕТ СН'!$F$11+СВЦЭМ!$D$10+'СЕТ СН'!$F$5-'СЕТ СН'!$F$21</f>
        <v>4328.5089530599998</v>
      </c>
      <c r="W39" s="37">
        <f>SUMIFS(СВЦЭМ!$D$34:$D$777,СВЦЭМ!$A$34:$A$777,$A39,СВЦЭМ!$B$34:$B$777,W$11)+'СЕТ СН'!$F$11+СВЦЭМ!$D$10+'СЕТ СН'!$F$5-'СЕТ СН'!$F$21</f>
        <v>4324.0040528099998</v>
      </c>
      <c r="X39" s="37">
        <f>SUMIFS(СВЦЭМ!$D$34:$D$777,СВЦЭМ!$A$34:$A$777,$A39,СВЦЭМ!$B$34:$B$777,X$11)+'СЕТ СН'!$F$11+СВЦЭМ!$D$10+'СЕТ СН'!$F$5-'СЕТ СН'!$F$21</f>
        <v>4292.1549549600004</v>
      </c>
      <c r="Y39" s="37">
        <f>SUMIFS(СВЦЭМ!$D$34:$D$777,СВЦЭМ!$A$34:$A$777,$A39,СВЦЭМ!$B$34:$B$777,Y$11)+'СЕТ СН'!$F$11+СВЦЭМ!$D$10+'СЕТ СН'!$F$5-'СЕТ СН'!$F$21</f>
        <v>4290.8363041600005</v>
      </c>
    </row>
    <row r="40" spans="1:27" ht="15.75" x14ac:dyDescent="0.2">
      <c r="A40" s="36">
        <f t="shared" si="0"/>
        <v>43249</v>
      </c>
      <c r="B40" s="37">
        <f>SUMIFS(СВЦЭМ!$D$34:$D$777,СВЦЭМ!$A$34:$A$777,$A40,СВЦЭМ!$B$34:$B$777,B$11)+'СЕТ СН'!$F$11+СВЦЭМ!$D$10+'СЕТ СН'!$F$5-'СЕТ СН'!$F$21</f>
        <v>4297.2400792300004</v>
      </c>
      <c r="C40" s="37">
        <f>SUMIFS(СВЦЭМ!$D$34:$D$777,СВЦЭМ!$A$34:$A$777,$A40,СВЦЭМ!$B$34:$B$777,C$11)+'СЕТ СН'!$F$11+СВЦЭМ!$D$10+'СЕТ СН'!$F$5-'СЕТ СН'!$F$21</f>
        <v>4359.5930344500002</v>
      </c>
      <c r="D40" s="37">
        <f>SUMIFS(СВЦЭМ!$D$34:$D$777,СВЦЭМ!$A$34:$A$777,$A40,СВЦЭМ!$B$34:$B$777,D$11)+'СЕТ СН'!$F$11+СВЦЭМ!$D$10+'СЕТ СН'!$F$5-'СЕТ СН'!$F$21</f>
        <v>4392.3005478499999</v>
      </c>
      <c r="E40" s="37">
        <f>SUMIFS(СВЦЭМ!$D$34:$D$777,СВЦЭМ!$A$34:$A$777,$A40,СВЦЭМ!$B$34:$B$777,E$11)+'СЕТ СН'!$F$11+СВЦЭМ!$D$10+'СЕТ СН'!$F$5-'СЕТ СН'!$F$21</f>
        <v>4397.4568484700003</v>
      </c>
      <c r="F40" s="37">
        <f>SUMIFS(СВЦЭМ!$D$34:$D$777,СВЦЭМ!$A$34:$A$777,$A40,СВЦЭМ!$B$34:$B$777,F$11)+'СЕТ СН'!$F$11+СВЦЭМ!$D$10+'СЕТ СН'!$F$5-'СЕТ СН'!$F$21</f>
        <v>4401.43098568</v>
      </c>
      <c r="G40" s="37">
        <f>SUMIFS(СВЦЭМ!$D$34:$D$777,СВЦЭМ!$A$34:$A$777,$A40,СВЦЭМ!$B$34:$B$777,G$11)+'СЕТ СН'!$F$11+СВЦЭМ!$D$10+'СЕТ СН'!$F$5-'СЕТ СН'!$F$21</f>
        <v>4398.97251443</v>
      </c>
      <c r="H40" s="37">
        <f>SUMIFS(СВЦЭМ!$D$34:$D$777,СВЦЭМ!$A$34:$A$777,$A40,СВЦЭМ!$B$34:$B$777,H$11)+'СЕТ СН'!$F$11+СВЦЭМ!$D$10+'СЕТ СН'!$F$5-'СЕТ СН'!$F$21</f>
        <v>4331.7077938800003</v>
      </c>
      <c r="I40" s="37">
        <f>SUMIFS(СВЦЭМ!$D$34:$D$777,СВЦЭМ!$A$34:$A$777,$A40,СВЦЭМ!$B$34:$B$777,I$11)+'СЕТ СН'!$F$11+СВЦЭМ!$D$10+'СЕТ СН'!$F$5-'СЕТ СН'!$F$21</f>
        <v>4323.0910271299999</v>
      </c>
      <c r="J40" s="37">
        <f>SUMIFS(СВЦЭМ!$D$34:$D$777,СВЦЭМ!$A$34:$A$777,$A40,СВЦЭМ!$B$34:$B$777,J$11)+'СЕТ СН'!$F$11+СВЦЭМ!$D$10+'СЕТ СН'!$F$5-'СЕТ СН'!$F$21</f>
        <v>4336.23432942</v>
      </c>
      <c r="K40" s="37">
        <f>SUMIFS(СВЦЭМ!$D$34:$D$777,СВЦЭМ!$A$34:$A$777,$A40,СВЦЭМ!$B$34:$B$777,K$11)+'СЕТ СН'!$F$11+СВЦЭМ!$D$10+'СЕТ СН'!$F$5-'СЕТ СН'!$F$21</f>
        <v>4348.2121698600004</v>
      </c>
      <c r="L40" s="37">
        <f>SUMIFS(СВЦЭМ!$D$34:$D$777,СВЦЭМ!$A$34:$A$777,$A40,СВЦЭМ!$B$34:$B$777,L$11)+'СЕТ СН'!$F$11+СВЦЭМ!$D$10+'СЕТ СН'!$F$5-'СЕТ СН'!$F$21</f>
        <v>4308.8964443700006</v>
      </c>
      <c r="M40" s="37">
        <f>SUMIFS(СВЦЭМ!$D$34:$D$777,СВЦЭМ!$A$34:$A$777,$A40,СВЦЭМ!$B$34:$B$777,M$11)+'СЕТ СН'!$F$11+СВЦЭМ!$D$10+'СЕТ СН'!$F$5-'СЕТ СН'!$F$21</f>
        <v>4316.6206902000004</v>
      </c>
      <c r="N40" s="37">
        <f>SUMIFS(СВЦЭМ!$D$34:$D$777,СВЦЭМ!$A$34:$A$777,$A40,СВЦЭМ!$B$34:$B$777,N$11)+'СЕТ СН'!$F$11+СВЦЭМ!$D$10+'СЕТ СН'!$F$5-'СЕТ СН'!$F$21</f>
        <v>4317.6416877800002</v>
      </c>
      <c r="O40" s="37">
        <f>SUMIFS(СВЦЭМ!$D$34:$D$777,СВЦЭМ!$A$34:$A$777,$A40,СВЦЭМ!$B$34:$B$777,O$11)+'СЕТ СН'!$F$11+СВЦЭМ!$D$10+'СЕТ СН'!$F$5-'СЕТ СН'!$F$21</f>
        <v>4305.0388972800001</v>
      </c>
      <c r="P40" s="37">
        <f>SUMIFS(СВЦЭМ!$D$34:$D$777,СВЦЭМ!$A$34:$A$777,$A40,СВЦЭМ!$B$34:$B$777,P$11)+'СЕТ СН'!$F$11+СВЦЭМ!$D$10+'СЕТ СН'!$F$5-'СЕТ СН'!$F$21</f>
        <v>4302.54454016</v>
      </c>
      <c r="Q40" s="37">
        <f>SUMIFS(СВЦЭМ!$D$34:$D$777,СВЦЭМ!$A$34:$A$777,$A40,СВЦЭМ!$B$34:$B$777,Q$11)+'СЕТ СН'!$F$11+СВЦЭМ!$D$10+'СЕТ СН'!$F$5-'СЕТ СН'!$F$21</f>
        <v>4310.4526380799998</v>
      </c>
      <c r="R40" s="37">
        <f>SUMIFS(СВЦЭМ!$D$34:$D$777,СВЦЭМ!$A$34:$A$777,$A40,СВЦЭМ!$B$34:$B$777,R$11)+'СЕТ СН'!$F$11+СВЦЭМ!$D$10+'СЕТ СН'!$F$5-'СЕТ СН'!$F$21</f>
        <v>4318.5757671600004</v>
      </c>
      <c r="S40" s="37">
        <f>SUMIFS(СВЦЭМ!$D$34:$D$777,СВЦЭМ!$A$34:$A$777,$A40,СВЦЭМ!$B$34:$B$777,S$11)+'СЕТ СН'!$F$11+СВЦЭМ!$D$10+'СЕТ СН'!$F$5-'СЕТ СН'!$F$21</f>
        <v>4315.1029003499998</v>
      </c>
      <c r="T40" s="37">
        <f>SUMIFS(СВЦЭМ!$D$34:$D$777,СВЦЭМ!$A$34:$A$777,$A40,СВЦЭМ!$B$34:$B$777,T$11)+'СЕТ СН'!$F$11+СВЦЭМ!$D$10+'СЕТ СН'!$F$5-'СЕТ СН'!$F$21</f>
        <v>4313.6516246299998</v>
      </c>
      <c r="U40" s="37">
        <f>SUMIFS(СВЦЭМ!$D$34:$D$777,СВЦЭМ!$A$34:$A$777,$A40,СВЦЭМ!$B$34:$B$777,U$11)+'СЕТ СН'!$F$11+СВЦЭМ!$D$10+'СЕТ СН'!$F$5-'СЕТ СН'!$F$21</f>
        <v>4327.6083145499997</v>
      </c>
      <c r="V40" s="37">
        <f>SUMIFS(СВЦЭМ!$D$34:$D$777,СВЦЭМ!$A$34:$A$777,$A40,СВЦЭМ!$B$34:$B$777,V$11)+'СЕТ СН'!$F$11+СВЦЭМ!$D$10+'СЕТ СН'!$F$5-'СЕТ СН'!$F$21</f>
        <v>4183.3600344500001</v>
      </c>
      <c r="W40" s="37">
        <f>SUMIFS(СВЦЭМ!$D$34:$D$777,СВЦЭМ!$A$34:$A$777,$A40,СВЦЭМ!$B$34:$B$777,W$11)+'СЕТ СН'!$F$11+СВЦЭМ!$D$10+'СЕТ СН'!$F$5-'СЕТ СН'!$F$21</f>
        <v>4159.3908121599998</v>
      </c>
      <c r="X40" s="37">
        <f>SUMIFS(СВЦЭМ!$D$34:$D$777,СВЦЭМ!$A$34:$A$777,$A40,СВЦЭМ!$B$34:$B$777,X$11)+'СЕТ СН'!$F$11+СВЦЭМ!$D$10+'СЕТ СН'!$F$5-'СЕТ СН'!$F$21</f>
        <v>4178.5218686200005</v>
      </c>
      <c r="Y40" s="37">
        <f>SUMIFS(СВЦЭМ!$D$34:$D$777,СВЦЭМ!$A$34:$A$777,$A40,СВЦЭМ!$B$34:$B$777,Y$11)+'СЕТ СН'!$F$11+СВЦЭМ!$D$10+'СЕТ СН'!$F$5-'СЕТ СН'!$F$21</f>
        <v>4237.8704374400004</v>
      </c>
    </row>
    <row r="41" spans="1:27" ht="15.75" x14ac:dyDescent="0.2">
      <c r="A41" s="36">
        <f t="shared" si="0"/>
        <v>43250</v>
      </c>
      <c r="B41" s="37">
        <f>SUMIFS(СВЦЭМ!$D$34:$D$777,СВЦЭМ!$A$34:$A$777,$A41,СВЦЭМ!$B$34:$B$777,B$11)+'СЕТ СН'!$F$11+СВЦЭМ!$D$10+'СЕТ СН'!$F$5-'СЕТ СН'!$F$21</f>
        <v>4352.3953831500003</v>
      </c>
      <c r="C41" s="37">
        <f>SUMIFS(СВЦЭМ!$D$34:$D$777,СВЦЭМ!$A$34:$A$777,$A41,СВЦЭМ!$B$34:$B$777,C$11)+'СЕТ СН'!$F$11+СВЦЭМ!$D$10+'СЕТ СН'!$F$5-'СЕТ СН'!$F$21</f>
        <v>4410.8069834600001</v>
      </c>
      <c r="D41" s="37">
        <f>SUMIFS(СВЦЭМ!$D$34:$D$777,СВЦЭМ!$A$34:$A$777,$A41,СВЦЭМ!$B$34:$B$777,D$11)+'СЕТ СН'!$F$11+СВЦЭМ!$D$10+'СЕТ СН'!$F$5-'СЕТ СН'!$F$21</f>
        <v>4454.3702870899997</v>
      </c>
      <c r="E41" s="37">
        <f>SUMIFS(СВЦЭМ!$D$34:$D$777,СВЦЭМ!$A$34:$A$777,$A41,СВЦЭМ!$B$34:$B$777,E$11)+'СЕТ СН'!$F$11+СВЦЭМ!$D$10+'СЕТ СН'!$F$5-'СЕТ СН'!$F$21</f>
        <v>4462.9721395300003</v>
      </c>
      <c r="F41" s="37">
        <f>SUMIFS(СВЦЭМ!$D$34:$D$777,СВЦЭМ!$A$34:$A$777,$A41,СВЦЭМ!$B$34:$B$777,F$11)+'СЕТ СН'!$F$11+СВЦЭМ!$D$10+'СЕТ СН'!$F$5-'СЕТ СН'!$F$21</f>
        <v>4474.7658470700007</v>
      </c>
      <c r="G41" s="37">
        <f>SUMIFS(СВЦЭМ!$D$34:$D$777,СВЦЭМ!$A$34:$A$777,$A41,СВЦЭМ!$B$34:$B$777,G$11)+'СЕТ СН'!$F$11+СВЦЭМ!$D$10+'СЕТ СН'!$F$5-'СЕТ СН'!$F$21</f>
        <v>4461.8515522600001</v>
      </c>
      <c r="H41" s="37">
        <f>SUMIFS(СВЦЭМ!$D$34:$D$777,СВЦЭМ!$A$34:$A$777,$A41,СВЦЭМ!$B$34:$B$777,H$11)+'СЕТ СН'!$F$11+СВЦЭМ!$D$10+'СЕТ СН'!$F$5-'СЕТ СН'!$F$21</f>
        <v>4392.4825698100003</v>
      </c>
      <c r="I41" s="37">
        <f>SUMIFS(СВЦЭМ!$D$34:$D$777,СВЦЭМ!$A$34:$A$777,$A41,СВЦЭМ!$B$34:$B$777,I$11)+'СЕТ СН'!$F$11+СВЦЭМ!$D$10+'СЕТ СН'!$F$5-'СЕТ СН'!$F$21</f>
        <v>4313.6540027600004</v>
      </c>
      <c r="J41" s="37">
        <f>SUMIFS(СВЦЭМ!$D$34:$D$777,СВЦЭМ!$A$34:$A$777,$A41,СВЦЭМ!$B$34:$B$777,J$11)+'СЕТ СН'!$F$11+СВЦЭМ!$D$10+'СЕТ СН'!$F$5-'СЕТ СН'!$F$21</f>
        <v>4308.61247035</v>
      </c>
      <c r="K41" s="37">
        <f>SUMIFS(СВЦЭМ!$D$34:$D$777,СВЦЭМ!$A$34:$A$777,$A41,СВЦЭМ!$B$34:$B$777,K$11)+'СЕТ СН'!$F$11+СВЦЭМ!$D$10+'СЕТ СН'!$F$5-'СЕТ СН'!$F$21</f>
        <v>4318.5716974500001</v>
      </c>
      <c r="L41" s="37">
        <f>SUMIFS(СВЦЭМ!$D$34:$D$777,СВЦЭМ!$A$34:$A$777,$A41,СВЦЭМ!$B$34:$B$777,L$11)+'СЕТ СН'!$F$11+СВЦЭМ!$D$10+'СЕТ СН'!$F$5-'СЕТ СН'!$F$21</f>
        <v>4315.2580555499999</v>
      </c>
      <c r="M41" s="37">
        <f>SUMIFS(СВЦЭМ!$D$34:$D$777,СВЦЭМ!$A$34:$A$777,$A41,СВЦЭМ!$B$34:$B$777,M$11)+'СЕТ СН'!$F$11+СВЦЭМ!$D$10+'СЕТ СН'!$F$5-'СЕТ СН'!$F$21</f>
        <v>4338.8990917199999</v>
      </c>
      <c r="N41" s="37">
        <f>SUMIFS(СВЦЭМ!$D$34:$D$777,СВЦЭМ!$A$34:$A$777,$A41,СВЦЭМ!$B$34:$B$777,N$11)+'СЕТ СН'!$F$11+СВЦЭМ!$D$10+'СЕТ СН'!$F$5-'СЕТ СН'!$F$21</f>
        <v>4339.73778296</v>
      </c>
      <c r="O41" s="37">
        <f>SUMIFS(СВЦЭМ!$D$34:$D$777,СВЦЭМ!$A$34:$A$777,$A41,СВЦЭМ!$B$34:$B$777,O$11)+'СЕТ СН'!$F$11+СВЦЭМ!$D$10+'СЕТ СН'!$F$5-'СЕТ СН'!$F$21</f>
        <v>4327.1421736100001</v>
      </c>
      <c r="P41" s="37">
        <f>SUMIFS(СВЦЭМ!$D$34:$D$777,СВЦЭМ!$A$34:$A$777,$A41,СВЦЭМ!$B$34:$B$777,P$11)+'СЕТ СН'!$F$11+СВЦЭМ!$D$10+'СЕТ СН'!$F$5-'СЕТ СН'!$F$21</f>
        <v>4310.0024028200005</v>
      </c>
      <c r="Q41" s="37">
        <f>SUMIFS(СВЦЭМ!$D$34:$D$777,СВЦЭМ!$A$34:$A$777,$A41,СВЦЭМ!$B$34:$B$777,Q$11)+'СЕТ СН'!$F$11+СВЦЭМ!$D$10+'СЕТ СН'!$F$5-'СЕТ СН'!$F$21</f>
        <v>4287.1937352599998</v>
      </c>
      <c r="R41" s="37">
        <f>SUMIFS(СВЦЭМ!$D$34:$D$777,СВЦЭМ!$A$34:$A$777,$A41,СВЦЭМ!$B$34:$B$777,R$11)+'СЕТ СН'!$F$11+СВЦЭМ!$D$10+'СЕТ СН'!$F$5-'СЕТ СН'!$F$21</f>
        <v>4296.2368725599999</v>
      </c>
      <c r="S41" s="37">
        <f>SUMIFS(СВЦЭМ!$D$34:$D$777,СВЦЭМ!$A$34:$A$777,$A41,СВЦЭМ!$B$34:$B$777,S$11)+'СЕТ СН'!$F$11+СВЦЭМ!$D$10+'СЕТ СН'!$F$5-'СЕТ СН'!$F$21</f>
        <v>4296.5162979899997</v>
      </c>
      <c r="T41" s="37">
        <f>SUMIFS(СВЦЭМ!$D$34:$D$777,СВЦЭМ!$A$34:$A$777,$A41,СВЦЭМ!$B$34:$B$777,T$11)+'СЕТ СН'!$F$11+СВЦЭМ!$D$10+'СЕТ СН'!$F$5-'СЕТ СН'!$F$21</f>
        <v>4290.3011546100006</v>
      </c>
      <c r="U41" s="37">
        <f>SUMIFS(СВЦЭМ!$D$34:$D$777,СВЦЭМ!$A$34:$A$777,$A41,СВЦЭМ!$B$34:$B$777,U$11)+'СЕТ СН'!$F$11+СВЦЭМ!$D$10+'СЕТ СН'!$F$5-'СЕТ СН'!$F$21</f>
        <v>4283.85117937</v>
      </c>
      <c r="V41" s="37">
        <f>SUMIFS(СВЦЭМ!$D$34:$D$777,СВЦЭМ!$A$34:$A$777,$A41,СВЦЭМ!$B$34:$B$777,V$11)+'СЕТ СН'!$F$11+СВЦЭМ!$D$10+'СЕТ СН'!$F$5-'СЕТ СН'!$F$21</f>
        <v>4264.1894315600002</v>
      </c>
      <c r="W41" s="37">
        <f>SUMIFS(СВЦЭМ!$D$34:$D$777,СВЦЭМ!$A$34:$A$777,$A41,СВЦЭМ!$B$34:$B$777,W$11)+'СЕТ СН'!$F$11+СВЦЭМ!$D$10+'СЕТ СН'!$F$5-'СЕТ СН'!$F$21</f>
        <v>4253.1825805300005</v>
      </c>
      <c r="X41" s="37">
        <f>SUMIFS(СВЦЭМ!$D$34:$D$777,СВЦЭМ!$A$34:$A$777,$A41,СВЦЭМ!$B$34:$B$777,X$11)+'СЕТ СН'!$F$11+СВЦЭМ!$D$10+'СЕТ СН'!$F$5-'СЕТ СН'!$F$21</f>
        <v>4267.22832191</v>
      </c>
      <c r="Y41" s="37">
        <f>SUMIFS(СВЦЭМ!$D$34:$D$777,СВЦЭМ!$A$34:$A$777,$A41,СВЦЭМ!$B$34:$B$777,Y$11)+'СЕТ СН'!$F$11+СВЦЭМ!$D$10+'СЕТ СН'!$F$5-'СЕТ СН'!$F$21</f>
        <v>4301.4504717300006</v>
      </c>
    </row>
    <row r="42" spans="1:27" ht="15.75" x14ac:dyDescent="0.2">
      <c r="A42" s="36">
        <f t="shared" si="0"/>
        <v>43251</v>
      </c>
      <c r="B42" s="37">
        <f>SUMIFS(СВЦЭМ!$D$34:$D$777,СВЦЭМ!$A$34:$A$777,$A42,СВЦЭМ!$B$34:$B$777,B$11)+'СЕТ СН'!$F$11+СВЦЭМ!$D$10+'СЕТ СН'!$F$5-'СЕТ СН'!$F$21</f>
        <v>4351.5645342400003</v>
      </c>
      <c r="C42" s="37">
        <f>SUMIFS(СВЦЭМ!$D$34:$D$777,СВЦЭМ!$A$34:$A$777,$A42,СВЦЭМ!$B$34:$B$777,C$11)+'СЕТ СН'!$F$11+СВЦЭМ!$D$10+'СЕТ СН'!$F$5-'СЕТ СН'!$F$21</f>
        <v>4412.9492186500001</v>
      </c>
      <c r="D42" s="37">
        <f>SUMIFS(СВЦЭМ!$D$34:$D$777,СВЦЭМ!$A$34:$A$777,$A42,СВЦЭМ!$B$34:$B$777,D$11)+'СЕТ СН'!$F$11+СВЦЭМ!$D$10+'СЕТ СН'!$F$5-'СЕТ СН'!$F$21</f>
        <v>4440.3767240800007</v>
      </c>
      <c r="E42" s="37">
        <f>SUMIFS(СВЦЭМ!$D$34:$D$777,СВЦЭМ!$A$34:$A$777,$A42,СВЦЭМ!$B$34:$B$777,E$11)+'СЕТ СН'!$F$11+СВЦЭМ!$D$10+'СЕТ СН'!$F$5-'СЕТ СН'!$F$21</f>
        <v>4452.1441119299998</v>
      </c>
      <c r="F42" s="37">
        <f>SUMIFS(СВЦЭМ!$D$34:$D$777,СВЦЭМ!$A$34:$A$777,$A42,СВЦЭМ!$B$34:$B$777,F$11)+'СЕТ СН'!$F$11+СВЦЭМ!$D$10+'СЕТ СН'!$F$5-'СЕТ СН'!$F$21</f>
        <v>4461.18318507</v>
      </c>
      <c r="G42" s="37">
        <f>SUMIFS(СВЦЭМ!$D$34:$D$777,СВЦЭМ!$A$34:$A$777,$A42,СВЦЭМ!$B$34:$B$777,G$11)+'СЕТ СН'!$F$11+СВЦЭМ!$D$10+'СЕТ СН'!$F$5-'СЕТ СН'!$F$21</f>
        <v>4442.6220010500001</v>
      </c>
      <c r="H42" s="37">
        <f>SUMIFS(СВЦЭМ!$D$34:$D$777,СВЦЭМ!$A$34:$A$777,$A42,СВЦЭМ!$B$34:$B$777,H$11)+'СЕТ СН'!$F$11+СВЦЭМ!$D$10+'СЕТ СН'!$F$5-'СЕТ СН'!$F$21</f>
        <v>4395.0619624199999</v>
      </c>
      <c r="I42" s="37">
        <f>SUMIFS(СВЦЭМ!$D$34:$D$777,СВЦЭМ!$A$34:$A$777,$A42,СВЦЭМ!$B$34:$B$777,I$11)+'СЕТ СН'!$F$11+СВЦЭМ!$D$10+'СЕТ СН'!$F$5-'СЕТ СН'!$F$21</f>
        <v>4321.43275447</v>
      </c>
      <c r="J42" s="37">
        <f>SUMIFS(СВЦЭМ!$D$34:$D$777,СВЦЭМ!$A$34:$A$777,$A42,СВЦЭМ!$B$34:$B$777,J$11)+'СЕТ СН'!$F$11+СВЦЭМ!$D$10+'СЕТ СН'!$F$5-'СЕТ СН'!$F$21</f>
        <v>4296.9381926100004</v>
      </c>
      <c r="K42" s="37">
        <f>SUMIFS(СВЦЭМ!$D$34:$D$777,СВЦЭМ!$A$34:$A$777,$A42,СВЦЭМ!$B$34:$B$777,K$11)+'СЕТ СН'!$F$11+СВЦЭМ!$D$10+'СЕТ СН'!$F$5-'СЕТ СН'!$F$21</f>
        <v>4280.5981174099998</v>
      </c>
      <c r="L42" s="37">
        <f>SUMIFS(СВЦЭМ!$D$34:$D$777,СВЦЭМ!$A$34:$A$777,$A42,СВЦЭМ!$B$34:$B$777,L$11)+'СЕТ СН'!$F$11+СВЦЭМ!$D$10+'СЕТ СН'!$F$5-'СЕТ СН'!$F$21</f>
        <v>4287.7302541500003</v>
      </c>
      <c r="M42" s="37">
        <f>SUMIFS(СВЦЭМ!$D$34:$D$777,СВЦЭМ!$A$34:$A$777,$A42,СВЦЭМ!$B$34:$B$777,M$11)+'СЕТ СН'!$F$11+СВЦЭМ!$D$10+'СЕТ СН'!$F$5-'СЕТ СН'!$F$21</f>
        <v>4296.8637477100001</v>
      </c>
      <c r="N42" s="37">
        <f>SUMIFS(СВЦЭМ!$D$34:$D$777,СВЦЭМ!$A$34:$A$777,$A42,СВЦЭМ!$B$34:$B$777,N$11)+'СЕТ СН'!$F$11+СВЦЭМ!$D$10+'СЕТ СН'!$F$5-'СЕТ СН'!$F$21</f>
        <v>4280.9195496600005</v>
      </c>
      <c r="O42" s="37">
        <f>SUMIFS(СВЦЭМ!$D$34:$D$777,СВЦЭМ!$A$34:$A$777,$A42,СВЦЭМ!$B$34:$B$777,O$11)+'СЕТ СН'!$F$11+СВЦЭМ!$D$10+'СЕТ СН'!$F$5-'СЕТ СН'!$F$21</f>
        <v>4291.4202006000005</v>
      </c>
      <c r="P42" s="37">
        <f>SUMIFS(СВЦЭМ!$D$34:$D$777,СВЦЭМ!$A$34:$A$777,$A42,СВЦЭМ!$B$34:$B$777,P$11)+'СЕТ СН'!$F$11+СВЦЭМ!$D$10+'СЕТ СН'!$F$5-'СЕТ СН'!$F$21</f>
        <v>4303.6839133800004</v>
      </c>
      <c r="Q42" s="37">
        <f>SUMIFS(СВЦЭМ!$D$34:$D$777,СВЦЭМ!$A$34:$A$777,$A42,СВЦЭМ!$B$34:$B$777,Q$11)+'СЕТ СН'!$F$11+СВЦЭМ!$D$10+'СЕТ СН'!$F$5-'СЕТ СН'!$F$21</f>
        <v>4314.4374858600004</v>
      </c>
      <c r="R42" s="37">
        <f>SUMIFS(СВЦЭМ!$D$34:$D$777,СВЦЭМ!$A$34:$A$777,$A42,СВЦЭМ!$B$34:$B$777,R$11)+'СЕТ СН'!$F$11+СВЦЭМ!$D$10+'СЕТ СН'!$F$5-'СЕТ СН'!$F$21</f>
        <v>4312.9589780799997</v>
      </c>
      <c r="S42" s="37">
        <f>SUMIFS(СВЦЭМ!$D$34:$D$777,СВЦЭМ!$A$34:$A$777,$A42,СВЦЭМ!$B$34:$B$777,S$11)+'СЕТ СН'!$F$11+СВЦЭМ!$D$10+'СЕТ СН'!$F$5-'СЕТ СН'!$F$21</f>
        <v>4303.7006562699999</v>
      </c>
      <c r="T42" s="37">
        <f>SUMIFS(СВЦЭМ!$D$34:$D$777,СВЦЭМ!$A$34:$A$777,$A42,СВЦЭМ!$B$34:$B$777,T$11)+'СЕТ СН'!$F$11+СВЦЭМ!$D$10+'СЕТ СН'!$F$5-'СЕТ СН'!$F$21</f>
        <v>4289.2711084600005</v>
      </c>
      <c r="U42" s="37">
        <f>SUMIFS(СВЦЭМ!$D$34:$D$777,СВЦЭМ!$A$34:$A$777,$A42,СВЦЭМ!$B$34:$B$777,U$11)+'СЕТ СН'!$F$11+СВЦЭМ!$D$10+'СЕТ СН'!$F$5-'СЕТ СН'!$F$21</f>
        <v>4294.0659792200004</v>
      </c>
      <c r="V42" s="37">
        <f>SUMIFS(СВЦЭМ!$D$34:$D$777,СВЦЭМ!$A$34:$A$777,$A42,СВЦЭМ!$B$34:$B$777,V$11)+'СЕТ СН'!$F$11+СВЦЭМ!$D$10+'СЕТ СН'!$F$5-'СЕТ СН'!$F$21</f>
        <v>4280.2371807199997</v>
      </c>
      <c r="W42" s="37">
        <f>SUMIFS(СВЦЭМ!$D$34:$D$777,СВЦЭМ!$A$34:$A$777,$A42,СВЦЭМ!$B$34:$B$777,W$11)+'СЕТ СН'!$F$11+СВЦЭМ!$D$10+'СЕТ СН'!$F$5-'СЕТ СН'!$F$21</f>
        <v>4283.6733309800002</v>
      </c>
      <c r="X42" s="37">
        <f>SUMIFS(СВЦЭМ!$D$34:$D$777,СВЦЭМ!$A$34:$A$777,$A42,СВЦЭМ!$B$34:$B$777,X$11)+'СЕТ СН'!$F$11+СВЦЭМ!$D$10+'СЕТ СН'!$F$5-'СЕТ СН'!$F$21</f>
        <v>4288.10930766</v>
      </c>
      <c r="Y42" s="37">
        <f>SUMIFS(СВЦЭМ!$D$34:$D$777,СВЦЭМ!$A$34:$A$777,$A42,СВЦЭМ!$B$34:$B$777,Y$11)+'СЕТ СН'!$F$11+СВЦЭМ!$D$10+'СЕТ СН'!$F$5-'СЕТ СН'!$F$21</f>
        <v>4318.3836411700004</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01.05.2018</v>
      </c>
      <c r="B48" s="37">
        <f>SUMIFS(СВЦЭМ!$D$34:$D$777,СВЦЭМ!$A$34:$A$777,$A48,СВЦЭМ!$B$34:$B$777,B$47)+'СЕТ СН'!$G$11+СВЦЭМ!$D$10+'СЕТ СН'!$G$5-'СЕТ СН'!$G$21</f>
        <v>4776.5013863599997</v>
      </c>
      <c r="C48" s="37">
        <f>SUMIFS(СВЦЭМ!$D$34:$D$777,СВЦЭМ!$A$34:$A$777,$A48,СВЦЭМ!$B$34:$B$777,C$47)+'СЕТ СН'!$G$11+СВЦЭМ!$D$10+'СЕТ СН'!$G$5-'СЕТ СН'!$G$21</f>
        <v>4792.7153831300002</v>
      </c>
      <c r="D48" s="37">
        <f>SUMIFS(СВЦЭМ!$D$34:$D$777,СВЦЭМ!$A$34:$A$777,$A48,СВЦЭМ!$B$34:$B$777,D$47)+'СЕТ СН'!$G$11+СВЦЭМ!$D$10+'СЕТ СН'!$G$5-'СЕТ СН'!$G$21</f>
        <v>4821.8204688200003</v>
      </c>
      <c r="E48" s="37">
        <f>SUMIFS(СВЦЭМ!$D$34:$D$777,СВЦЭМ!$A$34:$A$777,$A48,СВЦЭМ!$B$34:$B$777,E$47)+'СЕТ СН'!$G$11+СВЦЭМ!$D$10+'СЕТ СН'!$G$5-'СЕТ СН'!$G$21</f>
        <v>4830.6547903000001</v>
      </c>
      <c r="F48" s="37">
        <f>SUMIFS(СВЦЭМ!$D$34:$D$777,СВЦЭМ!$A$34:$A$777,$A48,СВЦЭМ!$B$34:$B$777,F$47)+'СЕТ СН'!$G$11+СВЦЭМ!$D$10+'СЕТ СН'!$G$5-'СЕТ СН'!$G$21</f>
        <v>4848.9919275299999</v>
      </c>
      <c r="G48" s="37">
        <f>SUMIFS(СВЦЭМ!$D$34:$D$777,СВЦЭМ!$A$34:$A$777,$A48,СВЦЭМ!$B$34:$B$777,G$47)+'СЕТ СН'!$G$11+СВЦЭМ!$D$10+'СЕТ СН'!$G$5-'СЕТ СН'!$G$21</f>
        <v>4831.8147927800001</v>
      </c>
      <c r="H48" s="37">
        <f>SUMIFS(СВЦЭМ!$D$34:$D$777,СВЦЭМ!$A$34:$A$777,$A48,СВЦЭМ!$B$34:$B$777,H$47)+'СЕТ СН'!$G$11+СВЦЭМ!$D$10+'СЕТ СН'!$G$5-'СЕТ СН'!$G$21</f>
        <v>4748.0426579200002</v>
      </c>
      <c r="I48" s="37">
        <f>SUMIFS(СВЦЭМ!$D$34:$D$777,СВЦЭМ!$A$34:$A$777,$A48,СВЦЭМ!$B$34:$B$777,I$47)+'СЕТ СН'!$G$11+СВЦЭМ!$D$10+'СЕТ СН'!$G$5-'СЕТ СН'!$G$21</f>
        <v>4634.1888896800001</v>
      </c>
      <c r="J48" s="37">
        <f>SUMIFS(СВЦЭМ!$D$34:$D$777,СВЦЭМ!$A$34:$A$777,$A48,СВЦЭМ!$B$34:$B$777,J$47)+'СЕТ СН'!$G$11+СВЦЭМ!$D$10+'СЕТ СН'!$G$5-'СЕТ СН'!$G$21</f>
        <v>4552.3381937100003</v>
      </c>
      <c r="K48" s="37">
        <f>SUMIFS(СВЦЭМ!$D$34:$D$777,СВЦЭМ!$A$34:$A$777,$A48,СВЦЭМ!$B$34:$B$777,K$47)+'СЕТ СН'!$G$11+СВЦЭМ!$D$10+'СЕТ СН'!$G$5-'СЕТ СН'!$G$21</f>
        <v>4511.41971423</v>
      </c>
      <c r="L48" s="37">
        <f>SUMIFS(СВЦЭМ!$D$34:$D$777,СВЦЭМ!$A$34:$A$777,$A48,СВЦЭМ!$B$34:$B$777,L$47)+'СЕТ СН'!$G$11+СВЦЭМ!$D$10+'СЕТ СН'!$G$5-'СЕТ СН'!$G$21</f>
        <v>4491.7665230799994</v>
      </c>
      <c r="M48" s="37">
        <f>SUMIFS(СВЦЭМ!$D$34:$D$777,СВЦЭМ!$A$34:$A$777,$A48,СВЦЭМ!$B$34:$B$777,M$47)+'СЕТ СН'!$G$11+СВЦЭМ!$D$10+'СЕТ СН'!$G$5-'СЕТ СН'!$G$21</f>
        <v>4496.6254504899998</v>
      </c>
      <c r="N48" s="37">
        <f>SUMIFS(СВЦЭМ!$D$34:$D$777,СВЦЭМ!$A$34:$A$777,$A48,СВЦЭМ!$B$34:$B$777,N$47)+'СЕТ СН'!$G$11+СВЦЭМ!$D$10+'СЕТ СН'!$G$5-'СЕТ СН'!$G$21</f>
        <v>4519.2782459700002</v>
      </c>
      <c r="O48" s="37">
        <f>SUMIFS(СВЦЭМ!$D$34:$D$777,СВЦЭМ!$A$34:$A$777,$A48,СВЦЭМ!$B$34:$B$777,O$47)+'СЕТ СН'!$G$11+СВЦЭМ!$D$10+'СЕТ СН'!$G$5-'СЕТ СН'!$G$21</f>
        <v>4515.0772119699996</v>
      </c>
      <c r="P48" s="37">
        <f>SUMIFS(СВЦЭМ!$D$34:$D$777,СВЦЭМ!$A$34:$A$777,$A48,СВЦЭМ!$B$34:$B$777,P$47)+'СЕТ СН'!$G$11+СВЦЭМ!$D$10+'СЕТ СН'!$G$5-'СЕТ СН'!$G$21</f>
        <v>4523.0616583499996</v>
      </c>
      <c r="Q48" s="37">
        <f>SUMIFS(СВЦЭМ!$D$34:$D$777,СВЦЭМ!$A$34:$A$777,$A48,СВЦЭМ!$B$34:$B$777,Q$47)+'СЕТ СН'!$G$11+СВЦЭМ!$D$10+'СЕТ СН'!$G$5-'СЕТ СН'!$G$21</f>
        <v>4526.7898763000003</v>
      </c>
      <c r="R48" s="37">
        <f>SUMIFS(СВЦЭМ!$D$34:$D$777,СВЦЭМ!$A$34:$A$777,$A48,СВЦЭМ!$B$34:$B$777,R$47)+'СЕТ СН'!$G$11+СВЦЭМ!$D$10+'СЕТ СН'!$G$5-'СЕТ СН'!$G$21</f>
        <v>4523.02050289</v>
      </c>
      <c r="S48" s="37">
        <f>SUMIFS(СВЦЭМ!$D$34:$D$777,СВЦЭМ!$A$34:$A$777,$A48,СВЦЭМ!$B$34:$B$777,S$47)+'СЕТ СН'!$G$11+СВЦЭМ!$D$10+'СЕТ СН'!$G$5-'СЕТ СН'!$G$21</f>
        <v>4523.4450886100003</v>
      </c>
      <c r="T48" s="37">
        <f>SUMIFS(СВЦЭМ!$D$34:$D$777,СВЦЭМ!$A$34:$A$777,$A48,СВЦЭМ!$B$34:$B$777,T$47)+'СЕТ СН'!$G$11+СВЦЭМ!$D$10+'СЕТ СН'!$G$5-'СЕТ СН'!$G$21</f>
        <v>4513.8931252499997</v>
      </c>
      <c r="U48" s="37">
        <f>SUMIFS(СВЦЭМ!$D$34:$D$777,СВЦЭМ!$A$34:$A$777,$A48,СВЦЭМ!$B$34:$B$777,U$47)+'СЕТ СН'!$G$11+СВЦЭМ!$D$10+'СЕТ СН'!$G$5-'СЕТ СН'!$G$21</f>
        <v>4506.5822213800002</v>
      </c>
      <c r="V48" s="37">
        <f>SUMIFS(СВЦЭМ!$D$34:$D$777,СВЦЭМ!$A$34:$A$777,$A48,СВЦЭМ!$B$34:$B$777,V$47)+'СЕТ СН'!$G$11+СВЦЭМ!$D$10+'СЕТ СН'!$G$5-'СЕТ СН'!$G$21</f>
        <v>4489.7128479599996</v>
      </c>
      <c r="W48" s="37">
        <f>SUMIFS(СВЦЭМ!$D$34:$D$777,СВЦЭМ!$A$34:$A$777,$A48,СВЦЭМ!$B$34:$B$777,W$47)+'СЕТ СН'!$G$11+СВЦЭМ!$D$10+'СЕТ СН'!$G$5-'СЕТ СН'!$G$21</f>
        <v>4529.3480865800002</v>
      </c>
      <c r="X48" s="37">
        <f>SUMIFS(СВЦЭМ!$D$34:$D$777,СВЦЭМ!$A$34:$A$777,$A48,СВЦЭМ!$B$34:$B$777,X$47)+'СЕТ СН'!$G$11+СВЦЭМ!$D$10+'СЕТ СН'!$G$5-'СЕТ СН'!$G$21</f>
        <v>4636.5431324599995</v>
      </c>
      <c r="Y48" s="37">
        <f>SUMIFS(СВЦЭМ!$D$34:$D$777,СВЦЭМ!$A$34:$A$777,$A48,СВЦЭМ!$B$34:$B$777,Y$47)+'СЕТ СН'!$G$11+СВЦЭМ!$D$10+'СЕТ СН'!$G$5-'СЕТ СН'!$G$21</f>
        <v>4777.39497665</v>
      </c>
      <c r="AA48" s="46"/>
    </row>
    <row r="49" spans="1:25" ht="15.75" x14ac:dyDescent="0.2">
      <c r="A49" s="36">
        <f>A48+1</f>
        <v>43222</v>
      </c>
      <c r="B49" s="37">
        <f>SUMIFS(СВЦЭМ!$D$34:$D$777,СВЦЭМ!$A$34:$A$777,$A49,СВЦЭМ!$B$34:$B$777,B$47)+'СЕТ СН'!$G$11+СВЦЭМ!$D$10+'СЕТ СН'!$G$5-'СЕТ СН'!$G$21</f>
        <v>4794.0543285999993</v>
      </c>
      <c r="C49" s="37">
        <f>SUMIFS(СВЦЭМ!$D$34:$D$777,СВЦЭМ!$A$34:$A$777,$A49,СВЦЭМ!$B$34:$B$777,C$47)+'СЕТ СН'!$G$11+СВЦЭМ!$D$10+'СЕТ СН'!$G$5-'СЕТ СН'!$G$21</f>
        <v>4830.0866529199993</v>
      </c>
      <c r="D49" s="37">
        <f>SUMIFS(СВЦЭМ!$D$34:$D$777,СВЦЭМ!$A$34:$A$777,$A49,СВЦЭМ!$B$34:$B$777,D$47)+'СЕТ СН'!$G$11+СВЦЭМ!$D$10+'СЕТ СН'!$G$5-'СЕТ СН'!$G$21</f>
        <v>4855.2302111400004</v>
      </c>
      <c r="E49" s="37">
        <f>SUMIFS(СВЦЭМ!$D$34:$D$777,СВЦЭМ!$A$34:$A$777,$A49,СВЦЭМ!$B$34:$B$777,E$47)+'СЕТ СН'!$G$11+СВЦЭМ!$D$10+'СЕТ СН'!$G$5-'СЕТ СН'!$G$21</f>
        <v>4867.0704051499997</v>
      </c>
      <c r="F49" s="37">
        <f>SUMIFS(СВЦЭМ!$D$34:$D$777,СВЦЭМ!$A$34:$A$777,$A49,СВЦЭМ!$B$34:$B$777,F$47)+'СЕТ СН'!$G$11+СВЦЭМ!$D$10+'СЕТ СН'!$G$5-'СЕТ СН'!$G$21</f>
        <v>4870.0175819599999</v>
      </c>
      <c r="G49" s="37">
        <f>SUMIFS(СВЦЭМ!$D$34:$D$777,СВЦЭМ!$A$34:$A$777,$A49,СВЦЭМ!$B$34:$B$777,G$47)+'СЕТ СН'!$G$11+СВЦЭМ!$D$10+'СЕТ СН'!$G$5-'СЕТ СН'!$G$21</f>
        <v>4858.8979924699997</v>
      </c>
      <c r="H49" s="37">
        <f>SUMIFS(СВЦЭМ!$D$34:$D$777,СВЦЭМ!$A$34:$A$777,$A49,СВЦЭМ!$B$34:$B$777,H$47)+'СЕТ СН'!$G$11+СВЦЭМ!$D$10+'СЕТ СН'!$G$5-'СЕТ СН'!$G$21</f>
        <v>4770.4648159299995</v>
      </c>
      <c r="I49" s="37">
        <f>SUMIFS(СВЦЭМ!$D$34:$D$777,СВЦЭМ!$A$34:$A$777,$A49,СВЦЭМ!$B$34:$B$777,I$47)+'СЕТ СН'!$G$11+СВЦЭМ!$D$10+'СЕТ СН'!$G$5-'СЕТ СН'!$G$21</f>
        <v>4657.1143122499998</v>
      </c>
      <c r="J49" s="37">
        <f>SUMIFS(СВЦЭМ!$D$34:$D$777,СВЦЭМ!$A$34:$A$777,$A49,СВЦЭМ!$B$34:$B$777,J$47)+'СЕТ СН'!$G$11+СВЦЭМ!$D$10+'СЕТ СН'!$G$5-'СЕТ СН'!$G$21</f>
        <v>4545.4033443299995</v>
      </c>
      <c r="K49" s="37">
        <f>SUMIFS(СВЦЭМ!$D$34:$D$777,СВЦЭМ!$A$34:$A$777,$A49,СВЦЭМ!$B$34:$B$777,K$47)+'СЕТ СН'!$G$11+СВЦЭМ!$D$10+'СЕТ СН'!$G$5-'СЕТ СН'!$G$21</f>
        <v>4500.8851385600001</v>
      </c>
      <c r="L49" s="37">
        <f>SUMIFS(СВЦЭМ!$D$34:$D$777,СВЦЭМ!$A$34:$A$777,$A49,СВЦЭМ!$B$34:$B$777,L$47)+'СЕТ СН'!$G$11+СВЦЭМ!$D$10+'СЕТ СН'!$G$5-'СЕТ СН'!$G$21</f>
        <v>4490.2230948400002</v>
      </c>
      <c r="M49" s="37">
        <f>SUMIFS(СВЦЭМ!$D$34:$D$777,СВЦЭМ!$A$34:$A$777,$A49,СВЦЭМ!$B$34:$B$777,M$47)+'СЕТ СН'!$G$11+СВЦЭМ!$D$10+'СЕТ СН'!$G$5-'СЕТ СН'!$G$21</f>
        <v>4488.2416151199996</v>
      </c>
      <c r="N49" s="37">
        <f>SUMIFS(СВЦЭМ!$D$34:$D$777,СВЦЭМ!$A$34:$A$777,$A49,СВЦЭМ!$B$34:$B$777,N$47)+'СЕТ СН'!$G$11+СВЦЭМ!$D$10+'СЕТ СН'!$G$5-'СЕТ СН'!$G$21</f>
        <v>4510.0579699800001</v>
      </c>
      <c r="O49" s="37">
        <f>SUMIFS(СВЦЭМ!$D$34:$D$777,СВЦЭМ!$A$34:$A$777,$A49,СВЦЭМ!$B$34:$B$777,O$47)+'СЕТ СН'!$G$11+СВЦЭМ!$D$10+'СЕТ СН'!$G$5-'СЕТ СН'!$G$21</f>
        <v>4547.1807202399996</v>
      </c>
      <c r="P49" s="37">
        <f>SUMIFS(СВЦЭМ!$D$34:$D$777,СВЦЭМ!$A$34:$A$777,$A49,СВЦЭМ!$B$34:$B$777,P$47)+'СЕТ СН'!$G$11+СВЦЭМ!$D$10+'СЕТ СН'!$G$5-'СЕТ СН'!$G$21</f>
        <v>4553.1571129799995</v>
      </c>
      <c r="Q49" s="37">
        <f>SUMIFS(СВЦЭМ!$D$34:$D$777,СВЦЭМ!$A$34:$A$777,$A49,СВЦЭМ!$B$34:$B$777,Q$47)+'СЕТ СН'!$G$11+СВЦЭМ!$D$10+'СЕТ СН'!$G$5-'СЕТ СН'!$G$21</f>
        <v>4539.2229627699999</v>
      </c>
      <c r="R49" s="37">
        <f>SUMIFS(СВЦЭМ!$D$34:$D$777,СВЦЭМ!$A$34:$A$777,$A49,СВЦЭМ!$B$34:$B$777,R$47)+'СЕТ СН'!$G$11+СВЦЭМ!$D$10+'СЕТ СН'!$G$5-'СЕТ СН'!$G$21</f>
        <v>4531.6639827299996</v>
      </c>
      <c r="S49" s="37">
        <f>SUMIFS(СВЦЭМ!$D$34:$D$777,СВЦЭМ!$A$34:$A$777,$A49,СВЦЭМ!$B$34:$B$777,S$47)+'СЕТ СН'!$G$11+СВЦЭМ!$D$10+'СЕТ СН'!$G$5-'СЕТ СН'!$G$21</f>
        <v>4539.2227718100003</v>
      </c>
      <c r="T49" s="37">
        <f>SUMIFS(СВЦЭМ!$D$34:$D$777,СВЦЭМ!$A$34:$A$777,$A49,СВЦЭМ!$B$34:$B$777,T$47)+'СЕТ СН'!$G$11+СВЦЭМ!$D$10+'СЕТ СН'!$G$5-'СЕТ СН'!$G$21</f>
        <v>4539.6961547199999</v>
      </c>
      <c r="U49" s="37">
        <f>SUMIFS(СВЦЭМ!$D$34:$D$777,СВЦЭМ!$A$34:$A$777,$A49,СВЦЭМ!$B$34:$B$777,U$47)+'СЕТ СН'!$G$11+СВЦЭМ!$D$10+'СЕТ СН'!$G$5-'СЕТ СН'!$G$21</f>
        <v>4509.9857069999998</v>
      </c>
      <c r="V49" s="37">
        <f>SUMIFS(СВЦЭМ!$D$34:$D$777,СВЦЭМ!$A$34:$A$777,$A49,СВЦЭМ!$B$34:$B$777,V$47)+'СЕТ СН'!$G$11+СВЦЭМ!$D$10+'СЕТ СН'!$G$5-'СЕТ СН'!$G$21</f>
        <v>4491.3981930600003</v>
      </c>
      <c r="W49" s="37">
        <f>SUMIFS(СВЦЭМ!$D$34:$D$777,СВЦЭМ!$A$34:$A$777,$A49,СВЦЭМ!$B$34:$B$777,W$47)+'СЕТ СН'!$G$11+СВЦЭМ!$D$10+'СЕТ СН'!$G$5-'СЕТ СН'!$G$21</f>
        <v>4531.5519336899997</v>
      </c>
      <c r="X49" s="37">
        <f>SUMIFS(СВЦЭМ!$D$34:$D$777,СВЦЭМ!$A$34:$A$777,$A49,СВЦЭМ!$B$34:$B$777,X$47)+'СЕТ СН'!$G$11+СВЦЭМ!$D$10+'СЕТ СН'!$G$5-'СЕТ СН'!$G$21</f>
        <v>4614.3536046199997</v>
      </c>
      <c r="Y49" s="37">
        <f>SUMIFS(СВЦЭМ!$D$34:$D$777,СВЦЭМ!$A$34:$A$777,$A49,СВЦЭМ!$B$34:$B$777,Y$47)+'СЕТ СН'!$G$11+СВЦЭМ!$D$10+'СЕТ СН'!$G$5-'СЕТ СН'!$G$21</f>
        <v>4745.1809670900002</v>
      </c>
    </row>
    <row r="50" spans="1:25" ht="15.75" x14ac:dyDescent="0.2">
      <c r="A50" s="36">
        <f t="shared" ref="A50:A78" si="1">A49+1</f>
        <v>43223</v>
      </c>
      <c r="B50" s="37">
        <f>SUMIFS(СВЦЭМ!$D$34:$D$777,СВЦЭМ!$A$34:$A$777,$A50,СВЦЭМ!$B$34:$B$777,B$47)+'СЕТ СН'!$G$11+СВЦЭМ!$D$10+'СЕТ СН'!$G$5-'СЕТ СН'!$G$21</f>
        <v>4783.9664654999997</v>
      </c>
      <c r="C50" s="37">
        <f>SUMIFS(СВЦЭМ!$D$34:$D$777,СВЦЭМ!$A$34:$A$777,$A50,СВЦЭМ!$B$34:$B$777,C$47)+'СЕТ СН'!$G$11+СВЦЭМ!$D$10+'СЕТ СН'!$G$5-'СЕТ СН'!$G$21</f>
        <v>4834.0736393999996</v>
      </c>
      <c r="D50" s="37">
        <f>SUMIFS(СВЦЭМ!$D$34:$D$777,СВЦЭМ!$A$34:$A$777,$A50,СВЦЭМ!$B$34:$B$777,D$47)+'СЕТ СН'!$G$11+СВЦЭМ!$D$10+'СЕТ СН'!$G$5-'СЕТ СН'!$G$21</f>
        <v>4861.67463924</v>
      </c>
      <c r="E50" s="37">
        <f>SUMIFS(СВЦЭМ!$D$34:$D$777,СВЦЭМ!$A$34:$A$777,$A50,СВЦЭМ!$B$34:$B$777,E$47)+'СЕТ СН'!$G$11+СВЦЭМ!$D$10+'СЕТ СН'!$G$5-'СЕТ СН'!$G$21</f>
        <v>4866.27453719</v>
      </c>
      <c r="F50" s="37">
        <f>SUMIFS(СВЦЭМ!$D$34:$D$777,СВЦЭМ!$A$34:$A$777,$A50,СВЦЭМ!$B$34:$B$777,F$47)+'СЕТ СН'!$G$11+СВЦЭМ!$D$10+'СЕТ СН'!$G$5-'СЕТ СН'!$G$21</f>
        <v>4866.8613407800003</v>
      </c>
      <c r="G50" s="37">
        <f>SUMIFS(СВЦЭМ!$D$34:$D$777,СВЦЭМ!$A$34:$A$777,$A50,СВЦЭМ!$B$34:$B$777,G$47)+'СЕТ СН'!$G$11+СВЦЭМ!$D$10+'СЕТ СН'!$G$5-'СЕТ СН'!$G$21</f>
        <v>4858.8269619000002</v>
      </c>
      <c r="H50" s="37">
        <f>SUMIFS(СВЦЭМ!$D$34:$D$777,СВЦЭМ!$A$34:$A$777,$A50,СВЦЭМ!$B$34:$B$777,H$47)+'СЕТ СН'!$G$11+СВЦЭМ!$D$10+'СЕТ СН'!$G$5-'СЕТ СН'!$G$21</f>
        <v>4764.7515271699995</v>
      </c>
      <c r="I50" s="37">
        <f>SUMIFS(СВЦЭМ!$D$34:$D$777,СВЦЭМ!$A$34:$A$777,$A50,СВЦЭМ!$B$34:$B$777,I$47)+'СЕТ СН'!$G$11+СВЦЭМ!$D$10+'СЕТ СН'!$G$5-'СЕТ СН'!$G$21</f>
        <v>4636.2619339699995</v>
      </c>
      <c r="J50" s="37">
        <f>SUMIFS(СВЦЭМ!$D$34:$D$777,СВЦЭМ!$A$34:$A$777,$A50,СВЦЭМ!$B$34:$B$777,J$47)+'СЕТ СН'!$G$11+СВЦЭМ!$D$10+'СЕТ СН'!$G$5-'СЕТ СН'!$G$21</f>
        <v>4584.0061080400001</v>
      </c>
      <c r="K50" s="37">
        <f>SUMIFS(СВЦЭМ!$D$34:$D$777,СВЦЭМ!$A$34:$A$777,$A50,СВЦЭМ!$B$34:$B$777,K$47)+'СЕТ СН'!$G$11+СВЦЭМ!$D$10+'СЕТ СН'!$G$5-'СЕТ СН'!$G$21</f>
        <v>4533.7049755600001</v>
      </c>
      <c r="L50" s="37">
        <f>SUMIFS(СВЦЭМ!$D$34:$D$777,СВЦЭМ!$A$34:$A$777,$A50,СВЦЭМ!$B$34:$B$777,L$47)+'СЕТ СН'!$G$11+СВЦЭМ!$D$10+'СЕТ СН'!$G$5-'СЕТ СН'!$G$21</f>
        <v>4538.4963653599998</v>
      </c>
      <c r="M50" s="37">
        <f>SUMIFS(СВЦЭМ!$D$34:$D$777,СВЦЭМ!$A$34:$A$777,$A50,СВЦЭМ!$B$34:$B$777,M$47)+'СЕТ СН'!$G$11+СВЦЭМ!$D$10+'СЕТ СН'!$G$5-'СЕТ СН'!$G$21</f>
        <v>4531.8360895599999</v>
      </c>
      <c r="N50" s="37">
        <f>SUMIFS(СВЦЭМ!$D$34:$D$777,СВЦЭМ!$A$34:$A$777,$A50,СВЦЭМ!$B$34:$B$777,N$47)+'СЕТ СН'!$G$11+СВЦЭМ!$D$10+'СЕТ СН'!$G$5-'СЕТ СН'!$G$21</f>
        <v>4560.5379188999996</v>
      </c>
      <c r="O50" s="37">
        <f>SUMIFS(СВЦЭМ!$D$34:$D$777,СВЦЭМ!$A$34:$A$777,$A50,СВЦЭМ!$B$34:$B$777,O$47)+'СЕТ СН'!$G$11+СВЦЭМ!$D$10+'СЕТ СН'!$G$5-'СЕТ СН'!$G$21</f>
        <v>4580.3288298099997</v>
      </c>
      <c r="P50" s="37">
        <f>SUMIFS(СВЦЭМ!$D$34:$D$777,СВЦЭМ!$A$34:$A$777,$A50,СВЦЭМ!$B$34:$B$777,P$47)+'СЕТ СН'!$G$11+СВЦЭМ!$D$10+'СЕТ СН'!$G$5-'СЕТ СН'!$G$21</f>
        <v>4570.11131346</v>
      </c>
      <c r="Q50" s="37">
        <f>SUMIFS(СВЦЭМ!$D$34:$D$777,СВЦЭМ!$A$34:$A$777,$A50,СВЦЭМ!$B$34:$B$777,Q$47)+'СЕТ СН'!$G$11+СВЦЭМ!$D$10+'СЕТ СН'!$G$5-'СЕТ СН'!$G$21</f>
        <v>4565.3897367</v>
      </c>
      <c r="R50" s="37">
        <f>SUMIFS(СВЦЭМ!$D$34:$D$777,СВЦЭМ!$A$34:$A$777,$A50,СВЦЭМ!$B$34:$B$777,R$47)+'СЕТ СН'!$G$11+СВЦЭМ!$D$10+'СЕТ СН'!$G$5-'СЕТ СН'!$G$21</f>
        <v>4566.1819228900004</v>
      </c>
      <c r="S50" s="37">
        <f>SUMIFS(СВЦЭМ!$D$34:$D$777,СВЦЭМ!$A$34:$A$777,$A50,СВЦЭМ!$B$34:$B$777,S$47)+'СЕТ СН'!$G$11+СВЦЭМ!$D$10+'СЕТ СН'!$G$5-'СЕТ СН'!$G$21</f>
        <v>4570.2450972200004</v>
      </c>
      <c r="T50" s="37">
        <f>SUMIFS(СВЦЭМ!$D$34:$D$777,СВЦЭМ!$A$34:$A$777,$A50,СВЦЭМ!$B$34:$B$777,T$47)+'СЕТ СН'!$G$11+СВЦЭМ!$D$10+'СЕТ СН'!$G$5-'СЕТ СН'!$G$21</f>
        <v>4586.8799774099998</v>
      </c>
      <c r="U50" s="37">
        <f>SUMIFS(СВЦЭМ!$D$34:$D$777,СВЦЭМ!$A$34:$A$777,$A50,СВЦЭМ!$B$34:$B$777,U$47)+'СЕТ СН'!$G$11+СВЦЭМ!$D$10+'СЕТ СН'!$G$5-'СЕТ СН'!$G$21</f>
        <v>4541.7836038999994</v>
      </c>
      <c r="V50" s="37">
        <f>SUMIFS(СВЦЭМ!$D$34:$D$777,СВЦЭМ!$A$34:$A$777,$A50,СВЦЭМ!$B$34:$B$777,V$47)+'СЕТ СН'!$G$11+СВЦЭМ!$D$10+'СЕТ СН'!$G$5-'СЕТ СН'!$G$21</f>
        <v>4537.0694088500004</v>
      </c>
      <c r="W50" s="37">
        <f>SUMIFS(СВЦЭМ!$D$34:$D$777,СВЦЭМ!$A$34:$A$777,$A50,СВЦЭМ!$B$34:$B$777,W$47)+'СЕТ СН'!$G$11+СВЦЭМ!$D$10+'СЕТ СН'!$G$5-'СЕТ СН'!$G$21</f>
        <v>4583.8187087999995</v>
      </c>
      <c r="X50" s="37">
        <f>SUMIFS(СВЦЭМ!$D$34:$D$777,СВЦЭМ!$A$34:$A$777,$A50,СВЦЭМ!$B$34:$B$777,X$47)+'СЕТ СН'!$G$11+СВЦЭМ!$D$10+'СЕТ СН'!$G$5-'СЕТ СН'!$G$21</f>
        <v>4685.7687104199995</v>
      </c>
      <c r="Y50" s="37">
        <f>SUMIFS(СВЦЭМ!$D$34:$D$777,СВЦЭМ!$A$34:$A$777,$A50,СВЦЭМ!$B$34:$B$777,Y$47)+'СЕТ СН'!$G$11+СВЦЭМ!$D$10+'СЕТ СН'!$G$5-'СЕТ СН'!$G$21</f>
        <v>4802.1485775800002</v>
      </c>
    </row>
    <row r="51" spans="1:25" ht="15.75" x14ac:dyDescent="0.2">
      <c r="A51" s="36">
        <f t="shared" si="1"/>
        <v>43224</v>
      </c>
      <c r="B51" s="37">
        <f>SUMIFS(СВЦЭМ!$D$34:$D$777,СВЦЭМ!$A$34:$A$777,$A51,СВЦЭМ!$B$34:$B$777,B$47)+'СЕТ СН'!$G$11+СВЦЭМ!$D$10+'СЕТ СН'!$G$5-'СЕТ СН'!$G$21</f>
        <v>4827.2137617999997</v>
      </c>
      <c r="C51" s="37">
        <f>SUMIFS(СВЦЭМ!$D$34:$D$777,СВЦЭМ!$A$34:$A$777,$A51,СВЦЭМ!$B$34:$B$777,C$47)+'СЕТ СН'!$G$11+СВЦЭМ!$D$10+'СЕТ СН'!$G$5-'СЕТ СН'!$G$21</f>
        <v>4883.3976904800002</v>
      </c>
      <c r="D51" s="37">
        <f>SUMIFS(СВЦЭМ!$D$34:$D$777,СВЦЭМ!$A$34:$A$777,$A51,СВЦЭМ!$B$34:$B$777,D$47)+'СЕТ СН'!$G$11+СВЦЭМ!$D$10+'СЕТ СН'!$G$5-'СЕТ СН'!$G$21</f>
        <v>4905.9138444999999</v>
      </c>
      <c r="E51" s="37">
        <f>SUMIFS(СВЦЭМ!$D$34:$D$777,СВЦЭМ!$A$34:$A$777,$A51,СВЦЭМ!$B$34:$B$777,E$47)+'СЕТ СН'!$G$11+СВЦЭМ!$D$10+'СЕТ СН'!$G$5-'СЕТ СН'!$G$21</f>
        <v>4909.2395868999993</v>
      </c>
      <c r="F51" s="37">
        <f>SUMIFS(СВЦЭМ!$D$34:$D$777,СВЦЭМ!$A$34:$A$777,$A51,СВЦЭМ!$B$34:$B$777,F$47)+'СЕТ СН'!$G$11+СВЦЭМ!$D$10+'СЕТ СН'!$G$5-'СЕТ СН'!$G$21</f>
        <v>4908.96790401</v>
      </c>
      <c r="G51" s="37">
        <f>SUMIFS(СВЦЭМ!$D$34:$D$777,СВЦЭМ!$A$34:$A$777,$A51,СВЦЭМ!$B$34:$B$777,G$47)+'СЕТ СН'!$G$11+СВЦЭМ!$D$10+'СЕТ СН'!$G$5-'СЕТ СН'!$G$21</f>
        <v>4913.6063380300002</v>
      </c>
      <c r="H51" s="37">
        <f>SUMIFS(СВЦЭМ!$D$34:$D$777,СВЦЭМ!$A$34:$A$777,$A51,СВЦЭМ!$B$34:$B$777,H$47)+'СЕТ СН'!$G$11+СВЦЭМ!$D$10+'СЕТ СН'!$G$5-'СЕТ СН'!$G$21</f>
        <v>4786.7317680199994</v>
      </c>
      <c r="I51" s="37">
        <f>SUMIFS(СВЦЭМ!$D$34:$D$777,СВЦЭМ!$A$34:$A$777,$A51,СВЦЭМ!$B$34:$B$777,I$47)+'СЕТ СН'!$G$11+СВЦЭМ!$D$10+'СЕТ СН'!$G$5-'СЕТ СН'!$G$21</f>
        <v>4652.0235371099998</v>
      </c>
      <c r="J51" s="37">
        <f>SUMIFS(СВЦЭМ!$D$34:$D$777,СВЦЭМ!$A$34:$A$777,$A51,СВЦЭМ!$B$34:$B$777,J$47)+'СЕТ СН'!$G$11+СВЦЭМ!$D$10+'СЕТ СН'!$G$5-'СЕТ СН'!$G$21</f>
        <v>4596.4056564100001</v>
      </c>
      <c r="K51" s="37">
        <f>SUMIFS(СВЦЭМ!$D$34:$D$777,СВЦЭМ!$A$34:$A$777,$A51,СВЦЭМ!$B$34:$B$777,K$47)+'СЕТ СН'!$G$11+СВЦЭМ!$D$10+'СЕТ СН'!$G$5-'СЕТ СН'!$G$21</f>
        <v>4524.2889942299998</v>
      </c>
      <c r="L51" s="37">
        <f>SUMIFS(СВЦЭМ!$D$34:$D$777,СВЦЭМ!$A$34:$A$777,$A51,СВЦЭМ!$B$34:$B$777,L$47)+'СЕТ СН'!$G$11+СВЦЭМ!$D$10+'СЕТ СН'!$G$5-'СЕТ СН'!$G$21</f>
        <v>4523.9533469600001</v>
      </c>
      <c r="M51" s="37">
        <f>SUMIFS(СВЦЭМ!$D$34:$D$777,СВЦЭМ!$A$34:$A$777,$A51,СВЦЭМ!$B$34:$B$777,M$47)+'СЕТ СН'!$G$11+СВЦЭМ!$D$10+'СЕТ СН'!$G$5-'СЕТ СН'!$G$21</f>
        <v>4550.6939516700004</v>
      </c>
      <c r="N51" s="37">
        <f>SUMIFS(СВЦЭМ!$D$34:$D$777,СВЦЭМ!$A$34:$A$777,$A51,СВЦЭМ!$B$34:$B$777,N$47)+'СЕТ СН'!$G$11+СВЦЭМ!$D$10+'СЕТ СН'!$G$5-'СЕТ СН'!$G$21</f>
        <v>4572.8965702899995</v>
      </c>
      <c r="O51" s="37">
        <f>SUMIFS(СВЦЭМ!$D$34:$D$777,СВЦЭМ!$A$34:$A$777,$A51,СВЦЭМ!$B$34:$B$777,O$47)+'СЕТ СН'!$G$11+СВЦЭМ!$D$10+'СЕТ СН'!$G$5-'СЕТ СН'!$G$21</f>
        <v>4566.9624767400001</v>
      </c>
      <c r="P51" s="37">
        <f>SUMIFS(СВЦЭМ!$D$34:$D$777,СВЦЭМ!$A$34:$A$777,$A51,СВЦЭМ!$B$34:$B$777,P$47)+'СЕТ СН'!$G$11+СВЦЭМ!$D$10+'СЕТ СН'!$G$5-'СЕТ СН'!$G$21</f>
        <v>4573.2701399400003</v>
      </c>
      <c r="Q51" s="37">
        <f>SUMIFS(СВЦЭМ!$D$34:$D$777,СВЦЭМ!$A$34:$A$777,$A51,СВЦЭМ!$B$34:$B$777,Q$47)+'СЕТ СН'!$G$11+СВЦЭМ!$D$10+'СЕТ СН'!$G$5-'СЕТ СН'!$G$21</f>
        <v>4571.3076583800002</v>
      </c>
      <c r="R51" s="37">
        <f>SUMIFS(СВЦЭМ!$D$34:$D$777,СВЦЭМ!$A$34:$A$777,$A51,СВЦЭМ!$B$34:$B$777,R$47)+'СЕТ СН'!$G$11+СВЦЭМ!$D$10+'СЕТ СН'!$G$5-'СЕТ СН'!$G$21</f>
        <v>4574.8030786500003</v>
      </c>
      <c r="S51" s="37">
        <f>SUMIFS(СВЦЭМ!$D$34:$D$777,СВЦЭМ!$A$34:$A$777,$A51,СВЦЭМ!$B$34:$B$777,S$47)+'СЕТ СН'!$G$11+СВЦЭМ!$D$10+'СЕТ СН'!$G$5-'СЕТ СН'!$G$21</f>
        <v>4585.9374645400003</v>
      </c>
      <c r="T51" s="37">
        <f>SUMIFS(СВЦЭМ!$D$34:$D$777,СВЦЭМ!$A$34:$A$777,$A51,СВЦЭМ!$B$34:$B$777,T$47)+'СЕТ СН'!$G$11+СВЦЭМ!$D$10+'СЕТ СН'!$G$5-'СЕТ СН'!$G$21</f>
        <v>4569.2629785400004</v>
      </c>
      <c r="U51" s="37">
        <f>SUMIFS(СВЦЭМ!$D$34:$D$777,СВЦЭМ!$A$34:$A$777,$A51,СВЦЭМ!$B$34:$B$777,U$47)+'СЕТ СН'!$G$11+СВЦЭМ!$D$10+'СЕТ СН'!$G$5-'СЕТ СН'!$G$21</f>
        <v>4533.0099381700002</v>
      </c>
      <c r="V51" s="37">
        <f>SUMIFS(СВЦЭМ!$D$34:$D$777,СВЦЭМ!$A$34:$A$777,$A51,СВЦЭМ!$B$34:$B$777,V$47)+'СЕТ СН'!$G$11+СВЦЭМ!$D$10+'СЕТ СН'!$G$5-'СЕТ СН'!$G$21</f>
        <v>4531.3298002199999</v>
      </c>
      <c r="W51" s="37">
        <f>SUMIFS(СВЦЭМ!$D$34:$D$777,СВЦЭМ!$A$34:$A$777,$A51,СВЦЭМ!$B$34:$B$777,W$47)+'СЕТ СН'!$G$11+СВЦЭМ!$D$10+'СЕТ СН'!$G$5-'СЕТ СН'!$G$21</f>
        <v>4575.49546947</v>
      </c>
      <c r="X51" s="37">
        <f>SUMIFS(СВЦЭМ!$D$34:$D$777,СВЦЭМ!$A$34:$A$777,$A51,СВЦЭМ!$B$34:$B$777,X$47)+'СЕТ СН'!$G$11+СВЦЭМ!$D$10+'СЕТ СН'!$G$5-'СЕТ СН'!$G$21</f>
        <v>4670.1459875800001</v>
      </c>
      <c r="Y51" s="37">
        <f>SUMIFS(СВЦЭМ!$D$34:$D$777,СВЦЭМ!$A$34:$A$777,$A51,СВЦЭМ!$B$34:$B$777,Y$47)+'СЕТ СН'!$G$11+СВЦЭМ!$D$10+'СЕТ СН'!$G$5-'СЕТ СН'!$G$21</f>
        <v>4809.8410954499996</v>
      </c>
    </row>
    <row r="52" spans="1:25" ht="15.75" x14ac:dyDescent="0.2">
      <c r="A52" s="36">
        <f t="shared" si="1"/>
        <v>43225</v>
      </c>
      <c r="B52" s="37">
        <f>SUMIFS(СВЦЭМ!$D$34:$D$777,СВЦЭМ!$A$34:$A$777,$A52,СВЦЭМ!$B$34:$B$777,B$47)+'СЕТ СН'!$G$11+СВЦЭМ!$D$10+'СЕТ СН'!$G$5-'СЕТ СН'!$G$21</f>
        <v>4834.0782844699997</v>
      </c>
      <c r="C52" s="37">
        <f>SUMIFS(СВЦЭМ!$D$34:$D$777,СВЦЭМ!$A$34:$A$777,$A52,СВЦЭМ!$B$34:$B$777,C$47)+'СЕТ СН'!$G$11+СВЦЭМ!$D$10+'СЕТ СН'!$G$5-'СЕТ СН'!$G$21</f>
        <v>4841.3095253199999</v>
      </c>
      <c r="D52" s="37">
        <f>SUMIFS(СВЦЭМ!$D$34:$D$777,СВЦЭМ!$A$34:$A$777,$A52,СВЦЭМ!$B$34:$B$777,D$47)+'СЕТ СН'!$G$11+СВЦЭМ!$D$10+'СЕТ СН'!$G$5-'СЕТ СН'!$G$21</f>
        <v>4849.8202521900002</v>
      </c>
      <c r="E52" s="37">
        <f>SUMIFS(СВЦЭМ!$D$34:$D$777,СВЦЭМ!$A$34:$A$777,$A52,СВЦЭМ!$B$34:$B$777,E$47)+'СЕТ СН'!$G$11+СВЦЭМ!$D$10+'СЕТ СН'!$G$5-'СЕТ СН'!$G$21</f>
        <v>4871.2342139800003</v>
      </c>
      <c r="F52" s="37">
        <f>SUMIFS(СВЦЭМ!$D$34:$D$777,СВЦЭМ!$A$34:$A$777,$A52,СВЦЭМ!$B$34:$B$777,F$47)+'СЕТ СН'!$G$11+СВЦЭМ!$D$10+'СЕТ СН'!$G$5-'СЕТ СН'!$G$21</f>
        <v>4879.52791738</v>
      </c>
      <c r="G52" s="37">
        <f>SUMIFS(СВЦЭМ!$D$34:$D$777,СВЦЭМ!$A$34:$A$777,$A52,СВЦЭМ!$B$34:$B$777,G$47)+'СЕТ СН'!$G$11+СВЦЭМ!$D$10+'СЕТ СН'!$G$5-'СЕТ СН'!$G$21</f>
        <v>4889.01393052</v>
      </c>
      <c r="H52" s="37">
        <f>SUMIFS(СВЦЭМ!$D$34:$D$777,СВЦЭМ!$A$34:$A$777,$A52,СВЦЭМ!$B$34:$B$777,H$47)+'СЕТ СН'!$G$11+СВЦЭМ!$D$10+'СЕТ СН'!$G$5-'СЕТ СН'!$G$21</f>
        <v>4790.17841873</v>
      </c>
      <c r="I52" s="37">
        <f>SUMIFS(СВЦЭМ!$D$34:$D$777,СВЦЭМ!$A$34:$A$777,$A52,СВЦЭМ!$B$34:$B$777,I$47)+'СЕТ СН'!$G$11+СВЦЭМ!$D$10+'СЕТ СН'!$G$5-'СЕТ СН'!$G$21</f>
        <v>4689.9956441799995</v>
      </c>
      <c r="J52" s="37">
        <f>SUMIFS(СВЦЭМ!$D$34:$D$777,СВЦЭМ!$A$34:$A$777,$A52,СВЦЭМ!$B$34:$B$777,J$47)+'СЕТ СН'!$G$11+СВЦЭМ!$D$10+'СЕТ СН'!$G$5-'СЕТ СН'!$G$21</f>
        <v>4580.5622273700001</v>
      </c>
      <c r="K52" s="37">
        <f>SUMIFS(СВЦЭМ!$D$34:$D$777,СВЦЭМ!$A$34:$A$777,$A52,СВЦЭМ!$B$34:$B$777,K$47)+'СЕТ СН'!$G$11+СВЦЭМ!$D$10+'СЕТ СН'!$G$5-'СЕТ СН'!$G$21</f>
        <v>4525.7993056100004</v>
      </c>
      <c r="L52" s="37">
        <f>SUMIFS(СВЦЭМ!$D$34:$D$777,СВЦЭМ!$A$34:$A$777,$A52,СВЦЭМ!$B$34:$B$777,L$47)+'СЕТ СН'!$G$11+СВЦЭМ!$D$10+'СЕТ СН'!$G$5-'СЕТ СН'!$G$21</f>
        <v>4526.6856811400003</v>
      </c>
      <c r="M52" s="37">
        <f>SUMIFS(СВЦЭМ!$D$34:$D$777,СВЦЭМ!$A$34:$A$777,$A52,СВЦЭМ!$B$34:$B$777,M$47)+'СЕТ СН'!$G$11+СВЦЭМ!$D$10+'СЕТ СН'!$G$5-'СЕТ СН'!$G$21</f>
        <v>4523.8298908300003</v>
      </c>
      <c r="N52" s="37">
        <f>SUMIFS(СВЦЭМ!$D$34:$D$777,СВЦЭМ!$A$34:$A$777,$A52,СВЦЭМ!$B$34:$B$777,N$47)+'СЕТ СН'!$G$11+СВЦЭМ!$D$10+'СЕТ СН'!$G$5-'СЕТ СН'!$G$21</f>
        <v>4525.4757229099996</v>
      </c>
      <c r="O52" s="37">
        <f>SUMIFS(СВЦЭМ!$D$34:$D$777,СВЦЭМ!$A$34:$A$777,$A52,СВЦЭМ!$B$34:$B$777,O$47)+'СЕТ СН'!$G$11+СВЦЭМ!$D$10+'СЕТ СН'!$G$5-'СЕТ СН'!$G$21</f>
        <v>4543.3204649899999</v>
      </c>
      <c r="P52" s="37">
        <f>SUMIFS(СВЦЭМ!$D$34:$D$777,СВЦЭМ!$A$34:$A$777,$A52,СВЦЭМ!$B$34:$B$777,P$47)+'СЕТ СН'!$G$11+СВЦЭМ!$D$10+'СЕТ СН'!$G$5-'СЕТ СН'!$G$21</f>
        <v>4560.0597412199995</v>
      </c>
      <c r="Q52" s="37">
        <f>SUMIFS(СВЦЭМ!$D$34:$D$777,СВЦЭМ!$A$34:$A$777,$A52,СВЦЭМ!$B$34:$B$777,Q$47)+'СЕТ СН'!$G$11+СВЦЭМ!$D$10+'СЕТ СН'!$G$5-'СЕТ СН'!$G$21</f>
        <v>4563.93055293</v>
      </c>
      <c r="R52" s="37">
        <f>SUMIFS(СВЦЭМ!$D$34:$D$777,СВЦЭМ!$A$34:$A$777,$A52,СВЦЭМ!$B$34:$B$777,R$47)+'СЕТ СН'!$G$11+СВЦЭМ!$D$10+'СЕТ СН'!$G$5-'СЕТ СН'!$G$21</f>
        <v>4561.9959624200001</v>
      </c>
      <c r="S52" s="37">
        <f>SUMIFS(СВЦЭМ!$D$34:$D$777,СВЦЭМ!$A$34:$A$777,$A52,СВЦЭМ!$B$34:$B$777,S$47)+'СЕТ СН'!$G$11+СВЦЭМ!$D$10+'СЕТ СН'!$G$5-'СЕТ СН'!$G$21</f>
        <v>4584.3089240600002</v>
      </c>
      <c r="T52" s="37">
        <f>SUMIFS(СВЦЭМ!$D$34:$D$777,СВЦЭМ!$A$34:$A$777,$A52,СВЦЭМ!$B$34:$B$777,T$47)+'СЕТ СН'!$G$11+СВЦЭМ!$D$10+'СЕТ СН'!$G$5-'СЕТ СН'!$G$21</f>
        <v>4567.88042451</v>
      </c>
      <c r="U52" s="37">
        <f>SUMIFS(СВЦЭМ!$D$34:$D$777,СВЦЭМ!$A$34:$A$777,$A52,СВЦЭМ!$B$34:$B$777,U$47)+'СЕТ СН'!$G$11+СВЦЭМ!$D$10+'СЕТ СН'!$G$5-'СЕТ СН'!$G$21</f>
        <v>4560.3900124599995</v>
      </c>
      <c r="V52" s="37">
        <f>SUMIFS(СВЦЭМ!$D$34:$D$777,СВЦЭМ!$A$34:$A$777,$A52,СВЦЭМ!$B$34:$B$777,V$47)+'СЕТ СН'!$G$11+СВЦЭМ!$D$10+'СЕТ СН'!$G$5-'СЕТ СН'!$G$21</f>
        <v>4515.0650727299999</v>
      </c>
      <c r="W52" s="37">
        <f>SUMIFS(СВЦЭМ!$D$34:$D$777,СВЦЭМ!$A$34:$A$777,$A52,СВЦЭМ!$B$34:$B$777,W$47)+'СЕТ СН'!$G$11+СВЦЭМ!$D$10+'СЕТ СН'!$G$5-'СЕТ СН'!$G$21</f>
        <v>4569.1136512499997</v>
      </c>
      <c r="X52" s="37">
        <f>SUMIFS(СВЦЭМ!$D$34:$D$777,СВЦЭМ!$A$34:$A$777,$A52,СВЦЭМ!$B$34:$B$777,X$47)+'СЕТ СН'!$G$11+СВЦЭМ!$D$10+'СЕТ СН'!$G$5-'СЕТ СН'!$G$21</f>
        <v>4657.7970937399996</v>
      </c>
      <c r="Y52" s="37">
        <f>SUMIFS(СВЦЭМ!$D$34:$D$777,СВЦЭМ!$A$34:$A$777,$A52,СВЦЭМ!$B$34:$B$777,Y$47)+'СЕТ СН'!$G$11+СВЦЭМ!$D$10+'СЕТ СН'!$G$5-'СЕТ СН'!$G$21</f>
        <v>4781.6834870499997</v>
      </c>
    </row>
    <row r="53" spans="1:25" ht="15.75" x14ac:dyDescent="0.2">
      <c r="A53" s="36">
        <f t="shared" si="1"/>
        <v>43226</v>
      </c>
      <c r="B53" s="37">
        <f>SUMIFS(СВЦЭМ!$D$34:$D$777,СВЦЭМ!$A$34:$A$777,$A53,СВЦЭМ!$B$34:$B$777,B$47)+'СЕТ СН'!$G$11+СВЦЭМ!$D$10+'СЕТ СН'!$G$5-'СЕТ СН'!$G$21</f>
        <v>4818.2308851799999</v>
      </c>
      <c r="C53" s="37">
        <f>SUMIFS(СВЦЭМ!$D$34:$D$777,СВЦЭМ!$A$34:$A$777,$A53,СВЦЭМ!$B$34:$B$777,C$47)+'СЕТ СН'!$G$11+СВЦЭМ!$D$10+'СЕТ СН'!$G$5-'СЕТ СН'!$G$21</f>
        <v>4867.4389924200004</v>
      </c>
      <c r="D53" s="37">
        <f>SUMIFS(СВЦЭМ!$D$34:$D$777,СВЦЭМ!$A$34:$A$777,$A53,СВЦЭМ!$B$34:$B$777,D$47)+'СЕТ СН'!$G$11+СВЦЭМ!$D$10+'СЕТ СН'!$G$5-'СЕТ СН'!$G$21</f>
        <v>4885.8427036800003</v>
      </c>
      <c r="E53" s="37">
        <f>SUMIFS(СВЦЭМ!$D$34:$D$777,СВЦЭМ!$A$34:$A$777,$A53,СВЦЭМ!$B$34:$B$777,E$47)+'СЕТ СН'!$G$11+СВЦЭМ!$D$10+'СЕТ СН'!$G$5-'СЕТ СН'!$G$21</f>
        <v>4898.8062651500004</v>
      </c>
      <c r="F53" s="37">
        <f>SUMIFS(СВЦЭМ!$D$34:$D$777,СВЦЭМ!$A$34:$A$777,$A53,СВЦЭМ!$B$34:$B$777,F$47)+'СЕТ СН'!$G$11+СВЦЭМ!$D$10+'СЕТ СН'!$G$5-'СЕТ СН'!$G$21</f>
        <v>4896.5192267000002</v>
      </c>
      <c r="G53" s="37">
        <f>SUMIFS(СВЦЭМ!$D$34:$D$777,СВЦЭМ!$A$34:$A$777,$A53,СВЦЭМ!$B$34:$B$777,G$47)+'СЕТ СН'!$G$11+СВЦЭМ!$D$10+'СЕТ СН'!$G$5-'СЕТ СН'!$G$21</f>
        <v>4900.3498748799993</v>
      </c>
      <c r="H53" s="37">
        <f>SUMIFS(СВЦЭМ!$D$34:$D$777,СВЦЭМ!$A$34:$A$777,$A53,СВЦЭМ!$B$34:$B$777,H$47)+'СЕТ СН'!$G$11+СВЦЭМ!$D$10+'СЕТ СН'!$G$5-'СЕТ СН'!$G$21</f>
        <v>4830.9760062200003</v>
      </c>
      <c r="I53" s="37">
        <f>SUMIFS(СВЦЭМ!$D$34:$D$777,СВЦЭМ!$A$34:$A$777,$A53,СВЦЭМ!$B$34:$B$777,I$47)+'СЕТ СН'!$G$11+СВЦЭМ!$D$10+'СЕТ СН'!$G$5-'СЕТ СН'!$G$21</f>
        <v>4711.3004878399997</v>
      </c>
      <c r="J53" s="37">
        <f>SUMIFS(СВЦЭМ!$D$34:$D$777,СВЦЭМ!$A$34:$A$777,$A53,СВЦЭМ!$B$34:$B$777,J$47)+'СЕТ СН'!$G$11+СВЦЭМ!$D$10+'СЕТ СН'!$G$5-'СЕТ СН'!$G$21</f>
        <v>4603.46241706</v>
      </c>
      <c r="K53" s="37">
        <f>SUMIFS(СВЦЭМ!$D$34:$D$777,СВЦЭМ!$A$34:$A$777,$A53,СВЦЭМ!$B$34:$B$777,K$47)+'СЕТ СН'!$G$11+СВЦЭМ!$D$10+'СЕТ СН'!$G$5-'СЕТ СН'!$G$21</f>
        <v>4570.8056750699998</v>
      </c>
      <c r="L53" s="37">
        <f>SUMIFS(СВЦЭМ!$D$34:$D$777,СВЦЭМ!$A$34:$A$777,$A53,СВЦЭМ!$B$34:$B$777,L$47)+'СЕТ СН'!$G$11+СВЦЭМ!$D$10+'СЕТ СН'!$G$5-'СЕТ СН'!$G$21</f>
        <v>4554.4476493700004</v>
      </c>
      <c r="M53" s="37">
        <f>SUMIFS(СВЦЭМ!$D$34:$D$777,СВЦЭМ!$A$34:$A$777,$A53,СВЦЭМ!$B$34:$B$777,M$47)+'СЕТ СН'!$G$11+СВЦЭМ!$D$10+'СЕТ СН'!$G$5-'СЕТ СН'!$G$21</f>
        <v>4530.0495111700002</v>
      </c>
      <c r="N53" s="37">
        <f>SUMIFS(СВЦЭМ!$D$34:$D$777,СВЦЭМ!$A$34:$A$777,$A53,СВЦЭМ!$B$34:$B$777,N$47)+'СЕТ СН'!$G$11+СВЦЭМ!$D$10+'СЕТ СН'!$G$5-'СЕТ СН'!$G$21</f>
        <v>4578.3523140699999</v>
      </c>
      <c r="O53" s="37">
        <f>SUMIFS(СВЦЭМ!$D$34:$D$777,СВЦЭМ!$A$34:$A$777,$A53,СВЦЭМ!$B$34:$B$777,O$47)+'СЕТ СН'!$G$11+СВЦЭМ!$D$10+'СЕТ СН'!$G$5-'СЕТ СН'!$G$21</f>
        <v>4579.1151759699997</v>
      </c>
      <c r="P53" s="37">
        <f>SUMIFS(СВЦЭМ!$D$34:$D$777,СВЦЭМ!$A$34:$A$777,$A53,СВЦЭМ!$B$34:$B$777,P$47)+'СЕТ СН'!$G$11+СВЦЭМ!$D$10+'СЕТ СН'!$G$5-'СЕТ СН'!$G$21</f>
        <v>4573.0057250600003</v>
      </c>
      <c r="Q53" s="37">
        <f>SUMIFS(СВЦЭМ!$D$34:$D$777,СВЦЭМ!$A$34:$A$777,$A53,СВЦЭМ!$B$34:$B$777,Q$47)+'СЕТ СН'!$G$11+СВЦЭМ!$D$10+'СЕТ СН'!$G$5-'СЕТ СН'!$G$21</f>
        <v>4575.3239604</v>
      </c>
      <c r="R53" s="37">
        <f>SUMIFS(СВЦЭМ!$D$34:$D$777,СВЦЭМ!$A$34:$A$777,$A53,СВЦЭМ!$B$34:$B$777,R$47)+'СЕТ СН'!$G$11+СВЦЭМ!$D$10+'СЕТ СН'!$G$5-'СЕТ СН'!$G$21</f>
        <v>4584.4278431599996</v>
      </c>
      <c r="S53" s="37">
        <f>SUMIFS(СВЦЭМ!$D$34:$D$777,СВЦЭМ!$A$34:$A$777,$A53,СВЦЭМ!$B$34:$B$777,S$47)+'СЕТ СН'!$G$11+СВЦЭМ!$D$10+'СЕТ СН'!$G$5-'СЕТ СН'!$G$21</f>
        <v>4586.4259511299997</v>
      </c>
      <c r="T53" s="37">
        <f>SUMIFS(СВЦЭМ!$D$34:$D$777,СВЦЭМ!$A$34:$A$777,$A53,СВЦЭМ!$B$34:$B$777,T$47)+'СЕТ СН'!$G$11+СВЦЭМ!$D$10+'СЕТ СН'!$G$5-'СЕТ СН'!$G$21</f>
        <v>4578.7928788899999</v>
      </c>
      <c r="U53" s="37">
        <f>SUMIFS(СВЦЭМ!$D$34:$D$777,СВЦЭМ!$A$34:$A$777,$A53,СВЦЭМ!$B$34:$B$777,U$47)+'СЕТ СН'!$G$11+СВЦЭМ!$D$10+'СЕТ СН'!$G$5-'СЕТ СН'!$G$21</f>
        <v>4571.3543816399997</v>
      </c>
      <c r="V53" s="37">
        <f>SUMIFS(СВЦЭМ!$D$34:$D$777,СВЦЭМ!$A$34:$A$777,$A53,СВЦЭМ!$B$34:$B$777,V$47)+'СЕТ СН'!$G$11+СВЦЭМ!$D$10+'СЕТ СН'!$G$5-'СЕТ СН'!$G$21</f>
        <v>4537.9848043399998</v>
      </c>
      <c r="W53" s="37">
        <f>SUMIFS(СВЦЭМ!$D$34:$D$777,СВЦЭМ!$A$34:$A$777,$A53,СВЦЭМ!$B$34:$B$777,W$47)+'СЕТ СН'!$G$11+СВЦЭМ!$D$10+'СЕТ СН'!$G$5-'СЕТ СН'!$G$21</f>
        <v>4573.1805273600003</v>
      </c>
      <c r="X53" s="37">
        <f>SUMIFS(СВЦЭМ!$D$34:$D$777,СВЦЭМ!$A$34:$A$777,$A53,СВЦЭМ!$B$34:$B$777,X$47)+'СЕТ СН'!$G$11+СВЦЭМ!$D$10+'СЕТ СН'!$G$5-'СЕТ СН'!$G$21</f>
        <v>4673.00657778</v>
      </c>
      <c r="Y53" s="37">
        <f>SUMIFS(СВЦЭМ!$D$34:$D$777,СВЦЭМ!$A$34:$A$777,$A53,СВЦЭМ!$B$34:$B$777,Y$47)+'СЕТ СН'!$G$11+СВЦЭМ!$D$10+'СЕТ СН'!$G$5-'СЕТ СН'!$G$21</f>
        <v>4784.5349986700003</v>
      </c>
    </row>
    <row r="54" spans="1:25" ht="15.75" x14ac:dyDescent="0.2">
      <c r="A54" s="36">
        <f t="shared" si="1"/>
        <v>43227</v>
      </c>
      <c r="B54" s="37">
        <f>SUMIFS(СВЦЭМ!$D$34:$D$777,СВЦЭМ!$A$34:$A$777,$A54,СВЦЭМ!$B$34:$B$777,B$47)+'СЕТ СН'!$G$11+СВЦЭМ!$D$10+'СЕТ СН'!$G$5-'СЕТ СН'!$G$21</f>
        <v>4848.6395148299998</v>
      </c>
      <c r="C54" s="37">
        <f>SUMIFS(СВЦЭМ!$D$34:$D$777,СВЦЭМ!$A$34:$A$777,$A54,СВЦЭМ!$B$34:$B$777,C$47)+'СЕТ СН'!$G$11+СВЦЭМ!$D$10+'СЕТ СН'!$G$5-'СЕТ СН'!$G$21</f>
        <v>4903.2131026200004</v>
      </c>
      <c r="D54" s="37">
        <f>SUMIFS(СВЦЭМ!$D$34:$D$777,СВЦЭМ!$A$34:$A$777,$A54,СВЦЭМ!$B$34:$B$777,D$47)+'СЕТ СН'!$G$11+СВЦЭМ!$D$10+'СЕТ СН'!$G$5-'СЕТ СН'!$G$21</f>
        <v>4915.1323695900001</v>
      </c>
      <c r="E54" s="37">
        <f>SUMIFS(СВЦЭМ!$D$34:$D$777,СВЦЭМ!$A$34:$A$777,$A54,СВЦЭМ!$B$34:$B$777,E$47)+'СЕТ СН'!$G$11+СВЦЭМ!$D$10+'СЕТ СН'!$G$5-'СЕТ СН'!$G$21</f>
        <v>4909.0278780600001</v>
      </c>
      <c r="F54" s="37">
        <f>SUMIFS(СВЦЭМ!$D$34:$D$777,СВЦЭМ!$A$34:$A$777,$A54,СВЦЭМ!$B$34:$B$777,F$47)+'СЕТ СН'!$G$11+СВЦЭМ!$D$10+'СЕТ СН'!$G$5-'СЕТ СН'!$G$21</f>
        <v>4905.4514274499998</v>
      </c>
      <c r="G54" s="37">
        <f>SUMIFS(СВЦЭМ!$D$34:$D$777,СВЦЭМ!$A$34:$A$777,$A54,СВЦЭМ!$B$34:$B$777,G$47)+'СЕТ СН'!$G$11+СВЦЭМ!$D$10+'СЕТ СН'!$G$5-'СЕТ СН'!$G$21</f>
        <v>4917.2266728699997</v>
      </c>
      <c r="H54" s="37">
        <f>SUMIFS(СВЦЭМ!$D$34:$D$777,СВЦЭМ!$A$34:$A$777,$A54,СВЦЭМ!$B$34:$B$777,H$47)+'СЕТ СН'!$G$11+СВЦЭМ!$D$10+'СЕТ СН'!$G$5-'СЕТ СН'!$G$21</f>
        <v>4812.85251952</v>
      </c>
      <c r="I54" s="37">
        <f>SUMIFS(СВЦЭМ!$D$34:$D$777,СВЦЭМ!$A$34:$A$777,$A54,СВЦЭМ!$B$34:$B$777,I$47)+'СЕТ СН'!$G$11+СВЦЭМ!$D$10+'СЕТ СН'!$G$5-'СЕТ СН'!$G$21</f>
        <v>4709.3594862199998</v>
      </c>
      <c r="J54" s="37">
        <f>SUMIFS(СВЦЭМ!$D$34:$D$777,СВЦЭМ!$A$34:$A$777,$A54,СВЦЭМ!$B$34:$B$777,J$47)+'СЕТ СН'!$G$11+СВЦЭМ!$D$10+'СЕТ СН'!$G$5-'СЕТ СН'!$G$21</f>
        <v>4627.2841425200004</v>
      </c>
      <c r="K54" s="37">
        <f>SUMIFS(СВЦЭМ!$D$34:$D$777,СВЦЭМ!$A$34:$A$777,$A54,СВЦЭМ!$B$34:$B$777,K$47)+'СЕТ СН'!$G$11+СВЦЭМ!$D$10+'СЕТ СН'!$G$5-'СЕТ СН'!$G$21</f>
        <v>4601.4916078400001</v>
      </c>
      <c r="L54" s="37">
        <f>SUMIFS(СВЦЭМ!$D$34:$D$777,СВЦЭМ!$A$34:$A$777,$A54,СВЦЭМ!$B$34:$B$777,L$47)+'СЕТ СН'!$G$11+СВЦЭМ!$D$10+'СЕТ СН'!$G$5-'СЕТ СН'!$G$21</f>
        <v>4613.9006540499995</v>
      </c>
      <c r="M54" s="37">
        <f>SUMIFS(СВЦЭМ!$D$34:$D$777,СВЦЭМ!$A$34:$A$777,$A54,СВЦЭМ!$B$34:$B$777,M$47)+'СЕТ СН'!$G$11+СВЦЭМ!$D$10+'СЕТ СН'!$G$5-'СЕТ СН'!$G$21</f>
        <v>4616.2344343300001</v>
      </c>
      <c r="N54" s="37">
        <f>SUMIFS(СВЦЭМ!$D$34:$D$777,СВЦЭМ!$A$34:$A$777,$A54,СВЦЭМ!$B$34:$B$777,N$47)+'СЕТ СН'!$G$11+СВЦЭМ!$D$10+'СЕТ СН'!$G$5-'СЕТ СН'!$G$21</f>
        <v>4599.7429868099998</v>
      </c>
      <c r="O54" s="37">
        <f>SUMIFS(СВЦЭМ!$D$34:$D$777,СВЦЭМ!$A$34:$A$777,$A54,СВЦЭМ!$B$34:$B$777,O$47)+'СЕТ СН'!$G$11+СВЦЭМ!$D$10+'СЕТ СН'!$G$5-'СЕТ СН'!$G$21</f>
        <v>4600.3917101500001</v>
      </c>
      <c r="P54" s="37">
        <f>SUMIFS(СВЦЭМ!$D$34:$D$777,СВЦЭМ!$A$34:$A$777,$A54,СВЦЭМ!$B$34:$B$777,P$47)+'СЕТ СН'!$G$11+СВЦЭМ!$D$10+'СЕТ СН'!$G$5-'СЕТ СН'!$G$21</f>
        <v>4596.6644579599997</v>
      </c>
      <c r="Q54" s="37">
        <f>SUMIFS(СВЦЭМ!$D$34:$D$777,СВЦЭМ!$A$34:$A$777,$A54,СВЦЭМ!$B$34:$B$777,Q$47)+'СЕТ СН'!$G$11+СВЦЭМ!$D$10+'СЕТ СН'!$G$5-'СЕТ СН'!$G$21</f>
        <v>4596.3352285999999</v>
      </c>
      <c r="R54" s="37">
        <f>SUMIFS(СВЦЭМ!$D$34:$D$777,СВЦЭМ!$A$34:$A$777,$A54,СВЦЭМ!$B$34:$B$777,R$47)+'СЕТ СН'!$G$11+СВЦЭМ!$D$10+'СЕТ СН'!$G$5-'СЕТ СН'!$G$21</f>
        <v>4599.8526609</v>
      </c>
      <c r="S54" s="37">
        <f>SUMIFS(СВЦЭМ!$D$34:$D$777,СВЦЭМ!$A$34:$A$777,$A54,СВЦЭМ!$B$34:$B$777,S$47)+'СЕТ СН'!$G$11+СВЦЭМ!$D$10+'СЕТ СН'!$G$5-'СЕТ СН'!$G$21</f>
        <v>4607.4173551599997</v>
      </c>
      <c r="T54" s="37">
        <f>SUMIFS(СВЦЭМ!$D$34:$D$777,СВЦЭМ!$A$34:$A$777,$A54,СВЦЭМ!$B$34:$B$777,T$47)+'СЕТ СН'!$G$11+СВЦЭМ!$D$10+'СЕТ СН'!$G$5-'СЕТ СН'!$G$21</f>
        <v>4610.9015549199994</v>
      </c>
      <c r="U54" s="37">
        <f>SUMIFS(СВЦЭМ!$D$34:$D$777,СВЦЭМ!$A$34:$A$777,$A54,СВЦЭМ!$B$34:$B$777,U$47)+'СЕТ СН'!$G$11+СВЦЭМ!$D$10+'СЕТ СН'!$G$5-'СЕТ СН'!$G$21</f>
        <v>4615.1491686700001</v>
      </c>
      <c r="V54" s="37">
        <f>SUMIFS(СВЦЭМ!$D$34:$D$777,СВЦЭМ!$A$34:$A$777,$A54,СВЦЭМ!$B$34:$B$777,V$47)+'СЕТ СН'!$G$11+СВЦЭМ!$D$10+'СЕТ СН'!$G$5-'СЕТ СН'!$G$21</f>
        <v>4619.9474811999999</v>
      </c>
      <c r="W54" s="37">
        <f>SUMIFS(СВЦЭМ!$D$34:$D$777,СВЦЭМ!$A$34:$A$777,$A54,СВЦЭМ!$B$34:$B$777,W$47)+'СЕТ СН'!$G$11+СВЦЭМ!$D$10+'СЕТ СН'!$G$5-'СЕТ СН'!$G$21</f>
        <v>4610.1562065899998</v>
      </c>
      <c r="X54" s="37">
        <f>SUMIFS(СВЦЭМ!$D$34:$D$777,СВЦЭМ!$A$34:$A$777,$A54,СВЦЭМ!$B$34:$B$777,X$47)+'СЕТ СН'!$G$11+СВЦЭМ!$D$10+'СЕТ СН'!$G$5-'СЕТ СН'!$G$21</f>
        <v>4728.0265058300001</v>
      </c>
      <c r="Y54" s="37">
        <f>SUMIFS(СВЦЭМ!$D$34:$D$777,СВЦЭМ!$A$34:$A$777,$A54,СВЦЭМ!$B$34:$B$777,Y$47)+'СЕТ СН'!$G$11+СВЦЭМ!$D$10+'СЕТ СН'!$G$5-'СЕТ СН'!$G$21</f>
        <v>4846.1841333699995</v>
      </c>
    </row>
    <row r="55" spans="1:25" ht="15.75" x14ac:dyDescent="0.2">
      <c r="A55" s="36">
        <f t="shared" si="1"/>
        <v>43228</v>
      </c>
      <c r="B55" s="37">
        <f>SUMIFS(СВЦЭМ!$D$34:$D$777,СВЦЭМ!$A$34:$A$777,$A55,СВЦЭМ!$B$34:$B$777,B$47)+'СЕТ СН'!$G$11+СВЦЭМ!$D$10+'СЕТ СН'!$G$5-'СЕТ СН'!$G$21</f>
        <v>4881.7166426700005</v>
      </c>
      <c r="C55" s="37">
        <f>SUMIFS(СВЦЭМ!$D$34:$D$777,СВЦЭМ!$A$34:$A$777,$A55,СВЦЭМ!$B$34:$B$777,C$47)+'СЕТ СН'!$G$11+СВЦЭМ!$D$10+'СЕТ СН'!$G$5-'СЕТ СН'!$G$21</f>
        <v>4926.50203083</v>
      </c>
      <c r="D55" s="37">
        <f>SUMIFS(СВЦЭМ!$D$34:$D$777,СВЦЭМ!$A$34:$A$777,$A55,СВЦЭМ!$B$34:$B$777,D$47)+'СЕТ СН'!$G$11+СВЦЭМ!$D$10+'СЕТ СН'!$G$5-'СЕТ СН'!$G$21</f>
        <v>4955.7815116599995</v>
      </c>
      <c r="E55" s="37">
        <f>SUMIFS(СВЦЭМ!$D$34:$D$777,СВЦЭМ!$A$34:$A$777,$A55,СВЦЭМ!$B$34:$B$777,E$47)+'СЕТ СН'!$G$11+СВЦЭМ!$D$10+'СЕТ СН'!$G$5-'СЕТ СН'!$G$21</f>
        <v>4968.00813664</v>
      </c>
      <c r="F55" s="37">
        <f>SUMIFS(СВЦЭМ!$D$34:$D$777,СВЦЭМ!$A$34:$A$777,$A55,СВЦЭМ!$B$34:$B$777,F$47)+'СЕТ СН'!$G$11+СВЦЭМ!$D$10+'СЕТ СН'!$G$5-'СЕТ СН'!$G$21</f>
        <v>4987.7970144600004</v>
      </c>
      <c r="G55" s="37">
        <f>SUMIFS(СВЦЭМ!$D$34:$D$777,СВЦЭМ!$A$34:$A$777,$A55,СВЦЭМ!$B$34:$B$777,G$47)+'СЕТ СН'!$G$11+СВЦЭМ!$D$10+'СЕТ СН'!$G$5-'СЕТ СН'!$G$21</f>
        <v>4958.3345425899997</v>
      </c>
      <c r="H55" s="37">
        <f>SUMIFS(СВЦЭМ!$D$34:$D$777,СВЦЭМ!$A$34:$A$777,$A55,СВЦЭМ!$B$34:$B$777,H$47)+'СЕТ СН'!$G$11+СВЦЭМ!$D$10+'СЕТ СН'!$G$5-'СЕТ СН'!$G$21</f>
        <v>4834.0628830200003</v>
      </c>
      <c r="I55" s="37">
        <f>SUMIFS(СВЦЭМ!$D$34:$D$777,СВЦЭМ!$A$34:$A$777,$A55,СВЦЭМ!$B$34:$B$777,I$47)+'СЕТ СН'!$G$11+СВЦЭМ!$D$10+'СЕТ СН'!$G$5-'СЕТ СН'!$G$21</f>
        <v>4699.0144798800002</v>
      </c>
      <c r="J55" s="37">
        <f>SUMIFS(СВЦЭМ!$D$34:$D$777,СВЦЭМ!$A$34:$A$777,$A55,СВЦЭМ!$B$34:$B$777,J$47)+'СЕТ СН'!$G$11+СВЦЭМ!$D$10+'СЕТ СН'!$G$5-'СЕТ СН'!$G$21</f>
        <v>4610.9503121999996</v>
      </c>
      <c r="K55" s="37">
        <f>SUMIFS(СВЦЭМ!$D$34:$D$777,СВЦЭМ!$A$34:$A$777,$A55,СВЦЭМ!$B$34:$B$777,K$47)+'СЕТ СН'!$G$11+СВЦЭМ!$D$10+'СЕТ СН'!$G$5-'СЕТ СН'!$G$21</f>
        <v>4576.4456897399996</v>
      </c>
      <c r="L55" s="37">
        <f>SUMIFS(СВЦЭМ!$D$34:$D$777,СВЦЭМ!$A$34:$A$777,$A55,СВЦЭМ!$B$34:$B$777,L$47)+'СЕТ СН'!$G$11+СВЦЭМ!$D$10+'СЕТ СН'!$G$5-'СЕТ СН'!$G$21</f>
        <v>4562.5012043799998</v>
      </c>
      <c r="M55" s="37">
        <f>SUMIFS(СВЦЭМ!$D$34:$D$777,СВЦЭМ!$A$34:$A$777,$A55,СВЦЭМ!$B$34:$B$777,M$47)+'СЕТ СН'!$G$11+СВЦЭМ!$D$10+'СЕТ СН'!$G$5-'СЕТ СН'!$G$21</f>
        <v>4558.8840622299995</v>
      </c>
      <c r="N55" s="37">
        <f>SUMIFS(СВЦЭМ!$D$34:$D$777,СВЦЭМ!$A$34:$A$777,$A55,СВЦЭМ!$B$34:$B$777,N$47)+'СЕТ СН'!$G$11+СВЦЭМ!$D$10+'СЕТ СН'!$G$5-'СЕТ СН'!$G$21</f>
        <v>4547.2593320699998</v>
      </c>
      <c r="O55" s="37">
        <f>SUMIFS(СВЦЭМ!$D$34:$D$777,СВЦЭМ!$A$34:$A$777,$A55,СВЦЭМ!$B$34:$B$777,O$47)+'СЕТ СН'!$G$11+СВЦЭМ!$D$10+'СЕТ СН'!$G$5-'СЕТ СН'!$G$21</f>
        <v>4550.086155</v>
      </c>
      <c r="P55" s="37">
        <f>SUMIFS(СВЦЭМ!$D$34:$D$777,СВЦЭМ!$A$34:$A$777,$A55,СВЦЭМ!$B$34:$B$777,P$47)+'СЕТ СН'!$G$11+СВЦЭМ!$D$10+'СЕТ СН'!$G$5-'СЕТ СН'!$G$21</f>
        <v>4590.7428650399997</v>
      </c>
      <c r="Q55" s="37">
        <f>SUMIFS(СВЦЭМ!$D$34:$D$777,СВЦЭМ!$A$34:$A$777,$A55,СВЦЭМ!$B$34:$B$777,Q$47)+'СЕТ СН'!$G$11+СВЦЭМ!$D$10+'СЕТ СН'!$G$5-'СЕТ СН'!$G$21</f>
        <v>4590.9759681100004</v>
      </c>
      <c r="R55" s="37">
        <f>SUMIFS(СВЦЭМ!$D$34:$D$777,СВЦЭМ!$A$34:$A$777,$A55,СВЦЭМ!$B$34:$B$777,R$47)+'СЕТ СН'!$G$11+СВЦЭМ!$D$10+'СЕТ СН'!$G$5-'СЕТ СН'!$G$21</f>
        <v>4585.3081729200003</v>
      </c>
      <c r="S55" s="37">
        <f>SUMIFS(СВЦЭМ!$D$34:$D$777,СВЦЭМ!$A$34:$A$777,$A55,СВЦЭМ!$B$34:$B$777,S$47)+'СЕТ СН'!$G$11+СВЦЭМ!$D$10+'СЕТ СН'!$G$5-'СЕТ СН'!$G$21</f>
        <v>4554.8860573900001</v>
      </c>
      <c r="T55" s="37">
        <f>SUMIFS(СВЦЭМ!$D$34:$D$777,СВЦЭМ!$A$34:$A$777,$A55,СВЦЭМ!$B$34:$B$777,T$47)+'СЕТ СН'!$G$11+СВЦЭМ!$D$10+'СЕТ СН'!$G$5-'СЕТ СН'!$G$21</f>
        <v>4538.4937355800002</v>
      </c>
      <c r="U55" s="37">
        <f>SUMIFS(СВЦЭМ!$D$34:$D$777,СВЦЭМ!$A$34:$A$777,$A55,СВЦЭМ!$B$34:$B$777,U$47)+'СЕТ СН'!$G$11+СВЦЭМ!$D$10+'СЕТ СН'!$G$5-'СЕТ СН'!$G$21</f>
        <v>4550.8419267999998</v>
      </c>
      <c r="V55" s="37">
        <f>SUMIFS(СВЦЭМ!$D$34:$D$777,СВЦЭМ!$A$34:$A$777,$A55,СВЦЭМ!$B$34:$B$777,V$47)+'СЕТ СН'!$G$11+СВЦЭМ!$D$10+'СЕТ СН'!$G$5-'СЕТ СН'!$G$21</f>
        <v>4563.3471583199998</v>
      </c>
      <c r="W55" s="37">
        <f>SUMIFS(СВЦЭМ!$D$34:$D$777,СВЦЭМ!$A$34:$A$777,$A55,СВЦЭМ!$B$34:$B$777,W$47)+'СЕТ СН'!$G$11+СВЦЭМ!$D$10+'СЕТ СН'!$G$5-'СЕТ СН'!$G$21</f>
        <v>4600.3587494399999</v>
      </c>
      <c r="X55" s="37">
        <f>SUMIFS(СВЦЭМ!$D$34:$D$777,СВЦЭМ!$A$34:$A$777,$A55,СВЦЭМ!$B$34:$B$777,X$47)+'СЕТ СН'!$G$11+СВЦЭМ!$D$10+'СЕТ СН'!$G$5-'СЕТ СН'!$G$21</f>
        <v>4691.2783354599997</v>
      </c>
      <c r="Y55" s="37">
        <f>SUMIFS(СВЦЭМ!$D$34:$D$777,СВЦЭМ!$A$34:$A$777,$A55,СВЦЭМ!$B$34:$B$777,Y$47)+'СЕТ СН'!$G$11+СВЦЭМ!$D$10+'СЕТ СН'!$G$5-'СЕТ СН'!$G$21</f>
        <v>4805.0188672200002</v>
      </c>
    </row>
    <row r="56" spans="1:25" ht="15.75" x14ac:dyDescent="0.2">
      <c r="A56" s="36">
        <f t="shared" si="1"/>
        <v>43229</v>
      </c>
      <c r="B56" s="37">
        <f>SUMIFS(СВЦЭМ!$D$34:$D$777,СВЦЭМ!$A$34:$A$777,$A56,СВЦЭМ!$B$34:$B$777,B$47)+'СЕТ СН'!$G$11+СВЦЭМ!$D$10+'СЕТ СН'!$G$5-'СЕТ СН'!$G$21</f>
        <v>4908.9534363399998</v>
      </c>
      <c r="C56" s="37">
        <f>SUMIFS(СВЦЭМ!$D$34:$D$777,СВЦЭМ!$A$34:$A$777,$A56,СВЦЭМ!$B$34:$B$777,C$47)+'СЕТ СН'!$G$11+СВЦЭМ!$D$10+'СЕТ СН'!$G$5-'СЕТ СН'!$G$21</f>
        <v>4957.6212564300004</v>
      </c>
      <c r="D56" s="37">
        <f>SUMIFS(СВЦЭМ!$D$34:$D$777,СВЦЭМ!$A$34:$A$777,$A56,СВЦЭМ!$B$34:$B$777,D$47)+'СЕТ СН'!$G$11+СВЦЭМ!$D$10+'СЕТ СН'!$G$5-'СЕТ СН'!$G$21</f>
        <v>4997.9829999100002</v>
      </c>
      <c r="E56" s="37">
        <f>SUMIFS(СВЦЭМ!$D$34:$D$777,СВЦЭМ!$A$34:$A$777,$A56,СВЦЭМ!$B$34:$B$777,E$47)+'СЕТ СН'!$G$11+СВЦЭМ!$D$10+'СЕТ СН'!$G$5-'СЕТ СН'!$G$21</f>
        <v>5014.3742928199999</v>
      </c>
      <c r="F56" s="37">
        <f>SUMIFS(СВЦЭМ!$D$34:$D$777,СВЦЭМ!$A$34:$A$777,$A56,СВЦЭМ!$B$34:$B$777,F$47)+'СЕТ СН'!$G$11+СВЦЭМ!$D$10+'СЕТ СН'!$G$5-'СЕТ СН'!$G$21</f>
        <v>5019.2713451399995</v>
      </c>
      <c r="G56" s="37">
        <f>SUMIFS(СВЦЭМ!$D$34:$D$777,СВЦЭМ!$A$34:$A$777,$A56,СВЦЭМ!$B$34:$B$777,G$47)+'СЕТ СН'!$G$11+СВЦЭМ!$D$10+'СЕТ СН'!$G$5-'СЕТ СН'!$G$21</f>
        <v>5013.7499912200001</v>
      </c>
      <c r="H56" s="37">
        <f>SUMIFS(СВЦЭМ!$D$34:$D$777,СВЦЭМ!$A$34:$A$777,$A56,СВЦЭМ!$B$34:$B$777,H$47)+'СЕТ СН'!$G$11+СВЦЭМ!$D$10+'СЕТ СН'!$G$5-'СЕТ СН'!$G$21</f>
        <v>4912.3995300299994</v>
      </c>
      <c r="I56" s="37">
        <f>SUMIFS(СВЦЭМ!$D$34:$D$777,СВЦЭМ!$A$34:$A$777,$A56,СВЦЭМ!$B$34:$B$777,I$47)+'СЕТ СН'!$G$11+СВЦЭМ!$D$10+'СЕТ СН'!$G$5-'СЕТ СН'!$G$21</f>
        <v>4784.92492459</v>
      </c>
      <c r="J56" s="37">
        <f>SUMIFS(СВЦЭМ!$D$34:$D$777,СВЦЭМ!$A$34:$A$777,$A56,СВЦЭМ!$B$34:$B$777,J$47)+'СЕТ СН'!$G$11+СВЦЭМ!$D$10+'СЕТ СН'!$G$5-'СЕТ СН'!$G$21</f>
        <v>4652.0413225399998</v>
      </c>
      <c r="K56" s="37">
        <f>SUMIFS(СВЦЭМ!$D$34:$D$777,СВЦЭМ!$A$34:$A$777,$A56,СВЦЭМ!$B$34:$B$777,K$47)+'СЕТ СН'!$G$11+СВЦЭМ!$D$10+'СЕТ СН'!$G$5-'СЕТ СН'!$G$21</f>
        <v>4587.2594561799997</v>
      </c>
      <c r="L56" s="37">
        <f>SUMIFS(СВЦЭМ!$D$34:$D$777,СВЦЭМ!$A$34:$A$777,$A56,СВЦЭМ!$B$34:$B$777,L$47)+'СЕТ СН'!$G$11+СВЦЭМ!$D$10+'СЕТ СН'!$G$5-'СЕТ СН'!$G$21</f>
        <v>4582.02695356</v>
      </c>
      <c r="M56" s="37">
        <f>SUMIFS(СВЦЭМ!$D$34:$D$777,СВЦЭМ!$A$34:$A$777,$A56,СВЦЭМ!$B$34:$B$777,M$47)+'СЕТ СН'!$G$11+СВЦЭМ!$D$10+'СЕТ СН'!$G$5-'СЕТ СН'!$G$21</f>
        <v>4580.5401643999994</v>
      </c>
      <c r="N56" s="37">
        <f>SUMIFS(СВЦЭМ!$D$34:$D$777,СВЦЭМ!$A$34:$A$777,$A56,СВЦЭМ!$B$34:$B$777,N$47)+'СЕТ СН'!$G$11+СВЦЭМ!$D$10+'СЕТ СН'!$G$5-'СЕТ СН'!$G$21</f>
        <v>4580.7907155699995</v>
      </c>
      <c r="O56" s="37">
        <f>SUMIFS(СВЦЭМ!$D$34:$D$777,СВЦЭМ!$A$34:$A$777,$A56,СВЦЭМ!$B$34:$B$777,O$47)+'СЕТ СН'!$G$11+СВЦЭМ!$D$10+'СЕТ СН'!$G$5-'СЕТ СН'!$G$21</f>
        <v>4580.4079866000002</v>
      </c>
      <c r="P56" s="37">
        <f>SUMIFS(СВЦЭМ!$D$34:$D$777,СВЦЭМ!$A$34:$A$777,$A56,СВЦЭМ!$B$34:$B$777,P$47)+'СЕТ СН'!$G$11+СВЦЭМ!$D$10+'СЕТ СН'!$G$5-'СЕТ СН'!$G$21</f>
        <v>4592.0974418799997</v>
      </c>
      <c r="Q56" s="37">
        <f>SUMIFS(СВЦЭМ!$D$34:$D$777,СВЦЭМ!$A$34:$A$777,$A56,СВЦЭМ!$B$34:$B$777,Q$47)+'СЕТ СН'!$G$11+СВЦЭМ!$D$10+'СЕТ СН'!$G$5-'СЕТ СН'!$G$21</f>
        <v>4590.3965744199995</v>
      </c>
      <c r="R56" s="37">
        <f>SUMIFS(СВЦЭМ!$D$34:$D$777,СВЦЭМ!$A$34:$A$777,$A56,СВЦЭМ!$B$34:$B$777,R$47)+'СЕТ СН'!$G$11+СВЦЭМ!$D$10+'СЕТ СН'!$G$5-'СЕТ СН'!$G$21</f>
        <v>4596.8783955299996</v>
      </c>
      <c r="S56" s="37">
        <f>SUMIFS(СВЦЭМ!$D$34:$D$777,СВЦЭМ!$A$34:$A$777,$A56,СВЦЭМ!$B$34:$B$777,S$47)+'СЕТ СН'!$G$11+СВЦЭМ!$D$10+'СЕТ СН'!$G$5-'СЕТ СН'!$G$21</f>
        <v>4590.5400536300003</v>
      </c>
      <c r="T56" s="37">
        <f>SUMIFS(СВЦЭМ!$D$34:$D$777,СВЦЭМ!$A$34:$A$777,$A56,СВЦЭМ!$B$34:$B$777,T$47)+'СЕТ СН'!$G$11+СВЦЭМ!$D$10+'СЕТ СН'!$G$5-'СЕТ СН'!$G$21</f>
        <v>4584.7822697199999</v>
      </c>
      <c r="U56" s="37">
        <f>SUMIFS(СВЦЭМ!$D$34:$D$777,СВЦЭМ!$A$34:$A$777,$A56,СВЦЭМ!$B$34:$B$777,U$47)+'СЕТ СН'!$G$11+СВЦЭМ!$D$10+'СЕТ СН'!$G$5-'СЕТ СН'!$G$21</f>
        <v>4580.5399122299996</v>
      </c>
      <c r="V56" s="37">
        <f>SUMIFS(СВЦЭМ!$D$34:$D$777,СВЦЭМ!$A$34:$A$777,$A56,СВЦЭМ!$B$34:$B$777,V$47)+'СЕТ СН'!$G$11+СВЦЭМ!$D$10+'СЕТ СН'!$G$5-'СЕТ СН'!$G$21</f>
        <v>4575.0100377799999</v>
      </c>
      <c r="W56" s="37">
        <f>SUMIFS(СВЦЭМ!$D$34:$D$777,СВЦЭМ!$A$34:$A$777,$A56,СВЦЭМ!$B$34:$B$777,W$47)+'СЕТ СН'!$G$11+СВЦЭМ!$D$10+'СЕТ СН'!$G$5-'СЕТ СН'!$G$21</f>
        <v>4621.9846164399996</v>
      </c>
      <c r="X56" s="37">
        <f>SUMIFS(СВЦЭМ!$D$34:$D$777,СВЦЭМ!$A$34:$A$777,$A56,СВЦЭМ!$B$34:$B$777,X$47)+'СЕТ СН'!$G$11+СВЦЭМ!$D$10+'СЕТ СН'!$G$5-'СЕТ СН'!$G$21</f>
        <v>4720.1798310200002</v>
      </c>
      <c r="Y56" s="37">
        <f>SUMIFS(СВЦЭМ!$D$34:$D$777,СВЦЭМ!$A$34:$A$777,$A56,СВЦЭМ!$B$34:$B$777,Y$47)+'СЕТ СН'!$G$11+СВЦЭМ!$D$10+'СЕТ СН'!$G$5-'СЕТ СН'!$G$21</f>
        <v>4832.8647806199997</v>
      </c>
    </row>
    <row r="57" spans="1:25" ht="15.75" x14ac:dyDescent="0.2">
      <c r="A57" s="36">
        <f t="shared" si="1"/>
        <v>43230</v>
      </c>
      <c r="B57" s="37">
        <f>SUMIFS(СВЦЭМ!$D$34:$D$777,СВЦЭМ!$A$34:$A$777,$A57,СВЦЭМ!$B$34:$B$777,B$47)+'СЕТ СН'!$G$11+СВЦЭМ!$D$10+'СЕТ СН'!$G$5-'СЕТ СН'!$G$21</f>
        <v>4887.9896340400001</v>
      </c>
      <c r="C57" s="37">
        <f>SUMIFS(СВЦЭМ!$D$34:$D$777,СВЦЭМ!$A$34:$A$777,$A57,СВЦЭМ!$B$34:$B$777,C$47)+'СЕТ СН'!$G$11+СВЦЭМ!$D$10+'СЕТ СН'!$G$5-'СЕТ СН'!$G$21</f>
        <v>4939.2378144300001</v>
      </c>
      <c r="D57" s="37">
        <f>SUMIFS(СВЦЭМ!$D$34:$D$777,СВЦЭМ!$A$34:$A$777,$A57,СВЦЭМ!$B$34:$B$777,D$47)+'СЕТ СН'!$G$11+СВЦЭМ!$D$10+'СЕТ СН'!$G$5-'СЕТ СН'!$G$21</f>
        <v>4970.4128313900001</v>
      </c>
      <c r="E57" s="37">
        <f>SUMIFS(СВЦЭМ!$D$34:$D$777,СВЦЭМ!$A$34:$A$777,$A57,СВЦЭМ!$B$34:$B$777,E$47)+'СЕТ СН'!$G$11+СВЦЭМ!$D$10+'СЕТ СН'!$G$5-'СЕТ СН'!$G$21</f>
        <v>4994.1006543000003</v>
      </c>
      <c r="F57" s="37">
        <f>SUMIFS(СВЦЭМ!$D$34:$D$777,СВЦЭМ!$A$34:$A$777,$A57,СВЦЭМ!$B$34:$B$777,F$47)+'СЕТ СН'!$G$11+СВЦЭМ!$D$10+'СЕТ СН'!$G$5-'СЕТ СН'!$G$21</f>
        <v>4977.5060565599997</v>
      </c>
      <c r="G57" s="37">
        <f>SUMIFS(СВЦЭМ!$D$34:$D$777,СВЦЭМ!$A$34:$A$777,$A57,СВЦЭМ!$B$34:$B$777,G$47)+'СЕТ СН'!$G$11+СВЦЭМ!$D$10+'СЕТ СН'!$G$5-'СЕТ СН'!$G$21</f>
        <v>4961.6805296000002</v>
      </c>
      <c r="H57" s="37">
        <f>SUMIFS(СВЦЭМ!$D$34:$D$777,СВЦЭМ!$A$34:$A$777,$A57,СВЦЭМ!$B$34:$B$777,H$47)+'СЕТ СН'!$G$11+СВЦЭМ!$D$10+'СЕТ СН'!$G$5-'СЕТ СН'!$G$21</f>
        <v>4874.7523442900001</v>
      </c>
      <c r="I57" s="37">
        <f>SUMIFS(СВЦЭМ!$D$34:$D$777,СВЦЭМ!$A$34:$A$777,$A57,СВЦЭМ!$B$34:$B$777,I$47)+'СЕТ СН'!$G$11+СВЦЭМ!$D$10+'СЕТ СН'!$G$5-'СЕТ СН'!$G$21</f>
        <v>4741.9753732400004</v>
      </c>
      <c r="J57" s="37">
        <f>SUMIFS(СВЦЭМ!$D$34:$D$777,СВЦЭМ!$A$34:$A$777,$A57,СВЦЭМ!$B$34:$B$777,J$47)+'СЕТ СН'!$G$11+СВЦЭМ!$D$10+'СЕТ СН'!$G$5-'СЕТ СН'!$G$21</f>
        <v>4641.8138297400001</v>
      </c>
      <c r="K57" s="37">
        <f>SUMIFS(СВЦЭМ!$D$34:$D$777,СВЦЭМ!$A$34:$A$777,$A57,СВЦЭМ!$B$34:$B$777,K$47)+'СЕТ СН'!$G$11+СВЦЭМ!$D$10+'СЕТ СН'!$G$5-'СЕТ СН'!$G$21</f>
        <v>4613.8759115800003</v>
      </c>
      <c r="L57" s="37">
        <f>SUMIFS(СВЦЭМ!$D$34:$D$777,СВЦЭМ!$A$34:$A$777,$A57,СВЦЭМ!$B$34:$B$777,L$47)+'СЕТ СН'!$G$11+СВЦЭМ!$D$10+'СЕТ СН'!$G$5-'СЕТ СН'!$G$21</f>
        <v>4620.0037171100003</v>
      </c>
      <c r="M57" s="37">
        <f>SUMIFS(СВЦЭМ!$D$34:$D$777,СВЦЭМ!$A$34:$A$777,$A57,СВЦЭМ!$B$34:$B$777,M$47)+'СЕТ СН'!$G$11+СВЦЭМ!$D$10+'СЕТ СН'!$G$5-'СЕТ СН'!$G$21</f>
        <v>4624.9048737699995</v>
      </c>
      <c r="N57" s="37">
        <f>SUMIFS(СВЦЭМ!$D$34:$D$777,СВЦЭМ!$A$34:$A$777,$A57,СВЦЭМ!$B$34:$B$777,N$47)+'СЕТ СН'!$G$11+СВЦЭМ!$D$10+'СЕТ СН'!$G$5-'СЕТ СН'!$G$21</f>
        <v>4634.1503414500003</v>
      </c>
      <c r="O57" s="37">
        <f>SUMIFS(СВЦЭМ!$D$34:$D$777,СВЦЭМ!$A$34:$A$777,$A57,СВЦЭМ!$B$34:$B$777,O$47)+'СЕТ СН'!$G$11+СВЦЭМ!$D$10+'СЕТ СН'!$G$5-'СЕТ СН'!$G$21</f>
        <v>4629.1405425399998</v>
      </c>
      <c r="P57" s="37">
        <f>SUMIFS(СВЦЭМ!$D$34:$D$777,СВЦЭМ!$A$34:$A$777,$A57,СВЦЭМ!$B$34:$B$777,P$47)+'СЕТ СН'!$G$11+СВЦЭМ!$D$10+'СЕТ СН'!$G$5-'СЕТ СН'!$G$21</f>
        <v>4634.1261618999997</v>
      </c>
      <c r="Q57" s="37">
        <f>SUMIFS(СВЦЭМ!$D$34:$D$777,СВЦЭМ!$A$34:$A$777,$A57,СВЦЭМ!$B$34:$B$777,Q$47)+'СЕТ СН'!$G$11+СВЦЭМ!$D$10+'СЕТ СН'!$G$5-'СЕТ СН'!$G$21</f>
        <v>4617.0352676399998</v>
      </c>
      <c r="R57" s="37">
        <f>SUMIFS(СВЦЭМ!$D$34:$D$777,СВЦЭМ!$A$34:$A$777,$A57,СВЦЭМ!$B$34:$B$777,R$47)+'СЕТ СН'!$G$11+СВЦЭМ!$D$10+'СЕТ СН'!$G$5-'СЕТ СН'!$G$21</f>
        <v>4631.5864520499999</v>
      </c>
      <c r="S57" s="37">
        <f>SUMIFS(СВЦЭМ!$D$34:$D$777,СВЦЭМ!$A$34:$A$777,$A57,СВЦЭМ!$B$34:$B$777,S$47)+'СЕТ СН'!$G$11+СВЦЭМ!$D$10+'СЕТ СН'!$G$5-'СЕТ СН'!$G$21</f>
        <v>4633.4263376399995</v>
      </c>
      <c r="T57" s="37">
        <f>SUMIFS(СВЦЭМ!$D$34:$D$777,СВЦЭМ!$A$34:$A$777,$A57,СВЦЭМ!$B$34:$B$777,T$47)+'СЕТ СН'!$G$11+СВЦЭМ!$D$10+'СЕТ СН'!$G$5-'СЕТ СН'!$G$21</f>
        <v>4635.8384830799996</v>
      </c>
      <c r="U57" s="37">
        <f>SUMIFS(СВЦЭМ!$D$34:$D$777,СВЦЭМ!$A$34:$A$777,$A57,СВЦЭМ!$B$34:$B$777,U$47)+'СЕТ СН'!$G$11+СВЦЭМ!$D$10+'СЕТ СН'!$G$5-'СЕТ СН'!$G$21</f>
        <v>4620.8795558800002</v>
      </c>
      <c r="V57" s="37">
        <f>SUMIFS(СВЦЭМ!$D$34:$D$777,СВЦЭМ!$A$34:$A$777,$A57,СВЦЭМ!$B$34:$B$777,V$47)+'СЕТ СН'!$G$11+СВЦЭМ!$D$10+'СЕТ СН'!$G$5-'СЕТ СН'!$G$21</f>
        <v>4595.08289986</v>
      </c>
      <c r="W57" s="37">
        <f>SUMIFS(СВЦЭМ!$D$34:$D$777,СВЦЭМ!$A$34:$A$777,$A57,СВЦЭМ!$B$34:$B$777,W$47)+'СЕТ СН'!$G$11+СВЦЭМ!$D$10+'СЕТ СН'!$G$5-'СЕТ СН'!$G$21</f>
        <v>4663.2428623899996</v>
      </c>
      <c r="X57" s="37">
        <f>SUMIFS(СВЦЭМ!$D$34:$D$777,СВЦЭМ!$A$34:$A$777,$A57,СВЦЭМ!$B$34:$B$777,X$47)+'СЕТ СН'!$G$11+СВЦЭМ!$D$10+'СЕТ СН'!$G$5-'СЕТ СН'!$G$21</f>
        <v>4773.1372346099997</v>
      </c>
      <c r="Y57" s="37">
        <f>SUMIFS(СВЦЭМ!$D$34:$D$777,СВЦЭМ!$A$34:$A$777,$A57,СВЦЭМ!$B$34:$B$777,Y$47)+'СЕТ СН'!$G$11+СВЦЭМ!$D$10+'СЕТ СН'!$G$5-'СЕТ СН'!$G$21</f>
        <v>4902.7004223399999</v>
      </c>
    </row>
    <row r="58" spans="1:25" ht="15.75" x14ac:dyDescent="0.2">
      <c r="A58" s="36">
        <f t="shared" si="1"/>
        <v>43231</v>
      </c>
      <c r="B58" s="37">
        <f>SUMIFS(СВЦЭМ!$D$34:$D$777,СВЦЭМ!$A$34:$A$777,$A58,СВЦЭМ!$B$34:$B$777,B$47)+'СЕТ СН'!$G$11+СВЦЭМ!$D$10+'СЕТ СН'!$G$5-'СЕТ СН'!$G$21</f>
        <v>4890.1075842299997</v>
      </c>
      <c r="C58" s="37">
        <f>SUMIFS(СВЦЭМ!$D$34:$D$777,СВЦЭМ!$A$34:$A$777,$A58,СВЦЭМ!$B$34:$B$777,C$47)+'СЕТ СН'!$G$11+СВЦЭМ!$D$10+'СЕТ СН'!$G$5-'СЕТ СН'!$G$21</f>
        <v>4949.9880387499998</v>
      </c>
      <c r="D58" s="37">
        <f>SUMIFS(СВЦЭМ!$D$34:$D$777,СВЦЭМ!$A$34:$A$777,$A58,СВЦЭМ!$B$34:$B$777,D$47)+'СЕТ СН'!$G$11+СВЦЭМ!$D$10+'СЕТ СН'!$G$5-'СЕТ СН'!$G$21</f>
        <v>4989.1700233399997</v>
      </c>
      <c r="E58" s="37">
        <f>SUMIFS(СВЦЭМ!$D$34:$D$777,СВЦЭМ!$A$34:$A$777,$A58,СВЦЭМ!$B$34:$B$777,E$47)+'СЕТ СН'!$G$11+СВЦЭМ!$D$10+'СЕТ СН'!$G$5-'СЕТ СН'!$G$21</f>
        <v>5008.9458548799994</v>
      </c>
      <c r="F58" s="37">
        <f>SUMIFS(СВЦЭМ!$D$34:$D$777,СВЦЭМ!$A$34:$A$777,$A58,СВЦЭМ!$B$34:$B$777,F$47)+'СЕТ СН'!$G$11+СВЦЭМ!$D$10+'СЕТ СН'!$G$5-'СЕТ СН'!$G$21</f>
        <v>5000.5803075599997</v>
      </c>
      <c r="G58" s="37">
        <f>SUMIFS(СВЦЭМ!$D$34:$D$777,СВЦЭМ!$A$34:$A$777,$A58,СВЦЭМ!$B$34:$B$777,G$47)+'СЕТ СН'!$G$11+СВЦЭМ!$D$10+'СЕТ СН'!$G$5-'СЕТ СН'!$G$21</f>
        <v>4985.4664443299998</v>
      </c>
      <c r="H58" s="37">
        <f>SUMIFS(СВЦЭМ!$D$34:$D$777,СВЦЭМ!$A$34:$A$777,$A58,СВЦЭМ!$B$34:$B$777,H$47)+'СЕТ СН'!$G$11+СВЦЭМ!$D$10+'СЕТ СН'!$G$5-'СЕТ СН'!$G$21</f>
        <v>4864.8447911000003</v>
      </c>
      <c r="I58" s="37">
        <f>SUMIFS(СВЦЭМ!$D$34:$D$777,СВЦЭМ!$A$34:$A$777,$A58,СВЦЭМ!$B$34:$B$777,I$47)+'СЕТ СН'!$G$11+СВЦЭМ!$D$10+'СЕТ СН'!$G$5-'СЕТ СН'!$G$21</f>
        <v>4723.6869705400004</v>
      </c>
      <c r="J58" s="37">
        <f>SUMIFS(СВЦЭМ!$D$34:$D$777,СВЦЭМ!$A$34:$A$777,$A58,СВЦЭМ!$B$34:$B$777,J$47)+'СЕТ СН'!$G$11+СВЦЭМ!$D$10+'СЕТ СН'!$G$5-'СЕТ СН'!$G$21</f>
        <v>4631.9924235799999</v>
      </c>
      <c r="K58" s="37">
        <f>SUMIFS(СВЦЭМ!$D$34:$D$777,СВЦЭМ!$A$34:$A$777,$A58,СВЦЭМ!$B$34:$B$777,K$47)+'СЕТ СН'!$G$11+СВЦЭМ!$D$10+'СЕТ СН'!$G$5-'СЕТ СН'!$G$21</f>
        <v>4590.4137012000001</v>
      </c>
      <c r="L58" s="37">
        <f>SUMIFS(СВЦЭМ!$D$34:$D$777,СВЦЭМ!$A$34:$A$777,$A58,СВЦЭМ!$B$34:$B$777,L$47)+'СЕТ СН'!$G$11+СВЦЭМ!$D$10+'СЕТ СН'!$G$5-'СЕТ СН'!$G$21</f>
        <v>4602.9804420599994</v>
      </c>
      <c r="M58" s="37">
        <f>SUMIFS(СВЦЭМ!$D$34:$D$777,СВЦЭМ!$A$34:$A$777,$A58,СВЦЭМ!$B$34:$B$777,M$47)+'СЕТ СН'!$G$11+СВЦЭМ!$D$10+'СЕТ СН'!$G$5-'СЕТ СН'!$G$21</f>
        <v>4616.7169914799997</v>
      </c>
      <c r="N58" s="37">
        <f>SUMIFS(СВЦЭМ!$D$34:$D$777,СВЦЭМ!$A$34:$A$777,$A58,СВЦЭМ!$B$34:$B$777,N$47)+'СЕТ СН'!$G$11+СВЦЭМ!$D$10+'СЕТ СН'!$G$5-'СЕТ СН'!$G$21</f>
        <v>4618.7920344599997</v>
      </c>
      <c r="O58" s="37">
        <f>SUMIFS(СВЦЭМ!$D$34:$D$777,СВЦЭМ!$A$34:$A$777,$A58,СВЦЭМ!$B$34:$B$777,O$47)+'СЕТ СН'!$G$11+СВЦЭМ!$D$10+'СЕТ СН'!$G$5-'СЕТ СН'!$G$21</f>
        <v>4623.7542648399995</v>
      </c>
      <c r="P58" s="37">
        <f>SUMIFS(СВЦЭМ!$D$34:$D$777,СВЦЭМ!$A$34:$A$777,$A58,СВЦЭМ!$B$34:$B$777,P$47)+'СЕТ СН'!$G$11+СВЦЭМ!$D$10+'СЕТ СН'!$G$5-'СЕТ СН'!$G$21</f>
        <v>4623.00565654</v>
      </c>
      <c r="Q58" s="37">
        <f>SUMIFS(СВЦЭМ!$D$34:$D$777,СВЦЭМ!$A$34:$A$777,$A58,СВЦЭМ!$B$34:$B$777,Q$47)+'СЕТ СН'!$G$11+СВЦЭМ!$D$10+'СЕТ СН'!$G$5-'СЕТ СН'!$G$21</f>
        <v>4619.9856451899996</v>
      </c>
      <c r="R58" s="37">
        <f>SUMIFS(СВЦЭМ!$D$34:$D$777,СВЦЭМ!$A$34:$A$777,$A58,СВЦЭМ!$B$34:$B$777,R$47)+'СЕТ СН'!$G$11+СВЦЭМ!$D$10+'СЕТ СН'!$G$5-'СЕТ СН'!$G$21</f>
        <v>4610.2918321999996</v>
      </c>
      <c r="S58" s="37">
        <f>SUMIFS(СВЦЭМ!$D$34:$D$777,СВЦЭМ!$A$34:$A$777,$A58,СВЦЭМ!$B$34:$B$777,S$47)+'СЕТ СН'!$G$11+СВЦЭМ!$D$10+'СЕТ СН'!$G$5-'СЕТ СН'!$G$21</f>
        <v>4614.5129302099995</v>
      </c>
      <c r="T58" s="37">
        <f>SUMIFS(СВЦЭМ!$D$34:$D$777,СВЦЭМ!$A$34:$A$777,$A58,СВЦЭМ!$B$34:$B$777,T$47)+'СЕТ СН'!$G$11+СВЦЭМ!$D$10+'СЕТ СН'!$G$5-'СЕТ СН'!$G$21</f>
        <v>4616.5957213199999</v>
      </c>
      <c r="U58" s="37">
        <f>SUMIFS(СВЦЭМ!$D$34:$D$777,СВЦЭМ!$A$34:$A$777,$A58,СВЦЭМ!$B$34:$B$777,U$47)+'СЕТ СН'!$G$11+СВЦЭМ!$D$10+'СЕТ СН'!$G$5-'СЕТ СН'!$G$21</f>
        <v>4609.8179762899999</v>
      </c>
      <c r="V58" s="37">
        <f>SUMIFS(СВЦЭМ!$D$34:$D$777,СВЦЭМ!$A$34:$A$777,$A58,СВЦЭМ!$B$34:$B$777,V$47)+'СЕТ СН'!$G$11+СВЦЭМ!$D$10+'СЕТ СН'!$G$5-'СЕТ СН'!$G$21</f>
        <v>4585.54740244</v>
      </c>
      <c r="W58" s="37">
        <f>SUMIFS(СВЦЭМ!$D$34:$D$777,СВЦЭМ!$A$34:$A$777,$A58,СВЦЭМ!$B$34:$B$777,W$47)+'СЕТ СН'!$G$11+СВЦЭМ!$D$10+'СЕТ СН'!$G$5-'СЕТ СН'!$G$21</f>
        <v>4634.5407991299999</v>
      </c>
      <c r="X58" s="37">
        <f>SUMIFS(СВЦЭМ!$D$34:$D$777,СВЦЭМ!$A$34:$A$777,$A58,СВЦЭМ!$B$34:$B$777,X$47)+'СЕТ СН'!$G$11+СВЦЭМ!$D$10+'СЕТ СН'!$G$5-'СЕТ СН'!$G$21</f>
        <v>4750.2802989399997</v>
      </c>
      <c r="Y58" s="37">
        <f>SUMIFS(СВЦЭМ!$D$34:$D$777,СВЦЭМ!$A$34:$A$777,$A58,СВЦЭМ!$B$34:$B$777,Y$47)+'СЕТ СН'!$G$11+СВЦЭМ!$D$10+'СЕТ СН'!$G$5-'СЕТ СН'!$G$21</f>
        <v>4883.0569457700003</v>
      </c>
    </row>
    <row r="59" spans="1:25" ht="15.75" x14ac:dyDescent="0.2">
      <c r="A59" s="36">
        <f t="shared" si="1"/>
        <v>43232</v>
      </c>
      <c r="B59" s="37">
        <f>SUMIFS(СВЦЭМ!$D$34:$D$777,СВЦЭМ!$A$34:$A$777,$A59,СВЦЭМ!$B$34:$B$777,B$47)+'СЕТ СН'!$G$11+СВЦЭМ!$D$10+'СЕТ СН'!$G$5-'СЕТ СН'!$G$21</f>
        <v>4798.7769422599995</v>
      </c>
      <c r="C59" s="37">
        <f>SUMIFS(СВЦЭМ!$D$34:$D$777,СВЦЭМ!$A$34:$A$777,$A59,СВЦЭМ!$B$34:$B$777,C$47)+'СЕТ СН'!$G$11+СВЦЭМ!$D$10+'СЕТ СН'!$G$5-'СЕТ СН'!$G$21</f>
        <v>4858.2821460699997</v>
      </c>
      <c r="D59" s="37">
        <f>SUMIFS(СВЦЭМ!$D$34:$D$777,СВЦЭМ!$A$34:$A$777,$A59,СВЦЭМ!$B$34:$B$777,D$47)+'СЕТ СН'!$G$11+СВЦЭМ!$D$10+'СЕТ СН'!$G$5-'СЕТ СН'!$G$21</f>
        <v>4847.00520908</v>
      </c>
      <c r="E59" s="37">
        <f>SUMIFS(СВЦЭМ!$D$34:$D$777,СВЦЭМ!$A$34:$A$777,$A59,СВЦЭМ!$B$34:$B$777,E$47)+'СЕТ СН'!$G$11+СВЦЭМ!$D$10+'СЕТ СН'!$G$5-'СЕТ СН'!$G$21</f>
        <v>4838.7383129099999</v>
      </c>
      <c r="F59" s="37">
        <f>SUMIFS(СВЦЭМ!$D$34:$D$777,СВЦЭМ!$A$34:$A$777,$A59,СВЦЭМ!$B$34:$B$777,F$47)+'СЕТ СН'!$G$11+СВЦЭМ!$D$10+'СЕТ СН'!$G$5-'СЕТ СН'!$G$21</f>
        <v>4847.7409232600003</v>
      </c>
      <c r="G59" s="37">
        <f>SUMIFS(СВЦЭМ!$D$34:$D$777,СВЦЭМ!$A$34:$A$777,$A59,СВЦЭМ!$B$34:$B$777,G$47)+'СЕТ СН'!$G$11+СВЦЭМ!$D$10+'СЕТ СН'!$G$5-'СЕТ СН'!$G$21</f>
        <v>4844.81353537</v>
      </c>
      <c r="H59" s="37">
        <f>SUMIFS(СВЦЭМ!$D$34:$D$777,СВЦЭМ!$A$34:$A$777,$A59,СВЦЭМ!$B$34:$B$777,H$47)+'СЕТ СН'!$G$11+СВЦЭМ!$D$10+'СЕТ СН'!$G$5-'СЕТ СН'!$G$21</f>
        <v>4804.4824909199997</v>
      </c>
      <c r="I59" s="37">
        <f>SUMIFS(СВЦЭМ!$D$34:$D$777,СВЦЭМ!$A$34:$A$777,$A59,СВЦЭМ!$B$34:$B$777,I$47)+'СЕТ СН'!$G$11+СВЦЭМ!$D$10+'СЕТ СН'!$G$5-'СЕТ СН'!$G$21</f>
        <v>4742.2428366599997</v>
      </c>
      <c r="J59" s="37">
        <f>SUMIFS(СВЦЭМ!$D$34:$D$777,СВЦЭМ!$A$34:$A$777,$A59,СВЦЭМ!$B$34:$B$777,J$47)+'СЕТ СН'!$G$11+СВЦЭМ!$D$10+'СЕТ СН'!$G$5-'СЕТ СН'!$G$21</f>
        <v>4704.49656951</v>
      </c>
      <c r="K59" s="37">
        <f>SUMIFS(СВЦЭМ!$D$34:$D$777,СВЦЭМ!$A$34:$A$777,$A59,СВЦЭМ!$B$34:$B$777,K$47)+'СЕТ СН'!$G$11+СВЦЭМ!$D$10+'СЕТ СН'!$G$5-'СЕТ СН'!$G$21</f>
        <v>4689.8521892299996</v>
      </c>
      <c r="L59" s="37">
        <f>SUMIFS(СВЦЭМ!$D$34:$D$777,СВЦЭМ!$A$34:$A$777,$A59,СВЦЭМ!$B$34:$B$777,L$47)+'СЕТ СН'!$G$11+СВЦЭМ!$D$10+'СЕТ СН'!$G$5-'СЕТ СН'!$G$21</f>
        <v>4684.7181517600002</v>
      </c>
      <c r="M59" s="37">
        <f>SUMIFS(СВЦЭМ!$D$34:$D$777,СВЦЭМ!$A$34:$A$777,$A59,СВЦЭМ!$B$34:$B$777,M$47)+'СЕТ СН'!$G$11+СВЦЭМ!$D$10+'СЕТ СН'!$G$5-'СЕТ СН'!$G$21</f>
        <v>4687.1366394300003</v>
      </c>
      <c r="N59" s="37">
        <f>SUMIFS(СВЦЭМ!$D$34:$D$777,СВЦЭМ!$A$34:$A$777,$A59,СВЦЭМ!$B$34:$B$777,N$47)+'СЕТ СН'!$G$11+СВЦЭМ!$D$10+'СЕТ СН'!$G$5-'СЕТ СН'!$G$21</f>
        <v>4685.9921863199997</v>
      </c>
      <c r="O59" s="37">
        <f>SUMIFS(СВЦЭМ!$D$34:$D$777,СВЦЭМ!$A$34:$A$777,$A59,СВЦЭМ!$B$34:$B$777,O$47)+'СЕТ СН'!$G$11+СВЦЭМ!$D$10+'СЕТ СН'!$G$5-'СЕТ СН'!$G$21</f>
        <v>4694.2485557700002</v>
      </c>
      <c r="P59" s="37">
        <f>SUMIFS(СВЦЭМ!$D$34:$D$777,СВЦЭМ!$A$34:$A$777,$A59,СВЦЭМ!$B$34:$B$777,P$47)+'СЕТ СН'!$G$11+СВЦЭМ!$D$10+'СЕТ СН'!$G$5-'СЕТ СН'!$G$21</f>
        <v>4706.3192345199996</v>
      </c>
      <c r="Q59" s="37">
        <f>SUMIFS(СВЦЭМ!$D$34:$D$777,СВЦЭМ!$A$34:$A$777,$A59,СВЦЭМ!$B$34:$B$777,Q$47)+'СЕТ СН'!$G$11+СВЦЭМ!$D$10+'СЕТ СН'!$G$5-'СЕТ СН'!$G$21</f>
        <v>4703.9616956399996</v>
      </c>
      <c r="R59" s="37">
        <f>SUMIFS(СВЦЭМ!$D$34:$D$777,СВЦЭМ!$A$34:$A$777,$A59,СВЦЭМ!$B$34:$B$777,R$47)+'СЕТ СН'!$G$11+СВЦЭМ!$D$10+'СЕТ СН'!$G$5-'СЕТ СН'!$G$21</f>
        <v>4709.8546950199998</v>
      </c>
      <c r="S59" s="37">
        <f>SUMIFS(СВЦЭМ!$D$34:$D$777,СВЦЭМ!$A$34:$A$777,$A59,СВЦЭМ!$B$34:$B$777,S$47)+'СЕТ СН'!$G$11+СВЦЭМ!$D$10+'СЕТ СН'!$G$5-'СЕТ СН'!$G$21</f>
        <v>4708.1611748599998</v>
      </c>
      <c r="T59" s="37">
        <f>SUMIFS(СВЦЭМ!$D$34:$D$777,СВЦЭМ!$A$34:$A$777,$A59,СВЦЭМ!$B$34:$B$777,T$47)+'СЕТ СН'!$G$11+СВЦЭМ!$D$10+'СЕТ СН'!$G$5-'СЕТ СН'!$G$21</f>
        <v>4705.60163319</v>
      </c>
      <c r="U59" s="37">
        <f>SUMIFS(СВЦЭМ!$D$34:$D$777,СВЦЭМ!$A$34:$A$777,$A59,СВЦЭМ!$B$34:$B$777,U$47)+'СЕТ СН'!$G$11+СВЦЭМ!$D$10+'СЕТ СН'!$G$5-'СЕТ СН'!$G$21</f>
        <v>4694.94487054</v>
      </c>
      <c r="V59" s="37">
        <f>SUMIFS(СВЦЭМ!$D$34:$D$777,СВЦЭМ!$A$34:$A$777,$A59,СВЦЭМ!$B$34:$B$777,V$47)+'СЕТ СН'!$G$11+СВЦЭМ!$D$10+'СЕТ СН'!$G$5-'СЕТ СН'!$G$21</f>
        <v>4667.4295840200002</v>
      </c>
      <c r="W59" s="37">
        <f>SUMIFS(СВЦЭМ!$D$34:$D$777,СВЦЭМ!$A$34:$A$777,$A59,СВЦЭМ!$B$34:$B$777,W$47)+'СЕТ СН'!$G$11+СВЦЭМ!$D$10+'СЕТ СН'!$G$5-'СЕТ СН'!$G$21</f>
        <v>4647.71825111</v>
      </c>
      <c r="X59" s="37">
        <f>SUMIFS(СВЦЭМ!$D$34:$D$777,СВЦЭМ!$A$34:$A$777,$A59,СВЦЭМ!$B$34:$B$777,X$47)+'СЕТ СН'!$G$11+СВЦЭМ!$D$10+'СЕТ СН'!$G$5-'СЕТ СН'!$G$21</f>
        <v>4659.1266772600002</v>
      </c>
      <c r="Y59" s="37">
        <f>SUMIFS(СВЦЭМ!$D$34:$D$777,СВЦЭМ!$A$34:$A$777,$A59,СВЦЭМ!$B$34:$B$777,Y$47)+'СЕТ СН'!$G$11+СВЦЭМ!$D$10+'СЕТ СН'!$G$5-'СЕТ СН'!$G$21</f>
        <v>4692.95902561</v>
      </c>
    </row>
    <row r="60" spans="1:25" ht="15.75" x14ac:dyDescent="0.2">
      <c r="A60" s="36">
        <f t="shared" si="1"/>
        <v>43233</v>
      </c>
      <c r="B60" s="37">
        <f>SUMIFS(СВЦЭМ!$D$34:$D$777,СВЦЭМ!$A$34:$A$777,$A60,СВЦЭМ!$B$34:$B$777,B$47)+'СЕТ СН'!$G$11+СВЦЭМ!$D$10+'СЕТ СН'!$G$5-'СЕТ СН'!$G$21</f>
        <v>4704.4827939400002</v>
      </c>
      <c r="C60" s="37">
        <f>SUMIFS(СВЦЭМ!$D$34:$D$777,СВЦЭМ!$A$34:$A$777,$A60,СВЦЭМ!$B$34:$B$777,C$47)+'СЕТ СН'!$G$11+СВЦЭМ!$D$10+'СЕТ СН'!$G$5-'СЕТ СН'!$G$21</f>
        <v>4753.8833280999997</v>
      </c>
      <c r="D60" s="37">
        <f>SUMIFS(СВЦЭМ!$D$34:$D$777,СВЦЭМ!$A$34:$A$777,$A60,СВЦЭМ!$B$34:$B$777,D$47)+'СЕТ СН'!$G$11+СВЦЭМ!$D$10+'СЕТ СН'!$G$5-'СЕТ СН'!$G$21</f>
        <v>4785.7215653200001</v>
      </c>
      <c r="E60" s="37">
        <f>SUMIFS(СВЦЭМ!$D$34:$D$777,СВЦЭМ!$A$34:$A$777,$A60,СВЦЭМ!$B$34:$B$777,E$47)+'СЕТ СН'!$G$11+СВЦЭМ!$D$10+'СЕТ СН'!$G$5-'СЕТ СН'!$G$21</f>
        <v>4810.9378021299999</v>
      </c>
      <c r="F60" s="37">
        <f>SUMIFS(СВЦЭМ!$D$34:$D$777,СВЦЭМ!$A$34:$A$777,$A60,СВЦЭМ!$B$34:$B$777,F$47)+'СЕТ СН'!$G$11+СВЦЭМ!$D$10+'СЕТ СН'!$G$5-'СЕТ СН'!$G$21</f>
        <v>4830.6543798399998</v>
      </c>
      <c r="G60" s="37">
        <f>SUMIFS(СВЦЭМ!$D$34:$D$777,СВЦЭМ!$A$34:$A$777,$A60,СВЦЭМ!$B$34:$B$777,G$47)+'СЕТ СН'!$G$11+СВЦЭМ!$D$10+'СЕТ СН'!$G$5-'СЕТ СН'!$G$21</f>
        <v>4807.0383485700004</v>
      </c>
      <c r="H60" s="37">
        <f>SUMIFS(СВЦЭМ!$D$34:$D$777,СВЦЭМ!$A$34:$A$777,$A60,СВЦЭМ!$B$34:$B$777,H$47)+'СЕТ СН'!$G$11+СВЦЭМ!$D$10+'СЕТ СН'!$G$5-'СЕТ СН'!$G$21</f>
        <v>4779.8421157599996</v>
      </c>
      <c r="I60" s="37">
        <f>SUMIFS(СВЦЭМ!$D$34:$D$777,СВЦЭМ!$A$34:$A$777,$A60,СВЦЭМ!$B$34:$B$777,I$47)+'СЕТ СН'!$G$11+СВЦЭМ!$D$10+'СЕТ СН'!$G$5-'СЕТ СН'!$G$21</f>
        <v>4744.6702891900004</v>
      </c>
      <c r="J60" s="37">
        <f>SUMIFS(СВЦЭМ!$D$34:$D$777,СВЦЭМ!$A$34:$A$777,$A60,СВЦЭМ!$B$34:$B$777,J$47)+'СЕТ СН'!$G$11+СВЦЭМ!$D$10+'СЕТ СН'!$G$5-'СЕТ СН'!$G$21</f>
        <v>4677.5375663200002</v>
      </c>
      <c r="K60" s="37">
        <f>SUMIFS(СВЦЭМ!$D$34:$D$777,СВЦЭМ!$A$34:$A$777,$A60,СВЦЭМ!$B$34:$B$777,K$47)+'СЕТ СН'!$G$11+СВЦЭМ!$D$10+'СЕТ СН'!$G$5-'СЕТ СН'!$G$21</f>
        <v>4626.07516003</v>
      </c>
      <c r="L60" s="37">
        <f>SUMIFS(СВЦЭМ!$D$34:$D$777,СВЦЭМ!$A$34:$A$777,$A60,СВЦЭМ!$B$34:$B$777,L$47)+'СЕТ СН'!$G$11+СВЦЭМ!$D$10+'СЕТ СН'!$G$5-'СЕТ СН'!$G$21</f>
        <v>4601.8887548100001</v>
      </c>
      <c r="M60" s="37">
        <f>SUMIFS(СВЦЭМ!$D$34:$D$777,СВЦЭМ!$A$34:$A$777,$A60,СВЦЭМ!$B$34:$B$777,M$47)+'СЕТ СН'!$G$11+СВЦЭМ!$D$10+'СЕТ СН'!$G$5-'СЕТ СН'!$G$21</f>
        <v>4640.7176941400003</v>
      </c>
      <c r="N60" s="37">
        <f>SUMIFS(СВЦЭМ!$D$34:$D$777,СВЦЭМ!$A$34:$A$777,$A60,СВЦЭМ!$B$34:$B$777,N$47)+'СЕТ СН'!$G$11+СВЦЭМ!$D$10+'СЕТ СН'!$G$5-'СЕТ СН'!$G$21</f>
        <v>4639.8927395999999</v>
      </c>
      <c r="O60" s="37">
        <f>SUMIFS(СВЦЭМ!$D$34:$D$777,СВЦЭМ!$A$34:$A$777,$A60,СВЦЭМ!$B$34:$B$777,O$47)+'СЕТ СН'!$G$11+СВЦЭМ!$D$10+'СЕТ СН'!$G$5-'СЕТ СН'!$G$21</f>
        <v>4648.2598391599995</v>
      </c>
      <c r="P60" s="37">
        <f>SUMIFS(СВЦЭМ!$D$34:$D$777,СВЦЭМ!$A$34:$A$777,$A60,СВЦЭМ!$B$34:$B$777,P$47)+'СЕТ СН'!$G$11+СВЦЭМ!$D$10+'СЕТ СН'!$G$5-'СЕТ СН'!$G$21</f>
        <v>4672.1647543099998</v>
      </c>
      <c r="Q60" s="37">
        <f>SUMIFS(СВЦЭМ!$D$34:$D$777,СВЦЭМ!$A$34:$A$777,$A60,СВЦЭМ!$B$34:$B$777,Q$47)+'СЕТ СН'!$G$11+СВЦЭМ!$D$10+'СЕТ СН'!$G$5-'СЕТ СН'!$G$21</f>
        <v>4678.63923927</v>
      </c>
      <c r="R60" s="37">
        <f>SUMIFS(СВЦЭМ!$D$34:$D$777,СВЦЭМ!$A$34:$A$777,$A60,СВЦЭМ!$B$34:$B$777,R$47)+'СЕТ СН'!$G$11+СВЦЭМ!$D$10+'СЕТ СН'!$G$5-'СЕТ СН'!$G$21</f>
        <v>4689.5471376200003</v>
      </c>
      <c r="S60" s="37">
        <f>SUMIFS(СВЦЭМ!$D$34:$D$777,СВЦЭМ!$A$34:$A$777,$A60,СВЦЭМ!$B$34:$B$777,S$47)+'СЕТ СН'!$G$11+СВЦЭМ!$D$10+'СЕТ СН'!$G$5-'СЕТ СН'!$G$21</f>
        <v>4664.3978764699996</v>
      </c>
      <c r="T60" s="37">
        <f>SUMIFS(СВЦЭМ!$D$34:$D$777,СВЦЭМ!$A$34:$A$777,$A60,СВЦЭМ!$B$34:$B$777,T$47)+'СЕТ СН'!$G$11+СВЦЭМ!$D$10+'СЕТ СН'!$G$5-'СЕТ СН'!$G$21</f>
        <v>4647.5347011699996</v>
      </c>
      <c r="U60" s="37">
        <f>SUMIFS(СВЦЭМ!$D$34:$D$777,СВЦЭМ!$A$34:$A$777,$A60,СВЦЭМ!$B$34:$B$777,U$47)+'СЕТ СН'!$G$11+СВЦЭМ!$D$10+'СЕТ СН'!$G$5-'СЕТ СН'!$G$21</f>
        <v>4647.9690324399999</v>
      </c>
      <c r="V60" s="37">
        <f>SUMIFS(СВЦЭМ!$D$34:$D$777,СВЦЭМ!$A$34:$A$777,$A60,СВЦЭМ!$B$34:$B$777,V$47)+'СЕТ СН'!$G$11+СВЦЭМ!$D$10+'СЕТ СН'!$G$5-'СЕТ СН'!$G$21</f>
        <v>4617.3935337799994</v>
      </c>
      <c r="W60" s="37">
        <f>SUMIFS(СВЦЭМ!$D$34:$D$777,СВЦЭМ!$A$34:$A$777,$A60,СВЦЭМ!$B$34:$B$777,W$47)+'СЕТ СН'!$G$11+СВЦЭМ!$D$10+'СЕТ СН'!$G$5-'СЕТ СН'!$G$21</f>
        <v>4598.3029079299995</v>
      </c>
      <c r="X60" s="37">
        <f>SUMIFS(СВЦЭМ!$D$34:$D$777,СВЦЭМ!$A$34:$A$777,$A60,СВЦЭМ!$B$34:$B$777,X$47)+'СЕТ СН'!$G$11+СВЦЭМ!$D$10+'СЕТ СН'!$G$5-'СЕТ СН'!$G$21</f>
        <v>4593.5467282600002</v>
      </c>
      <c r="Y60" s="37">
        <f>SUMIFS(СВЦЭМ!$D$34:$D$777,СВЦЭМ!$A$34:$A$777,$A60,СВЦЭМ!$B$34:$B$777,Y$47)+'СЕТ СН'!$G$11+СВЦЭМ!$D$10+'СЕТ СН'!$G$5-'СЕТ СН'!$G$21</f>
        <v>4649.4386480599997</v>
      </c>
    </row>
    <row r="61" spans="1:25" ht="15.75" x14ac:dyDescent="0.2">
      <c r="A61" s="36">
        <f t="shared" si="1"/>
        <v>43234</v>
      </c>
      <c r="B61" s="37">
        <f>SUMIFS(СВЦЭМ!$D$34:$D$777,СВЦЭМ!$A$34:$A$777,$A61,СВЦЭМ!$B$34:$B$777,B$47)+'СЕТ СН'!$G$11+СВЦЭМ!$D$10+'СЕТ СН'!$G$5-'СЕТ СН'!$G$21</f>
        <v>4709.8913231099996</v>
      </c>
      <c r="C61" s="37">
        <f>SUMIFS(СВЦЭМ!$D$34:$D$777,СВЦЭМ!$A$34:$A$777,$A61,СВЦЭМ!$B$34:$B$777,C$47)+'СЕТ СН'!$G$11+СВЦЭМ!$D$10+'СЕТ СН'!$G$5-'СЕТ СН'!$G$21</f>
        <v>4763.6763505299996</v>
      </c>
      <c r="D61" s="37">
        <f>SUMIFS(СВЦЭМ!$D$34:$D$777,СВЦЭМ!$A$34:$A$777,$A61,СВЦЭМ!$B$34:$B$777,D$47)+'СЕТ СН'!$G$11+СВЦЭМ!$D$10+'СЕТ СН'!$G$5-'СЕТ СН'!$G$21</f>
        <v>4788.9551257100002</v>
      </c>
      <c r="E61" s="37">
        <f>SUMIFS(СВЦЭМ!$D$34:$D$777,СВЦЭМ!$A$34:$A$777,$A61,СВЦЭМ!$B$34:$B$777,E$47)+'СЕТ СН'!$G$11+СВЦЭМ!$D$10+'СЕТ СН'!$G$5-'СЕТ СН'!$G$21</f>
        <v>4806.6893967400001</v>
      </c>
      <c r="F61" s="37">
        <f>SUMIFS(СВЦЭМ!$D$34:$D$777,СВЦЭМ!$A$34:$A$777,$A61,СВЦЭМ!$B$34:$B$777,F$47)+'СЕТ СН'!$G$11+СВЦЭМ!$D$10+'СЕТ СН'!$G$5-'СЕТ СН'!$G$21</f>
        <v>4823.5538959699998</v>
      </c>
      <c r="G61" s="37">
        <f>SUMIFS(СВЦЭМ!$D$34:$D$777,СВЦЭМ!$A$34:$A$777,$A61,СВЦЭМ!$B$34:$B$777,G$47)+'СЕТ СН'!$G$11+СВЦЭМ!$D$10+'СЕТ СН'!$G$5-'СЕТ СН'!$G$21</f>
        <v>4790.8862291300002</v>
      </c>
      <c r="H61" s="37">
        <f>SUMIFS(СВЦЭМ!$D$34:$D$777,СВЦЭМ!$A$34:$A$777,$A61,СВЦЭМ!$B$34:$B$777,H$47)+'СЕТ СН'!$G$11+СВЦЭМ!$D$10+'СЕТ СН'!$G$5-'СЕТ СН'!$G$21</f>
        <v>4724.5222796600001</v>
      </c>
      <c r="I61" s="37">
        <f>SUMIFS(СВЦЭМ!$D$34:$D$777,СВЦЭМ!$A$34:$A$777,$A61,СВЦЭМ!$B$34:$B$777,I$47)+'СЕТ СН'!$G$11+СВЦЭМ!$D$10+'СЕТ СН'!$G$5-'СЕТ СН'!$G$21</f>
        <v>4672.6790705399999</v>
      </c>
      <c r="J61" s="37">
        <f>SUMIFS(СВЦЭМ!$D$34:$D$777,СВЦЭМ!$A$34:$A$777,$A61,СВЦЭМ!$B$34:$B$777,J$47)+'СЕТ СН'!$G$11+СВЦЭМ!$D$10+'СЕТ СН'!$G$5-'СЕТ СН'!$G$21</f>
        <v>4633.2755881000003</v>
      </c>
      <c r="K61" s="37">
        <f>SUMIFS(СВЦЭМ!$D$34:$D$777,СВЦЭМ!$A$34:$A$777,$A61,СВЦЭМ!$B$34:$B$777,K$47)+'СЕТ СН'!$G$11+СВЦЭМ!$D$10+'СЕТ СН'!$G$5-'СЕТ СН'!$G$21</f>
        <v>4600.9076103899997</v>
      </c>
      <c r="L61" s="37">
        <f>SUMIFS(СВЦЭМ!$D$34:$D$777,СВЦЭМ!$A$34:$A$777,$A61,СВЦЭМ!$B$34:$B$777,L$47)+'СЕТ СН'!$G$11+СВЦЭМ!$D$10+'СЕТ СН'!$G$5-'СЕТ СН'!$G$21</f>
        <v>4593.6606428100004</v>
      </c>
      <c r="M61" s="37">
        <f>SUMIFS(СВЦЭМ!$D$34:$D$777,СВЦЭМ!$A$34:$A$777,$A61,СВЦЭМ!$B$34:$B$777,M$47)+'СЕТ СН'!$G$11+СВЦЭМ!$D$10+'СЕТ СН'!$G$5-'СЕТ СН'!$G$21</f>
        <v>4594.5882952900001</v>
      </c>
      <c r="N61" s="37">
        <f>SUMIFS(СВЦЭМ!$D$34:$D$777,СВЦЭМ!$A$34:$A$777,$A61,СВЦЭМ!$B$34:$B$777,N$47)+'СЕТ СН'!$G$11+СВЦЭМ!$D$10+'СЕТ СН'!$G$5-'СЕТ СН'!$G$21</f>
        <v>4636.3209460199996</v>
      </c>
      <c r="O61" s="37">
        <f>SUMIFS(СВЦЭМ!$D$34:$D$777,СВЦЭМ!$A$34:$A$777,$A61,СВЦЭМ!$B$34:$B$777,O$47)+'СЕТ СН'!$G$11+СВЦЭМ!$D$10+'СЕТ СН'!$G$5-'СЕТ СН'!$G$21</f>
        <v>4643.6271789900002</v>
      </c>
      <c r="P61" s="37">
        <f>SUMIFS(СВЦЭМ!$D$34:$D$777,СВЦЭМ!$A$34:$A$777,$A61,СВЦЭМ!$B$34:$B$777,P$47)+'СЕТ СН'!$G$11+СВЦЭМ!$D$10+'СЕТ СН'!$G$5-'СЕТ СН'!$G$21</f>
        <v>4654.4306888499996</v>
      </c>
      <c r="Q61" s="37">
        <f>SUMIFS(СВЦЭМ!$D$34:$D$777,СВЦЭМ!$A$34:$A$777,$A61,СВЦЭМ!$B$34:$B$777,Q$47)+'СЕТ СН'!$G$11+СВЦЭМ!$D$10+'СЕТ СН'!$G$5-'СЕТ СН'!$G$21</f>
        <v>4665.1746254199998</v>
      </c>
      <c r="R61" s="37">
        <f>SUMIFS(СВЦЭМ!$D$34:$D$777,СВЦЭМ!$A$34:$A$777,$A61,СВЦЭМ!$B$34:$B$777,R$47)+'СЕТ СН'!$G$11+СВЦЭМ!$D$10+'СЕТ СН'!$G$5-'СЕТ СН'!$G$21</f>
        <v>4674.3769648999996</v>
      </c>
      <c r="S61" s="37">
        <f>SUMIFS(СВЦЭМ!$D$34:$D$777,СВЦЭМ!$A$34:$A$777,$A61,СВЦЭМ!$B$34:$B$777,S$47)+'СЕТ СН'!$G$11+СВЦЭМ!$D$10+'СЕТ СН'!$G$5-'СЕТ СН'!$G$21</f>
        <v>4657.8679329500001</v>
      </c>
      <c r="T61" s="37">
        <f>SUMIFS(СВЦЭМ!$D$34:$D$777,СВЦЭМ!$A$34:$A$777,$A61,СВЦЭМ!$B$34:$B$777,T$47)+'СЕТ СН'!$G$11+СВЦЭМ!$D$10+'СЕТ СН'!$G$5-'СЕТ СН'!$G$21</f>
        <v>4634.4145314400002</v>
      </c>
      <c r="U61" s="37">
        <f>SUMIFS(СВЦЭМ!$D$34:$D$777,СВЦЭМ!$A$34:$A$777,$A61,СВЦЭМ!$B$34:$B$777,U$47)+'СЕТ СН'!$G$11+СВЦЭМ!$D$10+'СЕТ СН'!$G$5-'СЕТ СН'!$G$21</f>
        <v>4615.7276955799998</v>
      </c>
      <c r="V61" s="37">
        <f>SUMIFS(СВЦЭМ!$D$34:$D$777,СВЦЭМ!$A$34:$A$777,$A61,СВЦЭМ!$B$34:$B$777,V$47)+'СЕТ СН'!$G$11+СВЦЭМ!$D$10+'СЕТ СН'!$G$5-'СЕТ СН'!$G$21</f>
        <v>4600.6707422199997</v>
      </c>
      <c r="W61" s="37">
        <f>SUMIFS(СВЦЭМ!$D$34:$D$777,СВЦЭМ!$A$34:$A$777,$A61,СВЦЭМ!$B$34:$B$777,W$47)+'СЕТ СН'!$G$11+СВЦЭМ!$D$10+'СЕТ СН'!$G$5-'СЕТ СН'!$G$21</f>
        <v>4585.9331190100002</v>
      </c>
      <c r="X61" s="37">
        <f>SUMIFS(СВЦЭМ!$D$34:$D$777,СВЦЭМ!$A$34:$A$777,$A61,СВЦЭМ!$B$34:$B$777,X$47)+'СЕТ СН'!$G$11+СВЦЭМ!$D$10+'СЕТ СН'!$G$5-'СЕТ СН'!$G$21</f>
        <v>4576.7233841300003</v>
      </c>
      <c r="Y61" s="37">
        <f>SUMIFS(СВЦЭМ!$D$34:$D$777,СВЦЭМ!$A$34:$A$777,$A61,СВЦЭМ!$B$34:$B$777,Y$47)+'СЕТ СН'!$G$11+СВЦЭМ!$D$10+'СЕТ СН'!$G$5-'СЕТ СН'!$G$21</f>
        <v>4652.2466013499998</v>
      </c>
    </row>
    <row r="62" spans="1:25" ht="15.75" x14ac:dyDescent="0.2">
      <c r="A62" s="36">
        <f t="shared" si="1"/>
        <v>43235</v>
      </c>
      <c r="B62" s="37">
        <f>SUMIFS(СВЦЭМ!$D$34:$D$777,СВЦЭМ!$A$34:$A$777,$A62,СВЦЭМ!$B$34:$B$777,B$47)+'СЕТ СН'!$G$11+СВЦЭМ!$D$10+'СЕТ СН'!$G$5-'СЕТ СН'!$G$21</f>
        <v>4715.5137400399999</v>
      </c>
      <c r="C62" s="37">
        <f>SUMIFS(СВЦЭМ!$D$34:$D$777,СВЦЭМ!$A$34:$A$777,$A62,СВЦЭМ!$B$34:$B$777,C$47)+'СЕТ СН'!$G$11+СВЦЭМ!$D$10+'СЕТ СН'!$G$5-'СЕТ СН'!$G$21</f>
        <v>4762.1890143700002</v>
      </c>
      <c r="D62" s="37">
        <f>SUMIFS(СВЦЭМ!$D$34:$D$777,СВЦЭМ!$A$34:$A$777,$A62,СВЦЭМ!$B$34:$B$777,D$47)+'СЕТ СН'!$G$11+СВЦЭМ!$D$10+'СЕТ СН'!$G$5-'СЕТ СН'!$G$21</f>
        <v>4791.9189499900003</v>
      </c>
      <c r="E62" s="37">
        <f>SUMIFS(СВЦЭМ!$D$34:$D$777,СВЦЭМ!$A$34:$A$777,$A62,СВЦЭМ!$B$34:$B$777,E$47)+'СЕТ СН'!$G$11+СВЦЭМ!$D$10+'СЕТ СН'!$G$5-'СЕТ СН'!$G$21</f>
        <v>4800.8636708399999</v>
      </c>
      <c r="F62" s="37">
        <f>SUMIFS(СВЦЭМ!$D$34:$D$777,СВЦЭМ!$A$34:$A$777,$A62,СВЦЭМ!$B$34:$B$777,F$47)+'СЕТ СН'!$G$11+СВЦЭМ!$D$10+'СЕТ СН'!$G$5-'СЕТ СН'!$G$21</f>
        <v>4814.4110720299996</v>
      </c>
      <c r="G62" s="37">
        <f>SUMIFS(СВЦЭМ!$D$34:$D$777,СВЦЭМ!$A$34:$A$777,$A62,СВЦЭМ!$B$34:$B$777,G$47)+'СЕТ СН'!$G$11+СВЦЭМ!$D$10+'СЕТ СН'!$G$5-'СЕТ СН'!$G$21</f>
        <v>4796.8602487099997</v>
      </c>
      <c r="H62" s="37">
        <f>SUMIFS(СВЦЭМ!$D$34:$D$777,СВЦЭМ!$A$34:$A$777,$A62,СВЦЭМ!$B$34:$B$777,H$47)+'СЕТ СН'!$G$11+СВЦЭМ!$D$10+'СЕТ СН'!$G$5-'СЕТ СН'!$G$21</f>
        <v>4720.3618166999995</v>
      </c>
      <c r="I62" s="37">
        <f>SUMIFS(СВЦЭМ!$D$34:$D$777,СВЦЭМ!$A$34:$A$777,$A62,СВЦЭМ!$B$34:$B$777,I$47)+'СЕТ СН'!$G$11+СВЦЭМ!$D$10+'СЕТ СН'!$G$5-'СЕТ СН'!$G$21</f>
        <v>4667.40918074</v>
      </c>
      <c r="J62" s="37">
        <f>SUMIFS(СВЦЭМ!$D$34:$D$777,СВЦЭМ!$A$34:$A$777,$A62,СВЦЭМ!$B$34:$B$777,J$47)+'СЕТ СН'!$G$11+СВЦЭМ!$D$10+'СЕТ СН'!$G$5-'СЕТ СН'!$G$21</f>
        <v>4642.9048423599997</v>
      </c>
      <c r="K62" s="37">
        <f>SUMIFS(СВЦЭМ!$D$34:$D$777,СВЦЭМ!$A$34:$A$777,$A62,СВЦЭМ!$B$34:$B$777,K$47)+'СЕТ СН'!$G$11+СВЦЭМ!$D$10+'СЕТ СН'!$G$5-'СЕТ СН'!$G$21</f>
        <v>4616.0479182500003</v>
      </c>
      <c r="L62" s="37">
        <f>SUMIFS(СВЦЭМ!$D$34:$D$777,СВЦЭМ!$A$34:$A$777,$A62,СВЦЭМ!$B$34:$B$777,L$47)+'СЕТ СН'!$G$11+СВЦЭМ!$D$10+'СЕТ СН'!$G$5-'СЕТ СН'!$G$21</f>
        <v>4611.4530853400001</v>
      </c>
      <c r="M62" s="37">
        <f>SUMIFS(СВЦЭМ!$D$34:$D$777,СВЦЭМ!$A$34:$A$777,$A62,СВЦЭМ!$B$34:$B$777,M$47)+'СЕТ СН'!$G$11+СВЦЭМ!$D$10+'СЕТ СН'!$G$5-'СЕТ СН'!$G$21</f>
        <v>4633.0656089399999</v>
      </c>
      <c r="N62" s="37">
        <f>SUMIFS(СВЦЭМ!$D$34:$D$777,СВЦЭМ!$A$34:$A$777,$A62,СВЦЭМ!$B$34:$B$777,N$47)+'СЕТ СН'!$G$11+СВЦЭМ!$D$10+'СЕТ СН'!$G$5-'СЕТ СН'!$G$21</f>
        <v>4648.4345296600004</v>
      </c>
      <c r="O62" s="37">
        <f>SUMIFS(СВЦЭМ!$D$34:$D$777,СВЦЭМ!$A$34:$A$777,$A62,СВЦЭМ!$B$34:$B$777,O$47)+'СЕТ СН'!$G$11+СВЦЭМ!$D$10+'СЕТ СН'!$G$5-'СЕТ СН'!$G$21</f>
        <v>4651.9886489700002</v>
      </c>
      <c r="P62" s="37">
        <f>SUMIFS(СВЦЭМ!$D$34:$D$777,СВЦЭМ!$A$34:$A$777,$A62,СВЦЭМ!$B$34:$B$777,P$47)+'СЕТ СН'!$G$11+СВЦЭМ!$D$10+'СЕТ СН'!$G$5-'СЕТ СН'!$G$21</f>
        <v>4674.7281633700004</v>
      </c>
      <c r="Q62" s="37">
        <f>SUMIFS(СВЦЭМ!$D$34:$D$777,СВЦЭМ!$A$34:$A$777,$A62,СВЦЭМ!$B$34:$B$777,Q$47)+'СЕТ СН'!$G$11+СВЦЭМ!$D$10+'СЕТ СН'!$G$5-'СЕТ СН'!$G$21</f>
        <v>4675.4971048500001</v>
      </c>
      <c r="R62" s="37">
        <f>SUMIFS(СВЦЭМ!$D$34:$D$777,СВЦЭМ!$A$34:$A$777,$A62,СВЦЭМ!$B$34:$B$777,R$47)+'СЕТ СН'!$G$11+СВЦЭМ!$D$10+'СЕТ СН'!$G$5-'СЕТ СН'!$G$21</f>
        <v>4679.1938962599997</v>
      </c>
      <c r="S62" s="37">
        <f>SUMIFS(СВЦЭМ!$D$34:$D$777,СВЦЭМ!$A$34:$A$777,$A62,СВЦЭМ!$B$34:$B$777,S$47)+'СЕТ СН'!$G$11+СВЦЭМ!$D$10+'СЕТ СН'!$G$5-'СЕТ СН'!$G$21</f>
        <v>4669.8611371699999</v>
      </c>
      <c r="T62" s="37">
        <f>SUMIFS(СВЦЭМ!$D$34:$D$777,СВЦЭМ!$A$34:$A$777,$A62,СВЦЭМ!$B$34:$B$777,T$47)+'СЕТ СН'!$G$11+СВЦЭМ!$D$10+'СЕТ СН'!$G$5-'СЕТ СН'!$G$21</f>
        <v>4659.2617878599995</v>
      </c>
      <c r="U62" s="37">
        <f>SUMIFS(СВЦЭМ!$D$34:$D$777,СВЦЭМ!$A$34:$A$777,$A62,СВЦЭМ!$B$34:$B$777,U$47)+'СЕТ СН'!$G$11+СВЦЭМ!$D$10+'СЕТ СН'!$G$5-'СЕТ СН'!$G$21</f>
        <v>4649.3353436799998</v>
      </c>
      <c r="V62" s="37">
        <f>SUMIFS(СВЦЭМ!$D$34:$D$777,СВЦЭМ!$A$34:$A$777,$A62,СВЦЭМ!$B$34:$B$777,V$47)+'СЕТ СН'!$G$11+СВЦЭМ!$D$10+'СЕТ СН'!$G$5-'СЕТ СН'!$G$21</f>
        <v>4618.9891071000002</v>
      </c>
      <c r="W62" s="37">
        <f>SUMIFS(СВЦЭМ!$D$34:$D$777,СВЦЭМ!$A$34:$A$777,$A62,СВЦЭМ!$B$34:$B$777,W$47)+'СЕТ СН'!$G$11+СВЦЭМ!$D$10+'СЕТ СН'!$G$5-'СЕТ СН'!$G$21</f>
        <v>4582.1717662000001</v>
      </c>
      <c r="X62" s="37">
        <f>SUMIFS(СВЦЭМ!$D$34:$D$777,СВЦЭМ!$A$34:$A$777,$A62,СВЦЭМ!$B$34:$B$777,X$47)+'СЕТ СН'!$G$11+СВЦЭМ!$D$10+'СЕТ СН'!$G$5-'СЕТ СН'!$G$21</f>
        <v>4604.4664708199998</v>
      </c>
      <c r="Y62" s="37">
        <f>SUMIFS(СВЦЭМ!$D$34:$D$777,СВЦЭМ!$A$34:$A$777,$A62,СВЦЭМ!$B$34:$B$777,Y$47)+'СЕТ СН'!$G$11+СВЦЭМ!$D$10+'СЕТ СН'!$G$5-'СЕТ СН'!$G$21</f>
        <v>4666.1350937299994</v>
      </c>
    </row>
    <row r="63" spans="1:25" ht="15.75" x14ac:dyDescent="0.2">
      <c r="A63" s="36">
        <f t="shared" si="1"/>
        <v>43236</v>
      </c>
      <c r="B63" s="37">
        <f>SUMIFS(СВЦЭМ!$D$34:$D$777,СВЦЭМ!$A$34:$A$777,$A63,СВЦЭМ!$B$34:$B$777,B$47)+'СЕТ СН'!$G$11+СВЦЭМ!$D$10+'СЕТ СН'!$G$5-'СЕТ СН'!$G$21</f>
        <v>4737.9390405599997</v>
      </c>
      <c r="C63" s="37">
        <f>SUMIFS(СВЦЭМ!$D$34:$D$777,СВЦЭМ!$A$34:$A$777,$A63,СВЦЭМ!$B$34:$B$777,C$47)+'СЕТ СН'!$G$11+СВЦЭМ!$D$10+'СЕТ СН'!$G$5-'СЕТ СН'!$G$21</f>
        <v>4775.3836382899999</v>
      </c>
      <c r="D63" s="37">
        <f>SUMIFS(СВЦЭМ!$D$34:$D$777,СВЦЭМ!$A$34:$A$777,$A63,СВЦЭМ!$B$34:$B$777,D$47)+'СЕТ СН'!$G$11+СВЦЭМ!$D$10+'СЕТ СН'!$G$5-'СЕТ СН'!$G$21</f>
        <v>4824.6462838400003</v>
      </c>
      <c r="E63" s="37">
        <f>SUMIFS(СВЦЭМ!$D$34:$D$777,СВЦЭМ!$A$34:$A$777,$A63,СВЦЭМ!$B$34:$B$777,E$47)+'СЕТ СН'!$G$11+СВЦЭМ!$D$10+'СЕТ СН'!$G$5-'СЕТ СН'!$G$21</f>
        <v>4831.2381548100002</v>
      </c>
      <c r="F63" s="37">
        <f>SUMIFS(СВЦЭМ!$D$34:$D$777,СВЦЭМ!$A$34:$A$777,$A63,СВЦЭМ!$B$34:$B$777,F$47)+'СЕТ СН'!$G$11+СВЦЭМ!$D$10+'СЕТ СН'!$G$5-'СЕТ СН'!$G$21</f>
        <v>4828.0537407399997</v>
      </c>
      <c r="G63" s="37">
        <f>SUMIFS(СВЦЭМ!$D$34:$D$777,СВЦЭМ!$A$34:$A$777,$A63,СВЦЭМ!$B$34:$B$777,G$47)+'СЕТ СН'!$G$11+СВЦЭМ!$D$10+'СЕТ СН'!$G$5-'СЕТ СН'!$G$21</f>
        <v>4808.2952600499993</v>
      </c>
      <c r="H63" s="37">
        <f>SUMIFS(СВЦЭМ!$D$34:$D$777,СВЦЭМ!$A$34:$A$777,$A63,СВЦЭМ!$B$34:$B$777,H$47)+'СЕТ СН'!$G$11+СВЦЭМ!$D$10+'СЕТ СН'!$G$5-'СЕТ СН'!$G$21</f>
        <v>4746.25000275</v>
      </c>
      <c r="I63" s="37">
        <f>SUMIFS(СВЦЭМ!$D$34:$D$777,СВЦЭМ!$A$34:$A$777,$A63,СВЦЭМ!$B$34:$B$777,I$47)+'СЕТ СН'!$G$11+СВЦЭМ!$D$10+'СЕТ СН'!$G$5-'СЕТ СН'!$G$21</f>
        <v>4671.8653869600003</v>
      </c>
      <c r="J63" s="37">
        <f>SUMIFS(СВЦЭМ!$D$34:$D$777,СВЦЭМ!$A$34:$A$777,$A63,СВЦЭМ!$B$34:$B$777,J$47)+'СЕТ СН'!$G$11+СВЦЭМ!$D$10+'СЕТ СН'!$G$5-'СЕТ СН'!$G$21</f>
        <v>4642.5733519099995</v>
      </c>
      <c r="K63" s="37">
        <f>SUMIFS(СВЦЭМ!$D$34:$D$777,СВЦЭМ!$A$34:$A$777,$A63,СВЦЭМ!$B$34:$B$777,K$47)+'СЕТ СН'!$G$11+СВЦЭМ!$D$10+'СЕТ СН'!$G$5-'СЕТ СН'!$G$21</f>
        <v>4624.03968979</v>
      </c>
      <c r="L63" s="37">
        <f>SUMIFS(СВЦЭМ!$D$34:$D$777,СВЦЭМ!$A$34:$A$777,$A63,СВЦЭМ!$B$34:$B$777,L$47)+'СЕТ СН'!$G$11+СВЦЭМ!$D$10+'СЕТ СН'!$G$5-'СЕТ СН'!$G$21</f>
        <v>4609.6908753600001</v>
      </c>
      <c r="M63" s="37">
        <f>SUMIFS(СВЦЭМ!$D$34:$D$777,СВЦЭМ!$A$34:$A$777,$A63,СВЦЭМ!$B$34:$B$777,M$47)+'СЕТ СН'!$G$11+СВЦЭМ!$D$10+'СЕТ СН'!$G$5-'СЕТ СН'!$G$21</f>
        <v>4634.8795610799998</v>
      </c>
      <c r="N63" s="37">
        <f>SUMIFS(СВЦЭМ!$D$34:$D$777,СВЦЭМ!$A$34:$A$777,$A63,СВЦЭМ!$B$34:$B$777,N$47)+'СЕТ СН'!$G$11+СВЦЭМ!$D$10+'СЕТ СН'!$G$5-'СЕТ СН'!$G$21</f>
        <v>4654.6420160899997</v>
      </c>
      <c r="O63" s="37">
        <f>SUMIFS(СВЦЭМ!$D$34:$D$777,СВЦЭМ!$A$34:$A$777,$A63,СВЦЭМ!$B$34:$B$777,O$47)+'СЕТ СН'!$G$11+СВЦЭМ!$D$10+'СЕТ СН'!$G$5-'СЕТ СН'!$G$21</f>
        <v>4651.8034228300003</v>
      </c>
      <c r="P63" s="37">
        <f>SUMIFS(СВЦЭМ!$D$34:$D$777,СВЦЭМ!$A$34:$A$777,$A63,СВЦЭМ!$B$34:$B$777,P$47)+'СЕТ СН'!$G$11+СВЦЭМ!$D$10+'СЕТ СН'!$G$5-'СЕТ СН'!$G$21</f>
        <v>4658.3793900599994</v>
      </c>
      <c r="Q63" s="37">
        <f>SUMIFS(СВЦЭМ!$D$34:$D$777,СВЦЭМ!$A$34:$A$777,$A63,СВЦЭМ!$B$34:$B$777,Q$47)+'СЕТ СН'!$G$11+СВЦЭМ!$D$10+'СЕТ СН'!$G$5-'СЕТ СН'!$G$21</f>
        <v>4656.1409413299998</v>
      </c>
      <c r="R63" s="37">
        <f>SUMIFS(СВЦЭМ!$D$34:$D$777,СВЦЭМ!$A$34:$A$777,$A63,СВЦЭМ!$B$34:$B$777,R$47)+'СЕТ СН'!$G$11+СВЦЭМ!$D$10+'СЕТ СН'!$G$5-'СЕТ СН'!$G$21</f>
        <v>4663.7414904899997</v>
      </c>
      <c r="S63" s="37">
        <f>SUMIFS(СВЦЭМ!$D$34:$D$777,СВЦЭМ!$A$34:$A$777,$A63,СВЦЭМ!$B$34:$B$777,S$47)+'СЕТ СН'!$G$11+СВЦЭМ!$D$10+'СЕТ СН'!$G$5-'СЕТ СН'!$G$21</f>
        <v>4661.4272529700002</v>
      </c>
      <c r="T63" s="37">
        <f>SUMIFS(СВЦЭМ!$D$34:$D$777,СВЦЭМ!$A$34:$A$777,$A63,СВЦЭМ!$B$34:$B$777,T$47)+'СЕТ СН'!$G$11+СВЦЭМ!$D$10+'СЕТ СН'!$G$5-'СЕТ СН'!$G$21</f>
        <v>4653.8604312699999</v>
      </c>
      <c r="U63" s="37">
        <f>SUMIFS(СВЦЭМ!$D$34:$D$777,СВЦЭМ!$A$34:$A$777,$A63,СВЦЭМ!$B$34:$B$777,U$47)+'СЕТ СН'!$G$11+СВЦЭМ!$D$10+'СЕТ СН'!$G$5-'СЕТ СН'!$G$21</f>
        <v>4653.3459788099999</v>
      </c>
      <c r="V63" s="37">
        <f>SUMIFS(СВЦЭМ!$D$34:$D$777,СВЦЭМ!$A$34:$A$777,$A63,СВЦЭМ!$B$34:$B$777,V$47)+'СЕТ СН'!$G$11+СВЦЭМ!$D$10+'СЕТ СН'!$G$5-'СЕТ СН'!$G$21</f>
        <v>4609.7451197700002</v>
      </c>
      <c r="W63" s="37">
        <f>SUMIFS(СВЦЭМ!$D$34:$D$777,СВЦЭМ!$A$34:$A$777,$A63,СВЦЭМ!$B$34:$B$777,W$47)+'СЕТ СН'!$G$11+СВЦЭМ!$D$10+'СЕТ СН'!$G$5-'СЕТ СН'!$G$21</f>
        <v>4602.83733364</v>
      </c>
      <c r="X63" s="37">
        <f>SUMIFS(СВЦЭМ!$D$34:$D$777,СВЦЭМ!$A$34:$A$777,$A63,СВЦЭМ!$B$34:$B$777,X$47)+'СЕТ СН'!$G$11+СВЦЭМ!$D$10+'СЕТ СН'!$G$5-'СЕТ СН'!$G$21</f>
        <v>4604.6476541000002</v>
      </c>
      <c r="Y63" s="37">
        <f>SUMIFS(СВЦЭМ!$D$34:$D$777,СВЦЭМ!$A$34:$A$777,$A63,СВЦЭМ!$B$34:$B$777,Y$47)+'СЕТ СН'!$G$11+СВЦЭМ!$D$10+'СЕТ СН'!$G$5-'СЕТ СН'!$G$21</f>
        <v>4677.3456003199999</v>
      </c>
    </row>
    <row r="64" spans="1:25" ht="15.75" x14ac:dyDescent="0.2">
      <c r="A64" s="36">
        <f t="shared" si="1"/>
        <v>43237</v>
      </c>
      <c r="B64" s="37">
        <f>SUMIFS(СВЦЭМ!$D$34:$D$777,СВЦЭМ!$A$34:$A$777,$A64,СВЦЭМ!$B$34:$B$777,B$47)+'СЕТ СН'!$G$11+СВЦЭМ!$D$10+'СЕТ СН'!$G$5-'СЕТ СН'!$G$21</f>
        <v>4737.9434361900003</v>
      </c>
      <c r="C64" s="37">
        <f>SUMIFS(СВЦЭМ!$D$34:$D$777,СВЦЭМ!$A$34:$A$777,$A64,СВЦЭМ!$B$34:$B$777,C$47)+'СЕТ СН'!$G$11+СВЦЭМ!$D$10+'СЕТ СН'!$G$5-'СЕТ СН'!$G$21</f>
        <v>4781.3523716899999</v>
      </c>
      <c r="D64" s="37">
        <f>SUMIFS(СВЦЭМ!$D$34:$D$777,СВЦЭМ!$A$34:$A$777,$A64,СВЦЭМ!$B$34:$B$777,D$47)+'СЕТ СН'!$G$11+СВЦЭМ!$D$10+'СЕТ СН'!$G$5-'СЕТ СН'!$G$21</f>
        <v>4816.0091135100001</v>
      </c>
      <c r="E64" s="37">
        <f>SUMIFS(СВЦЭМ!$D$34:$D$777,СВЦЭМ!$A$34:$A$777,$A64,СВЦЭМ!$B$34:$B$777,E$47)+'СЕТ СН'!$G$11+СВЦЭМ!$D$10+'СЕТ СН'!$G$5-'СЕТ СН'!$G$21</f>
        <v>4827.6441789800001</v>
      </c>
      <c r="F64" s="37">
        <f>SUMIFS(СВЦЭМ!$D$34:$D$777,СВЦЭМ!$A$34:$A$777,$A64,СВЦЭМ!$B$34:$B$777,F$47)+'СЕТ СН'!$G$11+СВЦЭМ!$D$10+'СЕТ СН'!$G$5-'СЕТ СН'!$G$21</f>
        <v>4831.5658449000002</v>
      </c>
      <c r="G64" s="37">
        <f>SUMIFS(СВЦЭМ!$D$34:$D$777,СВЦЭМ!$A$34:$A$777,$A64,СВЦЭМ!$B$34:$B$777,G$47)+'СЕТ СН'!$G$11+СВЦЭМ!$D$10+'СЕТ СН'!$G$5-'СЕТ СН'!$G$21</f>
        <v>4817.6458211999998</v>
      </c>
      <c r="H64" s="37">
        <f>SUMIFS(СВЦЭМ!$D$34:$D$777,СВЦЭМ!$A$34:$A$777,$A64,СВЦЭМ!$B$34:$B$777,H$47)+'СЕТ СН'!$G$11+СВЦЭМ!$D$10+'СЕТ СН'!$G$5-'СЕТ СН'!$G$21</f>
        <v>4760.9241192999998</v>
      </c>
      <c r="I64" s="37">
        <f>SUMIFS(СВЦЭМ!$D$34:$D$777,СВЦЭМ!$A$34:$A$777,$A64,СВЦЭМ!$B$34:$B$777,I$47)+'СЕТ СН'!$G$11+СВЦЭМ!$D$10+'СЕТ СН'!$G$5-'СЕТ СН'!$G$21</f>
        <v>4676.2313116999994</v>
      </c>
      <c r="J64" s="37">
        <f>SUMIFS(СВЦЭМ!$D$34:$D$777,СВЦЭМ!$A$34:$A$777,$A64,СВЦЭМ!$B$34:$B$777,J$47)+'СЕТ СН'!$G$11+СВЦЭМ!$D$10+'СЕТ СН'!$G$5-'СЕТ СН'!$G$21</f>
        <v>4627.8012402499999</v>
      </c>
      <c r="K64" s="37">
        <f>SUMIFS(СВЦЭМ!$D$34:$D$777,СВЦЭМ!$A$34:$A$777,$A64,СВЦЭМ!$B$34:$B$777,K$47)+'СЕТ СН'!$G$11+СВЦЭМ!$D$10+'СЕТ СН'!$G$5-'СЕТ СН'!$G$21</f>
        <v>4608.4141077200002</v>
      </c>
      <c r="L64" s="37">
        <f>SUMIFS(СВЦЭМ!$D$34:$D$777,СВЦЭМ!$A$34:$A$777,$A64,СВЦЭМ!$B$34:$B$777,L$47)+'СЕТ СН'!$G$11+СВЦЭМ!$D$10+'СЕТ СН'!$G$5-'СЕТ СН'!$G$21</f>
        <v>4599.2960569299994</v>
      </c>
      <c r="M64" s="37">
        <f>SUMIFS(СВЦЭМ!$D$34:$D$777,СВЦЭМ!$A$34:$A$777,$A64,СВЦЭМ!$B$34:$B$777,M$47)+'СЕТ СН'!$G$11+СВЦЭМ!$D$10+'СЕТ СН'!$G$5-'СЕТ СН'!$G$21</f>
        <v>4599.71979551</v>
      </c>
      <c r="N64" s="37">
        <f>SUMIFS(СВЦЭМ!$D$34:$D$777,СВЦЭМ!$A$34:$A$777,$A64,СВЦЭМ!$B$34:$B$777,N$47)+'СЕТ СН'!$G$11+СВЦЭМ!$D$10+'СЕТ СН'!$G$5-'СЕТ СН'!$G$21</f>
        <v>4640.1797458800002</v>
      </c>
      <c r="O64" s="37">
        <f>SUMIFS(СВЦЭМ!$D$34:$D$777,СВЦЭМ!$A$34:$A$777,$A64,СВЦЭМ!$B$34:$B$777,O$47)+'СЕТ СН'!$G$11+СВЦЭМ!$D$10+'СЕТ СН'!$G$5-'СЕТ СН'!$G$21</f>
        <v>4648.3868710300003</v>
      </c>
      <c r="P64" s="37">
        <f>SUMIFS(СВЦЭМ!$D$34:$D$777,СВЦЭМ!$A$34:$A$777,$A64,СВЦЭМ!$B$34:$B$777,P$47)+'СЕТ СН'!$G$11+СВЦЭМ!$D$10+'СЕТ СН'!$G$5-'СЕТ СН'!$G$21</f>
        <v>4667.1420184600001</v>
      </c>
      <c r="Q64" s="37">
        <f>SUMIFS(СВЦЭМ!$D$34:$D$777,СВЦЭМ!$A$34:$A$777,$A64,СВЦЭМ!$B$34:$B$777,Q$47)+'СЕТ СН'!$G$11+СВЦЭМ!$D$10+'СЕТ СН'!$G$5-'СЕТ СН'!$G$21</f>
        <v>4672.6637045999996</v>
      </c>
      <c r="R64" s="37">
        <f>SUMIFS(СВЦЭМ!$D$34:$D$777,СВЦЭМ!$A$34:$A$777,$A64,СВЦЭМ!$B$34:$B$777,R$47)+'СЕТ СН'!$G$11+СВЦЭМ!$D$10+'СЕТ СН'!$G$5-'СЕТ СН'!$G$21</f>
        <v>4672.6408804100001</v>
      </c>
      <c r="S64" s="37">
        <f>SUMIFS(СВЦЭМ!$D$34:$D$777,СВЦЭМ!$A$34:$A$777,$A64,СВЦЭМ!$B$34:$B$777,S$47)+'СЕТ СН'!$G$11+СВЦЭМ!$D$10+'СЕТ СН'!$G$5-'СЕТ СН'!$G$21</f>
        <v>4671.7408578599998</v>
      </c>
      <c r="T64" s="37">
        <f>SUMIFS(СВЦЭМ!$D$34:$D$777,СВЦЭМ!$A$34:$A$777,$A64,СВЦЭМ!$B$34:$B$777,T$47)+'СЕТ СН'!$G$11+СВЦЭМ!$D$10+'СЕТ СН'!$G$5-'СЕТ СН'!$G$21</f>
        <v>4654.5308283699997</v>
      </c>
      <c r="U64" s="37">
        <f>SUMIFS(СВЦЭМ!$D$34:$D$777,СВЦЭМ!$A$34:$A$777,$A64,СВЦЭМ!$B$34:$B$777,U$47)+'СЕТ СН'!$G$11+СВЦЭМ!$D$10+'СЕТ СН'!$G$5-'СЕТ СН'!$G$21</f>
        <v>4636.2333142799998</v>
      </c>
      <c r="V64" s="37">
        <f>SUMIFS(СВЦЭМ!$D$34:$D$777,СВЦЭМ!$A$34:$A$777,$A64,СВЦЭМ!$B$34:$B$777,V$47)+'СЕТ СН'!$G$11+СВЦЭМ!$D$10+'СЕТ СН'!$G$5-'СЕТ СН'!$G$21</f>
        <v>4618.0492041500002</v>
      </c>
      <c r="W64" s="37">
        <f>SUMIFS(СВЦЭМ!$D$34:$D$777,СВЦЭМ!$A$34:$A$777,$A64,СВЦЭМ!$B$34:$B$777,W$47)+'СЕТ СН'!$G$11+СВЦЭМ!$D$10+'СЕТ СН'!$G$5-'СЕТ СН'!$G$21</f>
        <v>4586.8795531199994</v>
      </c>
      <c r="X64" s="37">
        <f>SUMIFS(СВЦЭМ!$D$34:$D$777,СВЦЭМ!$A$34:$A$777,$A64,СВЦЭМ!$B$34:$B$777,X$47)+'СЕТ СН'!$G$11+СВЦЭМ!$D$10+'СЕТ СН'!$G$5-'СЕТ СН'!$G$21</f>
        <v>4613.72951913</v>
      </c>
      <c r="Y64" s="37">
        <f>SUMIFS(СВЦЭМ!$D$34:$D$777,СВЦЭМ!$A$34:$A$777,$A64,СВЦЭМ!$B$34:$B$777,Y$47)+'СЕТ СН'!$G$11+СВЦЭМ!$D$10+'СЕТ СН'!$G$5-'СЕТ СН'!$G$21</f>
        <v>4673.4069334300002</v>
      </c>
    </row>
    <row r="65" spans="1:26" ht="15.75" x14ac:dyDescent="0.2">
      <c r="A65" s="36">
        <f t="shared" si="1"/>
        <v>43238</v>
      </c>
      <c r="B65" s="37">
        <f>SUMIFS(СВЦЭМ!$D$34:$D$777,СВЦЭМ!$A$34:$A$777,$A65,СВЦЭМ!$B$34:$B$777,B$47)+'СЕТ СН'!$G$11+СВЦЭМ!$D$10+'СЕТ СН'!$G$5-'СЕТ СН'!$G$21</f>
        <v>4768.80245741</v>
      </c>
      <c r="C65" s="37">
        <f>SUMIFS(СВЦЭМ!$D$34:$D$777,СВЦЭМ!$A$34:$A$777,$A65,СВЦЭМ!$B$34:$B$777,C$47)+'СЕТ СН'!$G$11+СВЦЭМ!$D$10+'СЕТ СН'!$G$5-'СЕТ СН'!$G$21</f>
        <v>4811.5943797199998</v>
      </c>
      <c r="D65" s="37">
        <f>SUMIFS(СВЦЭМ!$D$34:$D$777,СВЦЭМ!$A$34:$A$777,$A65,СВЦЭМ!$B$34:$B$777,D$47)+'СЕТ СН'!$G$11+СВЦЭМ!$D$10+'СЕТ СН'!$G$5-'СЕТ СН'!$G$21</f>
        <v>4823.5353715800002</v>
      </c>
      <c r="E65" s="37">
        <f>SUMIFS(СВЦЭМ!$D$34:$D$777,СВЦЭМ!$A$34:$A$777,$A65,СВЦЭМ!$B$34:$B$777,E$47)+'СЕТ СН'!$G$11+СВЦЭМ!$D$10+'СЕТ СН'!$G$5-'СЕТ СН'!$G$21</f>
        <v>4822.8712787099994</v>
      </c>
      <c r="F65" s="37">
        <f>SUMIFS(СВЦЭМ!$D$34:$D$777,СВЦЭМ!$A$34:$A$777,$A65,СВЦЭМ!$B$34:$B$777,F$47)+'СЕТ СН'!$G$11+СВЦЭМ!$D$10+'СЕТ СН'!$G$5-'СЕТ СН'!$G$21</f>
        <v>4823.18369669</v>
      </c>
      <c r="G65" s="37">
        <f>SUMIFS(СВЦЭМ!$D$34:$D$777,СВЦЭМ!$A$34:$A$777,$A65,СВЦЭМ!$B$34:$B$777,G$47)+'СЕТ СН'!$G$11+СВЦЭМ!$D$10+'СЕТ СН'!$G$5-'СЕТ СН'!$G$21</f>
        <v>4830.6469912699995</v>
      </c>
      <c r="H65" s="37">
        <f>SUMIFS(СВЦЭМ!$D$34:$D$777,СВЦЭМ!$A$34:$A$777,$A65,СВЦЭМ!$B$34:$B$777,H$47)+'СЕТ СН'!$G$11+СВЦЭМ!$D$10+'СЕТ СН'!$G$5-'СЕТ СН'!$G$21</f>
        <v>4788.3227146600002</v>
      </c>
      <c r="I65" s="37">
        <f>SUMIFS(СВЦЭМ!$D$34:$D$777,СВЦЭМ!$A$34:$A$777,$A65,СВЦЭМ!$B$34:$B$777,I$47)+'СЕТ СН'!$G$11+СВЦЭМ!$D$10+'СЕТ СН'!$G$5-'СЕТ СН'!$G$21</f>
        <v>4711.0773724000001</v>
      </c>
      <c r="J65" s="37">
        <f>SUMIFS(СВЦЭМ!$D$34:$D$777,СВЦЭМ!$A$34:$A$777,$A65,СВЦЭМ!$B$34:$B$777,J$47)+'СЕТ СН'!$G$11+СВЦЭМ!$D$10+'СЕТ СН'!$G$5-'СЕТ СН'!$G$21</f>
        <v>4676.0691334900002</v>
      </c>
      <c r="K65" s="37">
        <f>SUMIFS(СВЦЭМ!$D$34:$D$777,СВЦЭМ!$A$34:$A$777,$A65,СВЦЭМ!$B$34:$B$777,K$47)+'СЕТ СН'!$G$11+СВЦЭМ!$D$10+'СЕТ СН'!$G$5-'СЕТ СН'!$G$21</f>
        <v>4659.8920565600001</v>
      </c>
      <c r="L65" s="37">
        <f>SUMIFS(СВЦЭМ!$D$34:$D$777,СВЦЭМ!$A$34:$A$777,$A65,СВЦЭМ!$B$34:$B$777,L$47)+'СЕТ СН'!$G$11+СВЦЭМ!$D$10+'СЕТ СН'!$G$5-'СЕТ СН'!$G$21</f>
        <v>4650.5142129400001</v>
      </c>
      <c r="M65" s="37">
        <f>SUMIFS(СВЦЭМ!$D$34:$D$777,СВЦЭМ!$A$34:$A$777,$A65,СВЦЭМ!$B$34:$B$777,M$47)+'СЕТ СН'!$G$11+СВЦЭМ!$D$10+'СЕТ СН'!$G$5-'СЕТ СН'!$G$21</f>
        <v>4658.1629420700001</v>
      </c>
      <c r="N65" s="37">
        <f>SUMIFS(СВЦЭМ!$D$34:$D$777,СВЦЭМ!$A$34:$A$777,$A65,СВЦЭМ!$B$34:$B$777,N$47)+'СЕТ СН'!$G$11+СВЦЭМ!$D$10+'СЕТ СН'!$G$5-'СЕТ СН'!$G$21</f>
        <v>4684.2905191299997</v>
      </c>
      <c r="O65" s="37">
        <f>SUMIFS(СВЦЭМ!$D$34:$D$777,СВЦЭМ!$A$34:$A$777,$A65,СВЦЭМ!$B$34:$B$777,O$47)+'СЕТ СН'!$G$11+СВЦЭМ!$D$10+'СЕТ СН'!$G$5-'СЕТ СН'!$G$21</f>
        <v>4674.1893704899994</v>
      </c>
      <c r="P65" s="37">
        <f>SUMIFS(СВЦЭМ!$D$34:$D$777,СВЦЭМ!$A$34:$A$777,$A65,СВЦЭМ!$B$34:$B$777,P$47)+'СЕТ СН'!$G$11+СВЦЭМ!$D$10+'СЕТ СН'!$G$5-'СЕТ СН'!$G$21</f>
        <v>4681.9317509299999</v>
      </c>
      <c r="Q65" s="37">
        <f>SUMIFS(СВЦЭМ!$D$34:$D$777,СВЦЭМ!$A$34:$A$777,$A65,СВЦЭМ!$B$34:$B$777,Q$47)+'СЕТ СН'!$G$11+СВЦЭМ!$D$10+'СЕТ СН'!$G$5-'СЕТ СН'!$G$21</f>
        <v>4689.8531314399997</v>
      </c>
      <c r="R65" s="37">
        <f>SUMIFS(СВЦЭМ!$D$34:$D$777,СВЦЭМ!$A$34:$A$777,$A65,СВЦЭМ!$B$34:$B$777,R$47)+'СЕТ СН'!$G$11+СВЦЭМ!$D$10+'СЕТ СН'!$G$5-'СЕТ СН'!$G$21</f>
        <v>4700.7745624500003</v>
      </c>
      <c r="S65" s="37">
        <f>SUMIFS(СВЦЭМ!$D$34:$D$777,СВЦЭМ!$A$34:$A$777,$A65,СВЦЭМ!$B$34:$B$777,S$47)+'СЕТ СН'!$G$11+СВЦЭМ!$D$10+'СЕТ СН'!$G$5-'СЕТ СН'!$G$21</f>
        <v>4688.3579470799996</v>
      </c>
      <c r="T65" s="37">
        <f>SUMIFS(СВЦЭМ!$D$34:$D$777,СВЦЭМ!$A$34:$A$777,$A65,СВЦЭМ!$B$34:$B$777,T$47)+'СЕТ СН'!$G$11+СВЦЭМ!$D$10+'СЕТ СН'!$G$5-'СЕТ СН'!$G$21</f>
        <v>4674.0318251999997</v>
      </c>
      <c r="U65" s="37">
        <f>SUMIFS(СВЦЭМ!$D$34:$D$777,СВЦЭМ!$A$34:$A$777,$A65,СВЦЭМ!$B$34:$B$777,U$47)+'СЕТ СН'!$G$11+СВЦЭМ!$D$10+'СЕТ СН'!$G$5-'СЕТ СН'!$G$21</f>
        <v>4715.4903495399994</v>
      </c>
      <c r="V65" s="37">
        <f>SUMIFS(СВЦЭМ!$D$34:$D$777,СВЦЭМ!$A$34:$A$777,$A65,СВЦЭМ!$B$34:$B$777,V$47)+'СЕТ СН'!$G$11+СВЦЭМ!$D$10+'СЕТ СН'!$G$5-'СЕТ СН'!$G$21</f>
        <v>4682.0370192399996</v>
      </c>
      <c r="W65" s="37">
        <f>SUMIFS(СВЦЭМ!$D$34:$D$777,СВЦЭМ!$A$34:$A$777,$A65,СВЦЭМ!$B$34:$B$777,W$47)+'СЕТ СН'!$G$11+СВЦЭМ!$D$10+'СЕТ СН'!$G$5-'СЕТ СН'!$G$21</f>
        <v>4662.91543086</v>
      </c>
      <c r="X65" s="37">
        <f>SUMIFS(СВЦЭМ!$D$34:$D$777,СВЦЭМ!$A$34:$A$777,$A65,СВЦЭМ!$B$34:$B$777,X$47)+'СЕТ СН'!$G$11+СВЦЭМ!$D$10+'СЕТ СН'!$G$5-'СЕТ СН'!$G$21</f>
        <v>4695.1216025100002</v>
      </c>
      <c r="Y65" s="37">
        <f>SUMIFS(СВЦЭМ!$D$34:$D$777,СВЦЭМ!$A$34:$A$777,$A65,СВЦЭМ!$B$34:$B$777,Y$47)+'СЕТ СН'!$G$11+СВЦЭМ!$D$10+'СЕТ СН'!$G$5-'СЕТ СН'!$G$21</f>
        <v>4758.4205830000001</v>
      </c>
    </row>
    <row r="66" spans="1:26" ht="15.75" x14ac:dyDescent="0.2">
      <c r="A66" s="36">
        <f t="shared" si="1"/>
        <v>43239</v>
      </c>
      <c r="B66" s="37">
        <f>SUMIFS(СВЦЭМ!$D$34:$D$777,СВЦЭМ!$A$34:$A$777,$A66,СВЦЭМ!$B$34:$B$777,B$47)+'СЕТ СН'!$G$11+СВЦЭМ!$D$10+'СЕТ СН'!$G$5-'СЕТ СН'!$G$21</f>
        <v>4718.9646632799995</v>
      </c>
      <c r="C66" s="37">
        <f>SUMIFS(СВЦЭМ!$D$34:$D$777,СВЦЭМ!$A$34:$A$777,$A66,СВЦЭМ!$B$34:$B$777,C$47)+'СЕТ СН'!$G$11+СВЦЭМ!$D$10+'СЕТ СН'!$G$5-'СЕТ СН'!$G$21</f>
        <v>4730.4416443600003</v>
      </c>
      <c r="D66" s="37">
        <f>SUMIFS(СВЦЭМ!$D$34:$D$777,СВЦЭМ!$A$34:$A$777,$A66,СВЦЭМ!$B$34:$B$777,D$47)+'СЕТ СН'!$G$11+СВЦЭМ!$D$10+'СЕТ СН'!$G$5-'СЕТ СН'!$G$21</f>
        <v>4718.02849539</v>
      </c>
      <c r="E66" s="37">
        <f>SUMIFS(СВЦЭМ!$D$34:$D$777,СВЦЭМ!$A$34:$A$777,$A66,СВЦЭМ!$B$34:$B$777,E$47)+'СЕТ СН'!$G$11+СВЦЭМ!$D$10+'СЕТ СН'!$G$5-'СЕТ СН'!$G$21</f>
        <v>4735.5542422299995</v>
      </c>
      <c r="F66" s="37">
        <f>SUMIFS(СВЦЭМ!$D$34:$D$777,СВЦЭМ!$A$34:$A$777,$A66,СВЦЭМ!$B$34:$B$777,F$47)+'СЕТ СН'!$G$11+СВЦЭМ!$D$10+'СЕТ СН'!$G$5-'СЕТ СН'!$G$21</f>
        <v>4761.9825536899998</v>
      </c>
      <c r="G66" s="37">
        <f>SUMIFS(СВЦЭМ!$D$34:$D$777,СВЦЭМ!$A$34:$A$777,$A66,СВЦЭМ!$B$34:$B$777,G$47)+'СЕТ СН'!$G$11+СВЦЭМ!$D$10+'СЕТ СН'!$G$5-'СЕТ СН'!$G$21</f>
        <v>4775.9626167200004</v>
      </c>
      <c r="H66" s="37">
        <f>SUMIFS(СВЦЭМ!$D$34:$D$777,СВЦЭМ!$A$34:$A$777,$A66,СВЦЭМ!$B$34:$B$777,H$47)+'СЕТ СН'!$G$11+СВЦЭМ!$D$10+'СЕТ СН'!$G$5-'СЕТ СН'!$G$21</f>
        <v>4766.19712265</v>
      </c>
      <c r="I66" s="37">
        <f>SUMIFS(СВЦЭМ!$D$34:$D$777,СВЦЭМ!$A$34:$A$777,$A66,СВЦЭМ!$B$34:$B$777,I$47)+'СЕТ СН'!$G$11+СВЦЭМ!$D$10+'СЕТ СН'!$G$5-'СЕТ СН'!$G$21</f>
        <v>4710.6745171000002</v>
      </c>
      <c r="J66" s="37">
        <f>SUMIFS(СВЦЭМ!$D$34:$D$777,СВЦЭМ!$A$34:$A$777,$A66,СВЦЭМ!$B$34:$B$777,J$47)+'СЕТ СН'!$G$11+СВЦЭМ!$D$10+'СЕТ СН'!$G$5-'СЕТ СН'!$G$21</f>
        <v>4638.3218953200003</v>
      </c>
      <c r="K66" s="37">
        <f>SUMIFS(СВЦЭМ!$D$34:$D$777,СВЦЭМ!$A$34:$A$777,$A66,СВЦЭМ!$B$34:$B$777,K$47)+'СЕТ СН'!$G$11+СВЦЭМ!$D$10+'СЕТ СН'!$G$5-'СЕТ СН'!$G$21</f>
        <v>4611.4771623199995</v>
      </c>
      <c r="L66" s="37">
        <f>SUMIFS(СВЦЭМ!$D$34:$D$777,СВЦЭМ!$A$34:$A$777,$A66,СВЦЭМ!$B$34:$B$777,L$47)+'СЕТ СН'!$G$11+СВЦЭМ!$D$10+'СЕТ СН'!$G$5-'СЕТ СН'!$G$21</f>
        <v>4601.9700760099995</v>
      </c>
      <c r="M66" s="37">
        <f>SUMIFS(СВЦЭМ!$D$34:$D$777,СВЦЭМ!$A$34:$A$777,$A66,СВЦЭМ!$B$34:$B$777,M$47)+'СЕТ СН'!$G$11+СВЦЭМ!$D$10+'СЕТ СН'!$G$5-'СЕТ СН'!$G$21</f>
        <v>4598.9556225400001</v>
      </c>
      <c r="N66" s="37">
        <f>SUMIFS(СВЦЭМ!$D$34:$D$777,СВЦЭМ!$A$34:$A$777,$A66,СВЦЭМ!$B$34:$B$777,N$47)+'СЕТ СН'!$G$11+СВЦЭМ!$D$10+'СЕТ СН'!$G$5-'СЕТ СН'!$G$21</f>
        <v>4605.3956582600003</v>
      </c>
      <c r="O66" s="37">
        <f>SUMIFS(СВЦЭМ!$D$34:$D$777,СВЦЭМ!$A$34:$A$777,$A66,СВЦЭМ!$B$34:$B$777,O$47)+'СЕТ СН'!$G$11+СВЦЭМ!$D$10+'СЕТ СН'!$G$5-'СЕТ СН'!$G$21</f>
        <v>4629.6846647000002</v>
      </c>
      <c r="P66" s="37">
        <f>SUMIFS(СВЦЭМ!$D$34:$D$777,СВЦЭМ!$A$34:$A$777,$A66,СВЦЭМ!$B$34:$B$777,P$47)+'СЕТ СН'!$G$11+СВЦЭМ!$D$10+'СЕТ СН'!$G$5-'СЕТ СН'!$G$21</f>
        <v>4646.3354589199998</v>
      </c>
      <c r="Q66" s="37">
        <f>SUMIFS(СВЦЭМ!$D$34:$D$777,СВЦЭМ!$A$34:$A$777,$A66,СВЦЭМ!$B$34:$B$777,Q$47)+'СЕТ СН'!$G$11+СВЦЭМ!$D$10+'СЕТ СН'!$G$5-'СЕТ СН'!$G$21</f>
        <v>4646.1441912399996</v>
      </c>
      <c r="R66" s="37">
        <f>SUMIFS(СВЦЭМ!$D$34:$D$777,СВЦЭМ!$A$34:$A$777,$A66,СВЦЭМ!$B$34:$B$777,R$47)+'СЕТ СН'!$G$11+СВЦЭМ!$D$10+'СЕТ СН'!$G$5-'СЕТ СН'!$G$21</f>
        <v>4653.6575915599997</v>
      </c>
      <c r="S66" s="37">
        <f>SUMIFS(СВЦЭМ!$D$34:$D$777,СВЦЭМ!$A$34:$A$777,$A66,СВЦЭМ!$B$34:$B$777,S$47)+'СЕТ СН'!$G$11+СВЦЭМ!$D$10+'СЕТ СН'!$G$5-'СЕТ СН'!$G$21</f>
        <v>4636.61511943</v>
      </c>
      <c r="T66" s="37">
        <f>SUMIFS(СВЦЭМ!$D$34:$D$777,СВЦЭМ!$A$34:$A$777,$A66,СВЦЭМ!$B$34:$B$777,T$47)+'СЕТ СН'!$G$11+СВЦЭМ!$D$10+'СЕТ СН'!$G$5-'СЕТ СН'!$G$21</f>
        <v>4637.6507711200002</v>
      </c>
      <c r="U66" s="37">
        <f>SUMIFS(СВЦЭМ!$D$34:$D$777,СВЦЭМ!$A$34:$A$777,$A66,СВЦЭМ!$B$34:$B$777,U$47)+'СЕТ СН'!$G$11+СВЦЭМ!$D$10+'СЕТ СН'!$G$5-'СЕТ СН'!$G$21</f>
        <v>4617.7842195800004</v>
      </c>
      <c r="V66" s="37">
        <f>SUMIFS(СВЦЭМ!$D$34:$D$777,СВЦЭМ!$A$34:$A$777,$A66,СВЦЭМ!$B$34:$B$777,V$47)+'СЕТ СН'!$G$11+СВЦЭМ!$D$10+'СЕТ СН'!$G$5-'СЕТ СН'!$G$21</f>
        <v>4604.8974476699996</v>
      </c>
      <c r="W66" s="37">
        <f>SUMIFS(СВЦЭМ!$D$34:$D$777,СВЦЭМ!$A$34:$A$777,$A66,СВЦЭМ!$B$34:$B$777,W$47)+'СЕТ СН'!$G$11+СВЦЭМ!$D$10+'СЕТ СН'!$G$5-'СЕТ СН'!$G$21</f>
        <v>4570.1789833100001</v>
      </c>
      <c r="X66" s="37">
        <f>SUMIFS(СВЦЭМ!$D$34:$D$777,СВЦЭМ!$A$34:$A$777,$A66,СВЦЭМ!$B$34:$B$777,X$47)+'СЕТ СН'!$G$11+СВЦЭМ!$D$10+'СЕТ СН'!$G$5-'СЕТ СН'!$G$21</f>
        <v>4575.0784659499996</v>
      </c>
      <c r="Y66" s="37">
        <f>SUMIFS(СВЦЭМ!$D$34:$D$777,СВЦЭМ!$A$34:$A$777,$A66,СВЦЭМ!$B$34:$B$777,Y$47)+'СЕТ СН'!$G$11+СВЦЭМ!$D$10+'СЕТ СН'!$G$5-'СЕТ СН'!$G$21</f>
        <v>4649.3580789099997</v>
      </c>
    </row>
    <row r="67" spans="1:26" ht="15.75" x14ac:dyDescent="0.2">
      <c r="A67" s="36">
        <f t="shared" si="1"/>
        <v>43240</v>
      </c>
      <c r="B67" s="37">
        <f>SUMIFS(СВЦЭМ!$D$34:$D$777,СВЦЭМ!$A$34:$A$777,$A67,СВЦЭМ!$B$34:$B$777,B$47)+'СЕТ СН'!$G$11+СВЦЭМ!$D$10+'СЕТ СН'!$G$5-'СЕТ СН'!$G$21</f>
        <v>4704.5438644400001</v>
      </c>
      <c r="C67" s="37">
        <f>SUMIFS(СВЦЭМ!$D$34:$D$777,СВЦЭМ!$A$34:$A$777,$A67,СВЦЭМ!$B$34:$B$777,C$47)+'СЕТ СН'!$G$11+СВЦЭМ!$D$10+'СЕТ СН'!$G$5-'СЕТ СН'!$G$21</f>
        <v>4741.3890426999997</v>
      </c>
      <c r="D67" s="37">
        <f>SUMIFS(СВЦЭМ!$D$34:$D$777,СВЦЭМ!$A$34:$A$777,$A67,СВЦЭМ!$B$34:$B$777,D$47)+'СЕТ СН'!$G$11+СВЦЭМ!$D$10+'СЕТ СН'!$G$5-'СЕТ СН'!$G$21</f>
        <v>4775.6729564300003</v>
      </c>
      <c r="E67" s="37">
        <f>SUMIFS(СВЦЭМ!$D$34:$D$777,СВЦЭМ!$A$34:$A$777,$A67,СВЦЭМ!$B$34:$B$777,E$47)+'СЕТ СН'!$G$11+СВЦЭМ!$D$10+'СЕТ СН'!$G$5-'СЕТ СН'!$G$21</f>
        <v>4794.3002232500003</v>
      </c>
      <c r="F67" s="37">
        <f>SUMIFS(СВЦЭМ!$D$34:$D$777,СВЦЭМ!$A$34:$A$777,$A67,СВЦЭМ!$B$34:$B$777,F$47)+'СЕТ СН'!$G$11+СВЦЭМ!$D$10+'СЕТ СН'!$G$5-'СЕТ СН'!$G$21</f>
        <v>4816.4572653699997</v>
      </c>
      <c r="G67" s="37">
        <f>SUMIFS(СВЦЭМ!$D$34:$D$777,СВЦЭМ!$A$34:$A$777,$A67,СВЦЭМ!$B$34:$B$777,G$47)+'СЕТ СН'!$G$11+СВЦЭМ!$D$10+'СЕТ СН'!$G$5-'СЕТ СН'!$G$21</f>
        <v>4817.7187359599993</v>
      </c>
      <c r="H67" s="37">
        <f>SUMIFS(СВЦЭМ!$D$34:$D$777,СВЦЭМ!$A$34:$A$777,$A67,СВЦЭМ!$B$34:$B$777,H$47)+'СЕТ СН'!$G$11+СВЦЭМ!$D$10+'СЕТ СН'!$G$5-'СЕТ СН'!$G$21</f>
        <v>4798.5137814999998</v>
      </c>
      <c r="I67" s="37">
        <f>SUMIFS(СВЦЭМ!$D$34:$D$777,СВЦЭМ!$A$34:$A$777,$A67,СВЦЭМ!$B$34:$B$777,I$47)+'СЕТ СН'!$G$11+СВЦЭМ!$D$10+'СЕТ СН'!$G$5-'СЕТ СН'!$G$21</f>
        <v>4717.32886985</v>
      </c>
      <c r="J67" s="37">
        <f>SUMIFS(СВЦЭМ!$D$34:$D$777,СВЦЭМ!$A$34:$A$777,$A67,СВЦЭМ!$B$34:$B$777,J$47)+'СЕТ СН'!$G$11+СВЦЭМ!$D$10+'СЕТ СН'!$G$5-'СЕТ СН'!$G$21</f>
        <v>4649.9608089800004</v>
      </c>
      <c r="K67" s="37">
        <f>SUMIFS(СВЦЭМ!$D$34:$D$777,СВЦЭМ!$A$34:$A$777,$A67,СВЦЭМ!$B$34:$B$777,K$47)+'СЕТ СН'!$G$11+СВЦЭМ!$D$10+'СЕТ СН'!$G$5-'СЕТ СН'!$G$21</f>
        <v>4603.6249464599996</v>
      </c>
      <c r="L67" s="37">
        <f>SUMIFS(СВЦЭМ!$D$34:$D$777,СВЦЭМ!$A$34:$A$777,$A67,СВЦЭМ!$B$34:$B$777,L$47)+'СЕТ СН'!$G$11+СВЦЭМ!$D$10+'СЕТ СН'!$G$5-'СЕТ СН'!$G$21</f>
        <v>4619.4949473300003</v>
      </c>
      <c r="M67" s="37">
        <f>SUMIFS(СВЦЭМ!$D$34:$D$777,СВЦЭМ!$A$34:$A$777,$A67,СВЦЭМ!$B$34:$B$777,M$47)+'СЕТ СН'!$G$11+СВЦЭМ!$D$10+'СЕТ СН'!$G$5-'СЕТ СН'!$G$21</f>
        <v>4600.8740794699997</v>
      </c>
      <c r="N67" s="37">
        <f>SUMIFS(СВЦЭМ!$D$34:$D$777,СВЦЭМ!$A$34:$A$777,$A67,СВЦЭМ!$B$34:$B$777,N$47)+'СЕТ СН'!$G$11+СВЦЭМ!$D$10+'СЕТ СН'!$G$5-'СЕТ СН'!$G$21</f>
        <v>4606.1460468200003</v>
      </c>
      <c r="O67" s="37">
        <f>SUMIFS(СВЦЭМ!$D$34:$D$777,СВЦЭМ!$A$34:$A$777,$A67,СВЦЭМ!$B$34:$B$777,O$47)+'СЕТ СН'!$G$11+СВЦЭМ!$D$10+'СЕТ СН'!$G$5-'СЕТ СН'!$G$21</f>
        <v>4606.6244038499999</v>
      </c>
      <c r="P67" s="37">
        <f>SUMIFS(СВЦЭМ!$D$34:$D$777,СВЦЭМ!$A$34:$A$777,$A67,СВЦЭМ!$B$34:$B$777,P$47)+'СЕТ СН'!$G$11+СВЦЭМ!$D$10+'СЕТ СН'!$G$5-'СЕТ СН'!$G$21</f>
        <v>4634.9649034399999</v>
      </c>
      <c r="Q67" s="37">
        <f>SUMIFS(СВЦЭМ!$D$34:$D$777,СВЦЭМ!$A$34:$A$777,$A67,СВЦЭМ!$B$34:$B$777,Q$47)+'СЕТ СН'!$G$11+СВЦЭМ!$D$10+'СЕТ СН'!$G$5-'СЕТ СН'!$G$21</f>
        <v>4640.5933266800002</v>
      </c>
      <c r="R67" s="37">
        <f>SUMIFS(СВЦЭМ!$D$34:$D$777,СВЦЭМ!$A$34:$A$777,$A67,СВЦЭМ!$B$34:$B$777,R$47)+'СЕТ СН'!$G$11+СВЦЭМ!$D$10+'СЕТ СН'!$G$5-'СЕТ СН'!$G$21</f>
        <v>4638.0229206799995</v>
      </c>
      <c r="S67" s="37">
        <f>SUMIFS(СВЦЭМ!$D$34:$D$777,СВЦЭМ!$A$34:$A$777,$A67,СВЦЭМ!$B$34:$B$777,S$47)+'СЕТ СН'!$G$11+СВЦЭМ!$D$10+'СЕТ СН'!$G$5-'СЕТ СН'!$G$21</f>
        <v>4617.2488261199996</v>
      </c>
      <c r="T67" s="37">
        <f>SUMIFS(СВЦЭМ!$D$34:$D$777,СВЦЭМ!$A$34:$A$777,$A67,СВЦЭМ!$B$34:$B$777,T$47)+'СЕТ СН'!$G$11+СВЦЭМ!$D$10+'СЕТ СН'!$G$5-'СЕТ СН'!$G$21</f>
        <v>4603.0950088999998</v>
      </c>
      <c r="U67" s="37">
        <f>SUMIFS(СВЦЭМ!$D$34:$D$777,СВЦЭМ!$A$34:$A$777,$A67,СВЦЭМ!$B$34:$B$777,U$47)+'СЕТ СН'!$G$11+СВЦЭМ!$D$10+'СЕТ СН'!$G$5-'СЕТ СН'!$G$21</f>
        <v>4613.2883113500002</v>
      </c>
      <c r="V67" s="37">
        <f>SUMIFS(СВЦЭМ!$D$34:$D$777,СВЦЭМ!$A$34:$A$777,$A67,СВЦЭМ!$B$34:$B$777,V$47)+'СЕТ СН'!$G$11+СВЦЭМ!$D$10+'СЕТ СН'!$G$5-'СЕТ СН'!$G$21</f>
        <v>4568.6003583299998</v>
      </c>
      <c r="W67" s="37">
        <f>SUMIFS(СВЦЭМ!$D$34:$D$777,СВЦЭМ!$A$34:$A$777,$A67,СВЦЭМ!$B$34:$B$777,W$47)+'СЕТ СН'!$G$11+СВЦЭМ!$D$10+'СЕТ СН'!$G$5-'СЕТ СН'!$G$21</f>
        <v>4542.6348948799996</v>
      </c>
      <c r="X67" s="37">
        <f>SUMIFS(СВЦЭМ!$D$34:$D$777,СВЦЭМ!$A$34:$A$777,$A67,СВЦЭМ!$B$34:$B$777,X$47)+'СЕТ СН'!$G$11+СВЦЭМ!$D$10+'СЕТ СН'!$G$5-'СЕТ СН'!$G$21</f>
        <v>4558.80319014</v>
      </c>
      <c r="Y67" s="37">
        <f>SUMIFS(СВЦЭМ!$D$34:$D$777,СВЦЭМ!$A$34:$A$777,$A67,СВЦЭМ!$B$34:$B$777,Y$47)+'СЕТ СН'!$G$11+СВЦЭМ!$D$10+'СЕТ СН'!$G$5-'СЕТ СН'!$G$21</f>
        <v>4620.2688088200002</v>
      </c>
    </row>
    <row r="68" spans="1:26" ht="15.75" x14ac:dyDescent="0.2">
      <c r="A68" s="36">
        <f t="shared" si="1"/>
        <v>43241</v>
      </c>
      <c r="B68" s="37">
        <f>SUMIFS(СВЦЭМ!$D$34:$D$777,СВЦЭМ!$A$34:$A$777,$A68,СВЦЭМ!$B$34:$B$777,B$47)+'СЕТ СН'!$G$11+СВЦЭМ!$D$10+'СЕТ СН'!$G$5-'СЕТ СН'!$G$21</f>
        <v>4735.5597591899996</v>
      </c>
      <c r="C68" s="37">
        <f>SUMIFS(СВЦЭМ!$D$34:$D$777,СВЦЭМ!$A$34:$A$777,$A68,СВЦЭМ!$B$34:$B$777,C$47)+'СЕТ СН'!$G$11+СВЦЭМ!$D$10+'СЕТ СН'!$G$5-'СЕТ СН'!$G$21</f>
        <v>4809.6027905199999</v>
      </c>
      <c r="D68" s="37">
        <f>SUMIFS(СВЦЭМ!$D$34:$D$777,СВЦЭМ!$A$34:$A$777,$A68,СВЦЭМ!$B$34:$B$777,D$47)+'СЕТ СН'!$G$11+СВЦЭМ!$D$10+'СЕТ СН'!$G$5-'СЕТ СН'!$G$21</f>
        <v>4843.51772471</v>
      </c>
      <c r="E68" s="37">
        <f>SUMIFS(СВЦЭМ!$D$34:$D$777,СВЦЭМ!$A$34:$A$777,$A68,СВЦЭМ!$B$34:$B$777,E$47)+'СЕТ СН'!$G$11+СВЦЭМ!$D$10+'СЕТ СН'!$G$5-'СЕТ СН'!$G$21</f>
        <v>4853.5117006500004</v>
      </c>
      <c r="F68" s="37">
        <f>SUMIFS(СВЦЭМ!$D$34:$D$777,СВЦЭМ!$A$34:$A$777,$A68,СВЦЭМ!$B$34:$B$777,F$47)+'СЕТ СН'!$G$11+СВЦЭМ!$D$10+'СЕТ СН'!$G$5-'СЕТ СН'!$G$21</f>
        <v>4861.3700860899999</v>
      </c>
      <c r="G68" s="37">
        <f>SUMIFS(СВЦЭМ!$D$34:$D$777,СВЦЭМ!$A$34:$A$777,$A68,СВЦЭМ!$B$34:$B$777,G$47)+'СЕТ СН'!$G$11+СВЦЭМ!$D$10+'СЕТ СН'!$G$5-'СЕТ СН'!$G$21</f>
        <v>4847.4724198599997</v>
      </c>
      <c r="H68" s="37">
        <f>SUMIFS(СВЦЭМ!$D$34:$D$777,СВЦЭМ!$A$34:$A$777,$A68,СВЦЭМ!$B$34:$B$777,H$47)+'СЕТ СН'!$G$11+СВЦЭМ!$D$10+'СЕТ СН'!$G$5-'СЕТ СН'!$G$21</f>
        <v>4778.9373892799995</v>
      </c>
      <c r="I68" s="37">
        <f>SUMIFS(СВЦЭМ!$D$34:$D$777,СВЦЭМ!$A$34:$A$777,$A68,СВЦЭМ!$B$34:$B$777,I$47)+'СЕТ СН'!$G$11+СВЦЭМ!$D$10+'СЕТ СН'!$G$5-'СЕТ СН'!$G$21</f>
        <v>4689.6007126000004</v>
      </c>
      <c r="J68" s="37">
        <f>SUMIFS(СВЦЭМ!$D$34:$D$777,СВЦЭМ!$A$34:$A$777,$A68,СВЦЭМ!$B$34:$B$777,J$47)+'СЕТ СН'!$G$11+СВЦЭМ!$D$10+'СЕТ СН'!$G$5-'СЕТ СН'!$G$21</f>
        <v>4651.5535117899999</v>
      </c>
      <c r="K68" s="37">
        <f>SUMIFS(СВЦЭМ!$D$34:$D$777,СВЦЭМ!$A$34:$A$777,$A68,СВЦЭМ!$B$34:$B$777,K$47)+'СЕТ СН'!$G$11+СВЦЭМ!$D$10+'СЕТ СН'!$G$5-'СЕТ СН'!$G$21</f>
        <v>4623.3910877099997</v>
      </c>
      <c r="L68" s="37">
        <f>SUMIFS(СВЦЭМ!$D$34:$D$777,СВЦЭМ!$A$34:$A$777,$A68,СВЦЭМ!$B$34:$B$777,L$47)+'СЕТ СН'!$G$11+СВЦЭМ!$D$10+'СЕТ СН'!$G$5-'СЕТ СН'!$G$21</f>
        <v>4612.24091451</v>
      </c>
      <c r="M68" s="37">
        <f>SUMIFS(СВЦЭМ!$D$34:$D$777,СВЦЭМ!$A$34:$A$777,$A68,СВЦЭМ!$B$34:$B$777,M$47)+'СЕТ СН'!$G$11+СВЦЭМ!$D$10+'СЕТ СН'!$G$5-'СЕТ СН'!$G$21</f>
        <v>4624.7157754999998</v>
      </c>
      <c r="N68" s="37">
        <f>SUMIFS(СВЦЭМ!$D$34:$D$777,СВЦЭМ!$A$34:$A$777,$A68,СВЦЭМ!$B$34:$B$777,N$47)+'СЕТ СН'!$G$11+СВЦЭМ!$D$10+'СЕТ СН'!$G$5-'СЕТ СН'!$G$21</f>
        <v>4650.9573244000003</v>
      </c>
      <c r="O68" s="37">
        <f>SUMIFS(СВЦЭМ!$D$34:$D$777,СВЦЭМ!$A$34:$A$777,$A68,СВЦЭМ!$B$34:$B$777,O$47)+'СЕТ СН'!$G$11+СВЦЭМ!$D$10+'СЕТ СН'!$G$5-'СЕТ СН'!$G$21</f>
        <v>4628.4664811299999</v>
      </c>
      <c r="P68" s="37">
        <f>SUMIFS(СВЦЭМ!$D$34:$D$777,СВЦЭМ!$A$34:$A$777,$A68,СВЦЭМ!$B$34:$B$777,P$47)+'СЕТ СН'!$G$11+СВЦЭМ!$D$10+'СЕТ СН'!$G$5-'СЕТ СН'!$G$21</f>
        <v>4633.4462258599997</v>
      </c>
      <c r="Q68" s="37">
        <f>SUMIFS(СВЦЭМ!$D$34:$D$777,СВЦЭМ!$A$34:$A$777,$A68,СВЦЭМ!$B$34:$B$777,Q$47)+'СЕТ СН'!$G$11+СВЦЭМ!$D$10+'СЕТ СН'!$G$5-'СЕТ СН'!$G$21</f>
        <v>4647.3256258499996</v>
      </c>
      <c r="R68" s="37">
        <f>SUMIFS(СВЦЭМ!$D$34:$D$777,СВЦЭМ!$A$34:$A$777,$A68,СВЦЭМ!$B$34:$B$777,R$47)+'СЕТ СН'!$G$11+СВЦЭМ!$D$10+'СЕТ СН'!$G$5-'СЕТ СН'!$G$21</f>
        <v>4656.1175009399994</v>
      </c>
      <c r="S68" s="37">
        <f>SUMIFS(СВЦЭМ!$D$34:$D$777,СВЦЭМ!$A$34:$A$777,$A68,СВЦЭМ!$B$34:$B$777,S$47)+'СЕТ СН'!$G$11+СВЦЭМ!$D$10+'СЕТ СН'!$G$5-'СЕТ СН'!$G$21</f>
        <v>4643.7090095699996</v>
      </c>
      <c r="T68" s="37">
        <f>SUMIFS(СВЦЭМ!$D$34:$D$777,СВЦЭМ!$A$34:$A$777,$A68,СВЦЭМ!$B$34:$B$777,T$47)+'СЕТ СН'!$G$11+СВЦЭМ!$D$10+'СЕТ СН'!$G$5-'СЕТ СН'!$G$21</f>
        <v>4631.1199292199999</v>
      </c>
      <c r="U68" s="37">
        <f>SUMIFS(СВЦЭМ!$D$34:$D$777,СВЦЭМ!$A$34:$A$777,$A68,СВЦЭМ!$B$34:$B$777,U$47)+'СЕТ СН'!$G$11+СВЦЭМ!$D$10+'СЕТ СН'!$G$5-'СЕТ СН'!$G$21</f>
        <v>4671.5316966199998</v>
      </c>
      <c r="V68" s="37">
        <f>SUMIFS(СВЦЭМ!$D$34:$D$777,СВЦЭМ!$A$34:$A$777,$A68,СВЦЭМ!$B$34:$B$777,V$47)+'СЕТ СН'!$G$11+СВЦЭМ!$D$10+'СЕТ СН'!$G$5-'СЕТ СН'!$G$21</f>
        <v>4640.1855257299994</v>
      </c>
      <c r="W68" s="37">
        <f>SUMIFS(СВЦЭМ!$D$34:$D$777,СВЦЭМ!$A$34:$A$777,$A68,СВЦЭМ!$B$34:$B$777,W$47)+'СЕТ СН'!$G$11+СВЦЭМ!$D$10+'СЕТ СН'!$G$5-'СЕТ СН'!$G$21</f>
        <v>4610.2430383399997</v>
      </c>
      <c r="X68" s="37">
        <f>SUMIFS(СВЦЭМ!$D$34:$D$777,СВЦЭМ!$A$34:$A$777,$A68,СВЦЭМ!$B$34:$B$777,X$47)+'СЕТ СН'!$G$11+СВЦЭМ!$D$10+'СЕТ СН'!$G$5-'СЕТ СН'!$G$21</f>
        <v>4646.0863212699996</v>
      </c>
      <c r="Y68" s="37">
        <f>SUMIFS(СВЦЭМ!$D$34:$D$777,СВЦЭМ!$A$34:$A$777,$A68,СВЦЭМ!$B$34:$B$777,Y$47)+'СЕТ СН'!$G$11+СВЦЭМ!$D$10+'СЕТ СН'!$G$5-'СЕТ СН'!$G$21</f>
        <v>4729.0852373799999</v>
      </c>
    </row>
    <row r="69" spans="1:26" ht="15.75" x14ac:dyDescent="0.2">
      <c r="A69" s="36">
        <f t="shared" si="1"/>
        <v>43242</v>
      </c>
      <c r="B69" s="37">
        <f>SUMIFS(СВЦЭМ!$D$34:$D$777,СВЦЭМ!$A$34:$A$777,$A69,СВЦЭМ!$B$34:$B$777,B$47)+'СЕТ СН'!$G$11+СВЦЭМ!$D$10+'СЕТ СН'!$G$5-'СЕТ СН'!$G$21</f>
        <v>4695.1830764400001</v>
      </c>
      <c r="C69" s="37">
        <f>SUMIFS(СВЦЭМ!$D$34:$D$777,СВЦЭМ!$A$34:$A$777,$A69,СВЦЭМ!$B$34:$B$777,C$47)+'СЕТ СН'!$G$11+СВЦЭМ!$D$10+'СЕТ СН'!$G$5-'СЕТ СН'!$G$21</f>
        <v>4755.5751946599994</v>
      </c>
      <c r="D69" s="37">
        <f>SUMIFS(СВЦЭМ!$D$34:$D$777,СВЦЭМ!$A$34:$A$777,$A69,СВЦЭМ!$B$34:$B$777,D$47)+'СЕТ СН'!$G$11+СВЦЭМ!$D$10+'СЕТ СН'!$G$5-'СЕТ СН'!$G$21</f>
        <v>4784.5096514899997</v>
      </c>
      <c r="E69" s="37">
        <f>SUMIFS(СВЦЭМ!$D$34:$D$777,СВЦЭМ!$A$34:$A$777,$A69,СВЦЭМ!$B$34:$B$777,E$47)+'СЕТ СН'!$G$11+СВЦЭМ!$D$10+'СЕТ СН'!$G$5-'СЕТ СН'!$G$21</f>
        <v>4800.1920191400004</v>
      </c>
      <c r="F69" s="37">
        <f>SUMIFS(СВЦЭМ!$D$34:$D$777,СВЦЭМ!$A$34:$A$777,$A69,СВЦЭМ!$B$34:$B$777,F$47)+'СЕТ СН'!$G$11+СВЦЭМ!$D$10+'СЕТ СН'!$G$5-'СЕТ СН'!$G$21</f>
        <v>4810.4305310099999</v>
      </c>
      <c r="G69" s="37">
        <f>SUMIFS(СВЦЭМ!$D$34:$D$777,СВЦЭМ!$A$34:$A$777,$A69,СВЦЭМ!$B$34:$B$777,G$47)+'СЕТ СН'!$G$11+СВЦЭМ!$D$10+'СЕТ СН'!$G$5-'СЕТ СН'!$G$21</f>
        <v>4786.3383015199997</v>
      </c>
      <c r="H69" s="37">
        <f>SUMIFS(СВЦЭМ!$D$34:$D$777,СВЦЭМ!$A$34:$A$777,$A69,СВЦЭМ!$B$34:$B$777,H$47)+'СЕТ СН'!$G$11+СВЦЭМ!$D$10+'СЕТ СН'!$G$5-'СЕТ СН'!$G$21</f>
        <v>4706.4857749000003</v>
      </c>
      <c r="I69" s="37">
        <f>SUMIFS(СВЦЭМ!$D$34:$D$777,СВЦЭМ!$A$34:$A$777,$A69,СВЦЭМ!$B$34:$B$777,I$47)+'СЕТ СН'!$G$11+СВЦЭМ!$D$10+'СЕТ СН'!$G$5-'СЕТ СН'!$G$21</f>
        <v>4653.1387496799998</v>
      </c>
      <c r="J69" s="37">
        <f>SUMIFS(СВЦЭМ!$D$34:$D$777,СВЦЭМ!$A$34:$A$777,$A69,СВЦЭМ!$B$34:$B$777,J$47)+'СЕТ СН'!$G$11+СВЦЭМ!$D$10+'СЕТ СН'!$G$5-'СЕТ СН'!$G$21</f>
        <v>4635.7343232000003</v>
      </c>
      <c r="K69" s="37">
        <f>SUMIFS(СВЦЭМ!$D$34:$D$777,СВЦЭМ!$A$34:$A$777,$A69,СВЦЭМ!$B$34:$B$777,K$47)+'СЕТ СН'!$G$11+СВЦЭМ!$D$10+'СЕТ СН'!$G$5-'СЕТ СН'!$G$21</f>
        <v>4644.6742018799996</v>
      </c>
      <c r="L69" s="37">
        <f>SUMIFS(СВЦЭМ!$D$34:$D$777,СВЦЭМ!$A$34:$A$777,$A69,СВЦЭМ!$B$34:$B$777,L$47)+'СЕТ СН'!$G$11+СВЦЭМ!$D$10+'СЕТ СН'!$G$5-'СЕТ СН'!$G$21</f>
        <v>4645.9574804599997</v>
      </c>
      <c r="M69" s="37">
        <f>SUMIFS(СВЦЭМ!$D$34:$D$777,СВЦЭМ!$A$34:$A$777,$A69,СВЦЭМ!$B$34:$B$777,M$47)+'СЕТ СН'!$G$11+СВЦЭМ!$D$10+'СЕТ СН'!$G$5-'СЕТ СН'!$G$21</f>
        <v>4637.9364432900002</v>
      </c>
      <c r="N69" s="37">
        <f>SUMIFS(СВЦЭМ!$D$34:$D$777,СВЦЭМ!$A$34:$A$777,$A69,СВЦЭМ!$B$34:$B$777,N$47)+'СЕТ СН'!$G$11+СВЦЭМ!$D$10+'СЕТ СН'!$G$5-'СЕТ СН'!$G$21</f>
        <v>4634.99196493</v>
      </c>
      <c r="O69" s="37">
        <f>SUMIFS(СВЦЭМ!$D$34:$D$777,СВЦЭМ!$A$34:$A$777,$A69,СВЦЭМ!$B$34:$B$777,O$47)+'СЕТ СН'!$G$11+СВЦЭМ!$D$10+'СЕТ СН'!$G$5-'СЕТ СН'!$G$21</f>
        <v>4636.9136117600001</v>
      </c>
      <c r="P69" s="37">
        <f>SUMIFS(СВЦЭМ!$D$34:$D$777,СВЦЭМ!$A$34:$A$777,$A69,СВЦЭМ!$B$34:$B$777,P$47)+'СЕТ СН'!$G$11+СВЦЭМ!$D$10+'СЕТ СН'!$G$5-'СЕТ СН'!$G$21</f>
        <v>4637.1824204200002</v>
      </c>
      <c r="Q69" s="37">
        <f>SUMIFS(СВЦЭМ!$D$34:$D$777,СВЦЭМ!$A$34:$A$777,$A69,СВЦЭМ!$B$34:$B$777,Q$47)+'СЕТ СН'!$G$11+СВЦЭМ!$D$10+'СЕТ СН'!$G$5-'СЕТ СН'!$G$21</f>
        <v>4634.4075411699996</v>
      </c>
      <c r="R69" s="37">
        <f>SUMIFS(СВЦЭМ!$D$34:$D$777,СВЦЭМ!$A$34:$A$777,$A69,СВЦЭМ!$B$34:$B$777,R$47)+'СЕТ СН'!$G$11+СВЦЭМ!$D$10+'СЕТ СН'!$G$5-'СЕТ СН'!$G$21</f>
        <v>4637.0976106199996</v>
      </c>
      <c r="S69" s="37">
        <f>SUMIFS(СВЦЭМ!$D$34:$D$777,СВЦЭМ!$A$34:$A$777,$A69,СВЦЭМ!$B$34:$B$777,S$47)+'СЕТ СН'!$G$11+СВЦЭМ!$D$10+'СЕТ СН'!$G$5-'СЕТ СН'!$G$21</f>
        <v>4634.76459565</v>
      </c>
      <c r="T69" s="37">
        <f>SUMIFS(СВЦЭМ!$D$34:$D$777,СВЦЭМ!$A$34:$A$777,$A69,СВЦЭМ!$B$34:$B$777,T$47)+'СЕТ СН'!$G$11+СВЦЭМ!$D$10+'СЕТ СН'!$G$5-'СЕТ СН'!$G$21</f>
        <v>4642.4137996700001</v>
      </c>
      <c r="U69" s="37">
        <f>SUMIFS(СВЦЭМ!$D$34:$D$777,СВЦЭМ!$A$34:$A$777,$A69,СВЦЭМ!$B$34:$B$777,U$47)+'СЕТ СН'!$G$11+СВЦЭМ!$D$10+'СЕТ СН'!$G$5-'СЕТ СН'!$G$21</f>
        <v>4638.8237423099999</v>
      </c>
      <c r="V69" s="37">
        <f>SUMIFS(СВЦЭМ!$D$34:$D$777,СВЦЭМ!$A$34:$A$777,$A69,СВЦЭМ!$B$34:$B$777,V$47)+'СЕТ СН'!$G$11+СВЦЭМ!$D$10+'СЕТ СН'!$G$5-'СЕТ СН'!$G$21</f>
        <v>4606.1506382400003</v>
      </c>
      <c r="W69" s="37">
        <f>SUMIFS(СВЦЭМ!$D$34:$D$777,СВЦЭМ!$A$34:$A$777,$A69,СВЦЭМ!$B$34:$B$777,W$47)+'СЕТ СН'!$G$11+СВЦЭМ!$D$10+'СЕТ СН'!$G$5-'СЕТ СН'!$G$21</f>
        <v>4565.5851516599996</v>
      </c>
      <c r="X69" s="37">
        <f>SUMIFS(СВЦЭМ!$D$34:$D$777,СВЦЭМ!$A$34:$A$777,$A69,СВЦЭМ!$B$34:$B$777,X$47)+'СЕТ СН'!$G$11+СВЦЭМ!$D$10+'СЕТ СН'!$G$5-'СЕТ СН'!$G$21</f>
        <v>4595.28716558</v>
      </c>
      <c r="Y69" s="37">
        <f>SUMIFS(СВЦЭМ!$D$34:$D$777,СВЦЭМ!$A$34:$A$777,$A69,СВЦЭМ!$B$34:$B$777,Y$47)+'СЕТ СН'!$G$11+СВЦЭМ!$D$10+'СЕТ СН'!$G$5-'СЕТ СН'!$G$21</f>
        <v>4641.15423414</v>
      </c>
    </row>
    <row r="70" spans="1:26" ht="15.75" x14ac:dyDescent="0.2">
      <c r="A70" s="36">
        <f t="shared" si="1"/>
        <v>43243</v>
      </c>
      <c r="B70" s="37">
        <f>SUMIFS(СВЦЭМ!$D$34:$D$777,СВЦЭМ!$A$34:$A$777,$A70,СВЦЭМ!$B$34:$B$777,B$47)+'СЕТ СН'!$G$11+СВЦЭМ!$D$10+'СЕТ СН'!$G$5-'СЕТ СН'!$G$21</f>
        <v>4672.7974877300003</v>
      </c>
      <c r="C70" s="37">
        <f>SUMIFS(СВЦЭМ!$D$34:$D$777,СВЦЭМ!$A$34:$A$777,$A70,СВЦЭМ!$B$34:$B$777,C$47)+'СЕТ СН'!$G$11+СВЦЭМ!$D$10+'СЕТ СН'!$G$5-'СЕТ СН'!$G$21</f>
        <v>4740.20767669</v>
      </c>
      <c r="D70" s="37">
        <f>SUMIFS(СВЦЭМ!$D$34:$D$777,СВЦЭМ!$A$34:$A$777,$A70,СВЦЭМ!$B$34:$B$777,D$47)+'СЕТ СН'!$G$11+СВЦЭМ!$D$10+'СЕТ СН'!$G$5-'СЕТ СН'!$G$21</f>
        <v>4750.9124626800003</v>
      </c>
      <c r="E70" s="37">
        <f>SUMIFS(СВЦЭМ!$D$34:$D$777,СВЦЭМ!$A$34:$A$777,$A70,СВЦЭМ!$B$34:$B$777,E$47)+'СЕТ СН'!$G$11+СВЦЭМ!$D$10+'СЕТ СН'!$G$5-'СЕТ СН'!$G$21</f>
        <v>4755.1788408100001</v>
      </c>
      <c r="F70" s="37">
        <f>SUMIFS(СВЦЭМ!$D$34:$D$777,СВЦЭМ!$A$34:$A$777,$A70,СВЦЭМ!$B$34:$B$777,F$47)+'СЕТ СН'!$G$11+СВЦЭМ!$D$10+'СЕТ СН'!$G$5-'СЕТ СН'!$G$21</f>
        <v>4762.4591009599999</v>
      </c>
      <c r="G70" s="37">
        <f>SUMIFS(СВЦЭМ!$D$34:$D$777,СВЦЭМ!$A$34:$A$777,$A70,СВЦЭМ!$B$34:$B$777,G$47)+'СЕТ СН'!$G$11+СВЦЭМ!$D$10+'СЕТ СН'!$G$5-'СЕТ СН'!$G$21</f>
        <v>4757.6017891600004</v>
      </c>
      <c r="H70" s="37">
        <f>SUMIFS(СВЦЭМ!$D$34:$D$777,СВЦЭМ!$A$34:$A$777,$A70,СВЦЭМ!$B$34:$B$777,H$47)+'СЕТ СН'!$G$11+СВЦЭМ!$D$10+'СЕТ СН'!$G$5-'СЕТ СН'!$G$21</f>
        <v>4710.85909326</v>
      </c>
      <c r="I70" s="37">
        <f>SUMIFS(СВЦЭМ!$D$34:$D$777,СВЦЭМ!$A$34:$A$777,$A70,СВЦЭМ!$B$34:$B$777,I$47)+'СЕТ СН'!$G$11+СВЦЭМ!$D$10+'СЕТ СН'!$G$5-'СЕТ СН'!$G$21</f>
        <v>4656.0802406299999</v>
      </c>
      <c r="J70" s="37">
        <f>SUMIFS(СВЦЭМ!$D$34:$D$777,СВЦЭМ!$A$34:$A$777,$A70,СВЦЭМ!$B$34:$B$777,J$47)+'СЕТ СН'!$G$11+СВЦЭМ!$D$10+'СЕТ СН'!$G$5-'СЕТ СН'!$G$21</f>
        <v>4665.3953032600002</v>
      </c>
      <c r="K70" s="37">
        <f>SUMIFS(СВЦЭМ!$D$34:$D$777,СВЦЭМ!$A$34:$A$777,$A70,СВЦЭМ!$B$34:$B$777,K$47)+'СЕТ СН'!$G$11+СВЦЭМ!$D$10+'СЕТ СН'!$G$5-'СЕТ СН'!$G$21</f>
        <v>4677.7237364800003</v>
      </c>
      <c r="L70" s="37">
        <f>SUMIFS(СВЦЭМ!$D$34:$D$777,СВЦЭМ!$A$34:$A$777,$A70,СВЦЭМ!$B$34:$B$777,L$47)+'СЕТ СН'!$G$11+СВЦЭМ!$D$10+'СЕТ СН'!$G$5-'СЕТ СН'!$G$21</f>
        <v>4617.8346543999996</v>
      </c>
      <c r="M70" s="37">
        <f>SUMIFS(СВЦЭМ!$D$34:$D$777,СВЦЭМ!$A$34:$A$777,$A70,СВЦЭМ!$B$34:$B$777,M$47)+'СЕТ СН'!$G$11+СВЦЭМ!$D$10+'СЕТ СН'!$G$5-'СЕТ СН'!$G$21</f>
        <v>4610.5275783899997</v>
      </c>
      <c r="N70" s="37">
        <f>SUMIFS(СВЦЭМ!$D$34:$D$777,СВЦЭМ!$A$34:$A$777,$A70,СВЦЭМ!$B$34:$B$777,N$47)+'СЕТ СН'!$G$11+СВЦЭМ!$D$10+'СЕТ СН'!$G$5-'СЕТ СН'!$G$21</f>
        <v>4618.4305700200002</v>
      </c>
      <c r="O70" s="37">
        <f>SUMIFS(СВЦЭМ!$D$34:$D$777,СВЦЭМ!$A$34:$A$777,$A70,СВЦЭМ!$B$34:$B$777,O$47)+'СЕТ СН'!$G$11+СВЦЭМ!$D$10+'СЕТ СН'!$G$5-'СЕТ СН'!$G$21</f>
        <v>4606.2580875900003</v>
      </c>
      <c r="P70" s="37">
        <f>SUMIFS(СВЦЭМ!$D$34:$D$777,СВЦЭМ!$A$34:$A$777,$A70,СВЦЭМ!$B$34:$B$777,P$47)+'СЕТ СН'!$G$11+СВЦЭМ!$D$10+'СЕТ СН'!$G$5-'СЕТ СН'!$G$21</f>
        <v>4609.3261781499996</v>
      </c>
      <c r="Q70" s="37">
        <f>SUMIFS(СВЦЭМ!$D$34:$D$777,СВЦЭМ!$A$34:$A$777,$A70,СВЦЭМ!$B$34:$B$777,Q$47)+'СЕТ СН'!$G$11+СВЦЭМ!$D$10+'СЕТ СН'!$G$5-'СЕТ СН'!$G$21</f>
        <v>4606.2086207499997</v>
      </c>
      <c r="R70" s="37">
        <f>SUMIFS(СВЦЭМ!$D$34:$D$777,СВЦЭМ!$A$34:$A$777,$A70,СВЦЭМ!$B$34:$B$777,R$47)+'СЕТ СН'!$G$11+СВЦЭМ!$D$10+'СЕТ СН'!$G$5-'СЕТ СН'!$G$21</f>
        <v>4667.1306204900002</v>
      </c>
      <c r="S70" s="37">
        <f>SUMIFS(СВЦЭМ!$D$34:$D$777,СВЦЭМ!$A$34:$A$777,$A70,СВЦЭМ!$B$34:$B$777,S$47)+'СЕТ СН'!$G$11+СВЦЭМ!$D$10+'СЕТ СН'!$G$5-'СЕТ СН'!$G$21</f>
        <v>4672.7577240000001</v>
      </c>
      <c r="T70" s="37">
        <f>SUMIFS(СВЦЭМ!$D$34:$D$777,СВЦЭМ!$A$34:$A$777,$A70,СВЦЭМ!$B$34:$B$777,T$47)+'СЕТ СН'!$G$11+СВЦЭМ!$D$10+'СЕТ СН'!$G$5-'СЕТ СН'!$G$21</f>
        <v>4677.1724920899997</v>
      </c>
      <c r="U70" s="37">
        <f>SUMIFS(СВЦЭМ!$D$34:$D$777,СВЦЭМ!$A$34:$A$777,$A70,СВЦЭМ!$B$34:$B$777,U$47)+'СЕТ СН'!$G$11+СВЦЭМ!$D$10+'СЕТ СН'!$G$5-'СЕТ СН'!$G$21</f>
        <v>4676.5474451399996</v>
      </c>
      <c r="V70" s="37">
        <f>SUMIFS(СВЦЭМ!$D$34:$D$777,СВЦЭМ!$A$34:$A$777,$A70,СВЦЭМ!$B$34:$B$777,V$47)+'СЕТ СН'!$G$11+СВЦЭМ!$D$10+'СЕТ СН'!$G$5-'СЕТ СН'!$G$21</f>
        <v>4685.8799865700003</v>
      </c>
      <c r="W70" s="37">
        <f>SUMIFS(СВЦЭМ!$D$34:$D$777,СВЦЭМ!$A$34:$A$777,$A70,СВЦЭМ!$B$34:$B$777,W$47)+'СЕТ СН'!$G$11+СВЦЭМ!$D$10+'СЕТ СН'!$G$5-'СЕТ СН'!$G$21</f>
        <v>4644.9454319500001</v>
      </c>
      <c r="X70" s="37">
        <f>SUMIFS(СВЦЭМ!$D$34:$D$777,СВЦЭМ!$A$34:$A$777,$A70,СВЦЭМ!$B$34:$B$777,X$47)+'СЕТ СН'!$G$11+СВЦЭМ!$D$10+'СЕТ СН'!$G$5-'СЕТ СН'!$G$21</f>
        <v>4623.5840771100002</v>
      </c>
      <c r="Y70" s="37">
        <f>SUMIFS(СВЦЭМ!$D$34:$D$777,СВЦЭМ!$A$34:$A$777,$A70,СВЦЭМ!$B$34:$B$777,Y$47)+'СЕТ СН'!$G$11+СВЦЭМ!$D$10+'СЕТ СН'!$G$5-'СЕТ СН'!$G$21</f>
        <v>4598.8477269200002</v>
      </c>
    </row>
    <row r="71" spans="1:26" ht="15.75" x14ac:dyDescent="0.2">
      <c r="A71" s="36">
        <f t="shared" si="1"/>
        <v>43244</v>
      </c>
      <c r="B71" s="37">
        <f>SUMIFS(СВЦЭМ!$D$34:$D$777,СВЦЭМ!$A$34:$A$777,$A71,СВЦЭМ!$B$34:$B$777,B$47)+'СЕТ СН'!$G$11+СВЦЭМ!$D$10+'СЕТ СН'!$G$5-'СЕТ СН'!$G$21</f>
        <v>4767.5192011099998</v>
      </c>
      <c r="C71" s="37">
        <f>SUMIFS(СВЦЭМ!$D$34:$D$777,СВЦЭМ!$A$34:$A$777,$A71,СВЦЭМ!$B$34:$B$777,C$47)+'СЕТ СН'!$G$11+СВЦЭМ!$D$10+'СЕТ СН'!$G$5-'СЕТ СН'!$G$21</f>
        <v>4773.9519750099998</v>
      </c>
      <c r="D71" s="37">
        <f>SUMIFS(СВЦЭМ!$D$34:$D$777,СВЦЭМ!$A$34:$A$777,$A71,СВЦЭМ!$B$34:$B$777,D$47)+'СЕТ СН'!$G$11+СВЦЭМ!$D$10+'СЕТ СН'!$G$5-'СЕТ СН'!$G$21</f>
        <v>4803.2245127400001</v>
      </c>
      <c r="E71" s="37">
        <f>SUMIFS(СВЦЭМ!$D$34:$D$777,СВЦЭМ!$A$34:$A$777,$A71,СВЦЭМ!$B$34:$B$777,E$47)+'СЕТ СН'!$G$11+СВЦЭМ!$D$10+'СЕТ СН'!$G$5-'СЕТ СН'!$G$21</f>
        <v>4817.3966316299993</v>
      </c>
      <c r="F71" s="37">
        <f>SUMIFS(СВЦЭМ!$D$34:$D$777,СВЦЭМ!$A$34:$A$777,$A71,СВЦЭМ!$B$34:$B$777,F$47)+'СЕТ СН'!$G$11+СВЦЭМ!$D$10+'СЕТ СН'!$G$5-'СЕТ СН'!$G$21</f>
        <v>4822.8680602099994</v>
      </c>
      <c r="G71" s="37">
        <f>SUMIFS(СВЦЭМ!$D$34:$D$777,СВЦЭМ!$A$34:$A$777,$A71,СВЦЭМ!$B$34:$B$777,G$47)+'СЕТ СН'!$G$11+СВЦЭМ!$D$10+'СЕТ СН'!$G$5-'СЕТ СН'!$G$21</f>
        <v>4800.6966257300001</v>
      </c>
      <c r="H71" s="37">
        <f>SUMIFS(СВЦЭМ!$D$34:$D$777,СВЦЭМ!$A$34:$A$777,$A71,СВЦЭМ!$B$34:$B$777,H$47)+'СЕТ СН'!$G$11+СВЦЭМ!$D$10+'СЕТ СН'!$G$5-'СЕТ СН'!$G$21</f>
        <v>4718.72072252</v>
      </c>
      <c r="I71" s="37">
        <f>SUMIFS(СВЦЭМ!$D$34:$D$777,СВЦЭМ!$A$34:$A$777,$A71,СВЦЭМ!$B$34:$B$777,I$47)+'СЕТ СН'!$G$11+СВЦЭМ!$D$10+'СЕТ СН'!$G$5-'СЕТ СН'!$G$21</f>
        <v>4711.3677358200002</v>
      </c>
      <c r="J71" s="37">
        <f>SUMIFS(СВЦЭМ!$D$34:$D$777,СВЦЭМ!$A$34:$A$777,$A71,СВЦЭМ!$B$34:$B$777,J$47)+'СЕТ СН'!$G$11+СВЦЭМ!$D$10+'СЕТ СН'!$G$5-'СЕТ СН'!$G$21</f>
        <v>4742.5214156399998</v>
      </c>
      <c r="K71" s="37">
        <f>SUMIFS(СВЦЭМ!$D$34:$D$777,СВЦЭМ!$A$34:$A$777,$A71,СВЦЭМ!$B$34:$B$777,K$47)+'СЕТ СН'!$G$11+СВЦЭМ!$D$10+'СЕТ СН'!$G$5-'СЕТ СН'!$G$21</f>
        <v>4678.7752977700002</v>
      </c>
      <c r="L71" s="37">
        <f>SUMIFS(СВЦЭМ!$D$34:$D$777,СВЦЭМ!$A$34:$A$777,$A71,СВЦЭМ!$B$34:$B$777,L$47)+'СЕТ СН'!$G$11+СВЦЭМ!$D$10+'СЕТ СН'!$G$5-'СЕТ СН'!$G$21</f>
        <v>4675.4413853999995</v>
      </c>
      <c r="M71" s="37">
        <f>SUMIFS(СВЦЭМ!$D$34:$D$777,СВЦЭМ!$A$34:$A$777,$A71,СВЦЭМ!$B$34:$B$777,M$47)+'СЕТ СН'!$G$11+СВЦЭМ!$D$10+'СЕТ СН'!$G$5-'СЕТ СН'!$G$21</f>
        <v>4668.7404606099999</v>
      </c>
      <c r="N71" s="37">
        <f>SUMIFS(СВЦЭМ!$D$34:$D$777,СВЦЭМ!$A$34:$A$777,$A71,СВЦЭМ!$B$34:$B$777,N$47)+'СЕТ СН'!$G$11+СВЦЭМ!$D$10+'СЕТ СН'!$G$5-'СЕТ СН'!$G$21</f>
        <v>4694.2135762300004</v>
      </c>
      <c r="O71" s="37">
        <f>SUMIFS(СВЦЭМ!$D$34:$D$777,СВЦЭМ!$A$34:$A$777,$A71,СВЦЭМ!$B$34:$B$777,O$47)+'СЕТ СН'!$G$11+СВЦЭМ!$D$10+'СЕТ СН'!$G$5-'СЕТ СН'!$G$21</f>
        <v>4666.5824566900001</v>
      </c>
      <c r="P71" s="37">
        <f>SUMIFS(СВЦЭМ!$D$34:$D$777,СВЦЭМ!$A$34:$A$777,$A71,СВЦЭМ!$B$34:$B$777,P$47)+'СЕТ СН'!$G$11+СВЦЭМ!$D$10+'СЕТ СН'!$G$5-'СЕТ СН'!$G$21</f>
        <v>4673.4831763399998</v>
      </c>
      <c r="Q71" s="37">
        <f>SUMIFS(СВЦЭМ!$D$34:$D$777,СВЦЭМ!$A$34:$A$777,$A71,СВЦЭМ!$B$34:$B$777,Q$47)+'СЕТ СН'!$G$11+СВЦЭМ!$D$10+'СЕТ СН'!$G$5-'СЕТ СН'!$G$21</f>
        <v>4676.1363308800001</v>
      </c>
      <c r="R71" s="37">
        <f>SUMIFS(СВЦЭМ!$D$34:$D$777,СВЦЭМ!$A$34:$A$777,$A71,СВЦЭМ!$B$34:$B$777,R$47)+'СЕТ СН'!$G$11+СВЦЭМ!$D$10+'СЕТ СН'!$G$5-'СЕТ СН'!$G$21</f>
        <v>4678.4319775699996</v>
      </c>
      <c r="S71" s="37">
        <f>SUMIFS(СВЦЭМ!$D$34:$D$777,СВЦЭМ!$A$34:$A$777,$A71,СВЦЭМ!$B$34:$B$777,S$47)+'СЕТ СН'!$G$11+СВЦЭМ!$D$10+'СЕТ СН'!$G$5-'СЕТ СН'!$G$21</f>
        <v>4669.7625403800002</v>
      </c>
      <c r="T71" s="37">
        <f>SUMIFS(СВЦЭМ!$D$34:$D$777,СВЦЭМ!$A$34:$A$777,$A71,СВЦЭМ!$B$34:$B$777,T$47)+'СЕТ СН'!$G$11+СВЦЭМ!$D$10+'СЕТ СН'!$G$5-'СЕТ СН'!$G$21</f>
        <v>4668.7894269400003</v>
      </c>
      <c r="U71" s="37">
        <f>SUMIFS(СВЦЭМ!$D$34:$D$777,СВЦЭМ!$A$34:$A$777,$A71,СВЦЭМ!$B$34:$B$777,U$47)+'СЕТ СН'!$G$11+СВЦЭМ!$D$10+'СЕТ СН'!$G$5-'СЕТ СН'!$G$21</f>
        <v>4660.5700417999997</v>
      </c>
      <c r="V71" s="37">
        <f>SUMIFS(СВЦЭМ!$D$34:$D$777,СВЦЭМ!$A$34:$A$777,$A71,СВЦЭМ!$B$34:$B$777,V$47)+'СЕТ СН'!$G$11+СВЦЭМ!$D$10+'СЕТ СН'!$G$5-'СЕТ СН'!$G$21</f>
        <v>4682.0566982500004</v>
      </c>
      <c r="W71" s="37">
        <f>SUMIFS(СВЦЭМ!$D$34:$D$777,СВЦЭМ!$A$34:$A$777,$A71,СВЦЭМ!$B$34:$B$777,W$47)+'СЕТ СН'!$G$11+СВЦЭМ!$D$10+'СЕТ СН'!$G$5-'СЕТ СН'!$G$21</f>
        <v>4627.06948827</v>
      </c>
      <c r="X71" s="37">
        <f>SUMIFS(СВЦЭМ!$D$34:$D$777,СВЦЭМ!$A$34:$A$777,$A71,СВЦЭМ!$B$34:$B$777,X$47)+'СЕТ СН'!$G$11+СВЦЭМ!$D$10+'СЕТ СН'!$G$5-'СЕТ СН'!$G$21</f>
        <v>4699.0260020200003</v>
      </c>
      <c r="Y71" s="37">
        <f>SUMIFS(СВЦЭМ!$D$34:$D$777,СВЦЭМ!$A$34:$A$777,$A71,СВЦЭМ!$B$34:$B$777,Y$47)+'СЕТ СН'!$G$11+СВЦЭМ!$D$10+'СЕТ СН'!$G$5-'СЕТ СН'!$G$21</f>
        <v>4734.7744932300002</v>
      </c>
    </row>
    <row r="72" spans="1:26" ht="15.75" x14ac:dyDescent="0.2">
      <c r="A72" s="36">
        <f t="shared" si="1"/>
        <v>43245</v>
      </c>
      <c r="B72" s="37">
        <f>SUMIFS(СВЦЭМ!$D$34:$D$777,СВЦЭМ!$A$34:$A$777,$A72,СВЦЭМ!$B$34:$B$777,B$47)+'СЕТ СН'!$G$11+СВЦЭМ!$D$10+'СЕТ СН'!$G$5-'СЕТ СН'!$G$21</f>
        <v>4725.6744445599998</v>
      </c>
      <c r="C72" s="37">
        <f>SUMIFS(СВЦЭМ!$D$34:$D$777,СВЦЭМ!$A$34:$A$777,$A72,СВЦЭМ!$B$34:$B$777,C$47)+'СЕТ СН'!$G$11+СВЦЭМ!$D$10+'СЕТ СН'!$G$5-'СЕТ СН'!$G$21</f>
        <v>4824.2800862900003</v>
      </c>
      <c r="D72" s="37">
        <f>SUMIFS(СВЦЭМ!$D$34:$D$777,СВЦЭМ!$A$34:$A$777,$A72,СВЦЭМ!$B$34:$B$777,D$47)+'СЕТ СН'!$G$11+СВЦЭМ!$D$10+'СЕТ СН'!$G$5-'СЕТ СН'!$G$21</f>
        <v>4888.2435080899995</v>
      </c>
      <c r="E72" s="37">
        <f>SUMIFS(СВЦЭМ!$D$34:$D$777,СВЦЭМ!$A$34:$A$777,$A72,СВЦЭМ!$B$34:$B$777,E$47)+'СЕТ СН'!$G$11+СВЦЭМ!$D$10+'СЕТ СН'!$G$5-'СЕТ СН'!$G$21</f>
        <v>4900.9832134400003</v>
      </c>
      <c r="F72" s="37">
        <f>SUMIFS(СВЦЭМ!$D$34:$D$777,СВЦЭМ!$A$34:$A$777,$A72,СВЦЭМ!$B$34:$B$777,F$47)+'СЕТ СН'!$G$11+СВЦЭМ!$D$10+'СЕТ СН'!$G$5-'СЕТ СН'!$G$21</f>
        <v>4897.1588044199998</v>
      </c>
      <c r="G72" s="37">
        <f>SUMIFS(СВЦЭМ!$D$34:$D$777,СВЦЭМ!$A$34:$A$777,$A72,СВЦЭМ!$B$34:$B$777,G$47)+'СЕТ СН'!$G$11+СВЦЭМ!$D$10+'СЕТ СН'!$G$5-'СЕТ СН'!$G$21</f>
        <v>4880.7956362200002</v>
      </c>
      <c r="H72" s="37">
        <f>SUMIFS(СВЦЭМ!$D$34:$D$777,СВЦЭМ!$A$34:$A$777,$A72,СВЦЭМ!$B$34:$B$777,H$47)+'СЕТ СН'!$G$11+СВЦЭМ!$D$10+'СЕТ СН'!$G$5-'СЕТ СН'!$G$21</f>
        <v>4760.1764945699997</v>
      </c>
      <c r="I72" s="37">
        <f>SUMIFS(СВЦЭМ!$D$34:$D$777,СВЦЭМ!$A$34:$A$777,$A72,СВЦЭМ!$B$34:$B$777,I$47)+'СЕТ СН'!$G$11+СВЦЭМ!$D$10+'СЕТ СН'!$G$5-'СЕТ СН'!$G$21</f>
        <v>4686.9241547399997</v>
      </c>
      <c r="J72" s="37">
        <f>SUMIFS(СВЦЭМ!$D$34:$D$777,СВЦЭМ!$A$34:$A$777,$A72,СВЦЭМ!$B$34:$B$777,J$47)+'СЕТ СН'!$G$11+СВЦЭМ!$D$10+'СЕТ СН'!$G$5-'СЕТ СН'!$G$21</f>
        <v>4672.3196076300001</v>
      </c>
      <c r="K72" s="37">
        <f>SUMIFS(СВЦЭМ!$D$34:$D$777,СВЦЭМ!$A$34:$A$777,$A72,СВЦЭМ!$B$34:$B$777,K$47)+'СЕТ СН'!$G$11+СВЦЭМ!$D$10+'СЕТ СН'!$G$5-'СЕТ СН'!$G$21</f>
        <v>4671.6605641200003</v>
      </c>
      <c r="L72" s="37">
        <f>SUMIFS(СВЦЭМ!$D$34:$D$777,СВЦЭМ!$A$34:$A$777,$A72,СВЦЭМ!$B$34:$B$777,L$47)+'СЕТ СН'!$G$11+СВЦЭМ!$D$10+'СЕТ СН'!$G$5-'СЕТ СН'!$G$21</f>
        <v>4665.0350705399997</v>
      </c>
      <c r="M72" s="37">
        <f>SUMIFS(СВЦЭМ!$D$34:$D$777,СВЦЭМ!$A$34:$A$777,$A72,СВЦЭМ!$B$34:$B$777,M$47)+'СЕТ СН'!$G$11+СВЦЭМ!$D$10+'СЕТ СН'!$G$5-'СЕТ СН'!$G$21</f>
        <v>4665.1690869899994</v>
      </c>
      <c r="N72" s="37">
        <f>SUMIFS(СВЦЭМ!$D$34:$D$777,СВЦЭМ!$A$34:$A$777,$A72,СВЦЭМ!$B$34:$B$777,N$47)+'СЕТ СН'!$G$11+СВЦЭМ!$D$10+'СЕТ СН'!$G$5-'СЕТ СН'!$G$21</f>
        <v>4665.6168633199995</v>
      </c>
      <c r="O72" s="37">
        <f>SUMIFS(СВЦЭМ!$D$34:$D$777,СВЦЭМ!$A$34:$A$777,$A72,СВЦЭМ!$B$34:$B$777,O$47)+'СЕТ СН'!$G$11+СВЦЭМ!$D$10+'СЕТ СН'!$G$5-'СЕТ СН'!$G$21</f>
        <v>4674.1004566599995</v>
      </c>
      <c r="P72" s="37">
        <f>SUMIFS(СВЦЭМ!$D$34:$D$777,СВЦЭМ!$A$34:$A$777,$A72,СВЦЭМ!$B$34:$B$777,P$47)+'СЕТ СН'!$G$11+СВЦЭМ!$D$10+'СЕТ СН'!$G$5-'СЕТ СН'!$G$21</f>
        <v>4676.0550910100001</v>
      </c>
      <c r="Q72" s="37">
        <f>SUMIFS(СВЦЭМ!$D$34:$D$777,СВЦЭМ!$A$34:$A$777,$A72,СВЦЭМ!$B$34:$B$777,Q$47)+'СЕТ СН'!$G$11+СВЦЭМ!$D$10+'СЕТ СН'!$G$5-'СЕТ СН'!$G$21</f>
        <v>4672.8323640999997</v>
      </c>
      <c r="R72" s="37">
        <f>SUMIFS(СВЦЭМ!$D$34:$D$777,СВЦЭМ!$A$34:$A$777,$A72,СВЦЭМ!$B$34:$B$777,R$47)+'СЕТ СН'!$G$11+СВЦЭМ!$D$10+'СЕТ СН'!$G$5-'СЕТ СН'!$G$21</f>
        <v>4672.2506108699999</v>
      </c>
      <c r="S72" s="37">
        <f>SUMIFS(СВЦЭМ!$D$34:$D$777,СВЦЭМ!$A$34:$A$777,$A72,СВЦЭМ!$B$34:$B$777,S$47)+'СЕТ СН'!$G$11+СВЦЭМ!$D$10+'СЕТ СН'!$G$5-'СЕТ СН'!$G$21</f>
        <v>4672.5698854399998</v>
      </c>
      <c r="T72" s="37">
        <f>SUMIFS(СВЦЭМ!$D$34:$D$777,СВЦЭМ!$A$34:$A$777,$A72,СВЦЭМ!$B$34:$B$777,T$47)+'СЕТ СН'!$G$11+СВЦЭМ!$D$10+'СЕТ СН'!$G$5-'СЕТ СН'!$G$21</f>
        <v>4661.0178818699997</v>
      </c>
      <c r="U72" s="37">
        <f>SUMIFS(СВЦЭМ!$D$34:$D$777,СВЦЭМ!$A$34:$A$777,$A72,СВЦЭМ!$B$34:$B$777,U$47)+'СЕТ СН'!$G$11+СВЦЭМ!$D$10+'СЕТ СН'!$G$5-'СЕТ СН'!$G$21</f>
        <v>4660.7641544099997</v>
      </c>
      <c r="V72" s="37">
        <f>SUMIFS(СВЦЭМ!$D$34:$D$777,СВЦЭМ!$A$34:$A$777,$A72,СВЦЭМ!$B$34:$B$777,V$47)+'СЕТ СН'!$G$11+СВЦЭМ!$D$10+'СЕТ СН'!$G$5-'СЕТ СН'!$G$21</f>
        <v>4672.6443526499997</v>
      </c>
      <c r="W72" s="37">
        <f>SUMIFS(СВЦЭМ!$D$34:$D$777,СВЦЭМ!$A$34:$A$777,$A72,СВЦЭМ!$B$34:$B$777,W$47)+'СЕТ СН'!$G$11+СВЦЭМ!$D$10+'СЕТ СН'!$G$5-'СЕТ СН'!$G$21</f>
        <v>4675.5700664099995</v>
      </c>
      <c r="X72" s="37">
        <f>SUMIFS(СВЦЭМ!$D$34:$D$777,СВЦЭМ!$A$34:$A$777,$A72,СВЦЭМ!$B$34:$B$777,X$47)+'СЕТ СН'!$G$11+СВЦЭМ!$D$10+'СЕТ СН'!$G$5-'СЕТ СН'!$G$21</f>
        <v>4664.6225960699994</v>
      </c>
      <c r="Y72" s="37">
        <f>SUMIFS(СВЦЭМ!$D$34:$D$777,СВЦЭМ!$A$34:$A$777,$A72,СВЦЭМ!$B$34:$B$777,Y$47)+'СЕТ СН'!$G$11+СВЦЭМ!$D$10+'СЕТ СН'!$G$5-'СЕТ СН'!$G$21</f>
        <v>4691.9926369900004</v>
      </c>
    </row>
    <row r="73" spans="1:26" ht="15.75" x14ac:dyDescent="0.2">
      <c r="A73" s="36">
        <f t="shared" si="1"/>
        <v>43246</v>
      </c>
      <c r="B73" s="37">
        <f>SUMIFS(СВЦЭМ!$D$34:$D$777,СВЦЭМ!$A$34:$A$777,$A73,СВЦЭМ!$B$34:$B$777,B$47)+'СЕТ СН'!$G$11+СВЦЭМ!$D$10+'СЕТ СН'!$G$5-'СЕТ СН'!$G$21</f>
        <v>4713.1386140699997</v>
      </c>
      <c r="C73" s="37">
        <f>SUMIFS(СВЦЭМ!$D$34:$D$777,СВЦЭМ!$A$34:$A$777,$A73,СВЦЭМ!$B$34:$B$777,C$47)+'СЕТ СН'!$G$11+СВЦЭМ!$D$10+'СЕТ СН'!$G$5-'СЕТ СН'!$G$21</f>
        <v>4794.2052633399999</v>
      </c>
      <c r="D73" s="37">
        <f>SUMIFS(СВЦЭМ!$D$34:$D$777,СВЦЭМ!$A$34:$A$777,$A73,СВЦЭМ!$B$34:$B$777,D$47)+'СЕТ СН'!$G$11+СВЦЭМ!$D$10+'СЕТ СН'!$G$5-'СЕТ СН'!$G$21</f>
        <v>4822.9339243300001</v>
      </c>
      <c r="E73" s="37">
        <f>SUMIFS(СВЦЭМ!$D$34:$D$777,СВЦЭМ!$A$34:$A$777,$A73,СВЦЭМ!$B$34:$B$777,E$47)+'СЕТ СН'!$G$11+СВЦЭМ!$D$10+'СЕТ СН'!$G$5-'СЕТ СН'!$G$21</f>
        <v>4837.23632464</v>
      </c>
      <c r="F73" s="37">
        <f>SUMIFS(СВЦЭМ!$D$34:$D$777,СВЦЭМ!$A$34:$A$777,$A73,СВЦЭМ!$B$34:$B$777,F$47)+'СЕТ СН'!$G$11+СВЦЭМ!$D$10+'СЕТ СН'!$G$5-'СЕТ СН'!$G$21</f>
        <v>4857.0468220100001</v>
      </c>
      <c r="G73" s="37">
        <f>SUMIFS(СВЦЭМ!$D$34:$D$777,СВЦЭМ!$A$34:$A$777,$A73,СВЦЭМ!$B$34:$B$777,G$47)+'СЕТ СН'!$G$11+СВЦЭМ!$D$10+'СЕТ СН'!$G$5-'СЕТ СН'!$G$21</f>
        <v>4837.7193902099998</v>
      </c>
      <c r="H73" s="37">
        <f>SUMIFS(СВЦЭМ!$D$34:$D$777,СВЦЭМ!$A$34:$A$777,$A73,СВЦЭМ!$B$34:$B$777,H$47)+'СЕТ СН'!$G$11+СВЦЭМ!$D$10+'СЕТ СН'!$G$5-'СЕТ СН'!$G$21</f>
        <v>4798.9322239800003</v>
      </c>
      <c r="I73" s="37">
        <f>SUMIFS(СВЦЭМ!$D$34:$D$777,СВЦЭМ!$A$34:$A$777,$A73,СВЦЭМ!$B$34:$B$777,I$47)+'СЕТ СН'!$G$11+СВЦЭМ!$D$10+'СЕТ СН'!$G$5-'СЕТ СН'!$G$21</f>
        <v>4727.90862483</v>
      </c>
      <c r="J73" s="37">
        <f>SUMIFS(СВЦЭМ!$D$34:$D$777,СВЦЭМ!$A$34:$A$777,$A73,СВЦЭМ!$B$34:$B$777,J$47)+'СЕТ СН'!$G$11+СВЦЭМ!$D$10+'СЕТ СН'!$G$5-'СЕТ СН'!$G$21</f>
        <v>4663.3649239400002</v>
      </c>
      <c r="K73" s="37">
        <f>SUMIFS(СВЦЭМ!$D$34:$D$777,СВЦЭМ!$A$34:$A$777,$A73,СВЦЭМ!$B$34:$B$777,K$47)+'СЕТ СН'!$G$11+СВЦЭМ!$D$10+'СЕТ СН'!$G$5-'СЕТ СН'!$G$21</f>
        <v>4644.5995953299998</v>
      </c>
      <c r="L73" s="37">
        <f>SUMIFS(СВЦЭМ!$D$34:$D$777,СВЦЭМ!$A$34:$A$777,$A73,СВЦЭМ!$B$34:$B$777,L$47)+'СЕТ СН'!$G$11+СВЦЭМ!$D$10+'СЕТ СН'!$G$5-'СЕТ СН'!$G$21</f>
        <v>4627.6791203900002</v>
      </c>
      <c r="M73" s="37">
        <f>SUMIFS(СВЦЭМ!$D$34:$D$777,СВЦЭМ!$A$34:$A$777,$A73,СВЦЭМ!$B$34:$B$777,M$47)+'СЕТ СН'!$G$11+СВЦЭМ!$D$10+'СЕТ СН'!$G$5-'СЕТ СН'!$G$21</f>
        <v>4626.7298681599996</v>
      </c>
      <c r="N73" s="37">
        <f>SUMIFS(СВЦЭМ!$D$34:$D$777,СВЦЭМ!$A$34:$A$777,$A73,СВЦЭМ!$B$34:$B$777,N$47)+'СЕТ СН'!$G$11+СВЦЭМ!$D$10+'СЕТ СН'!$G$5-'СЕТ СН'!$G$21</f>
        <v>4642.2613117199999</v>
      </c>
      <c r="O73" s="37">
        <f>SUMIFS(СВЦЭМ!$D$34:$D$777,СВЦЭМ!$A$34:$A$777,$A73,СВЦЭМ!$B$34:$B$777,O$47)+'СЕТ СН'!$G$11+СВЦЭМ!$D$10+'СЕТ СН'!$G$5-'СЕТ СН'!$G$21</f>
        <v>4656.8636878500001</v>
      </c>
      <c r="P73" s="37">
        <f>SUMIFS(СВЦЭМ!$D$34:$D$777,СВЦЭМ!$A$34:$A$777,$A73,СВЦЭМ!$B$34:$B$777,P$47)+'СЕТ СН'!$G$11+СВЦЭМ!$D$10+'СЕТ СН'!$G$5-'СЕТ СН'!$G$21</f>
        <v>4649.8442273599994</v>
      </c>
      <c r="Q73" s="37">
        <f>SUMIFS(СВЦЭМ!$D$34:$D$777,СВЦЭМ!$A$34:$A$777,$A73,СВЦЭМ!$B$34:$B$777,Q$47)+'СЕТ СН'!$G$11+СВЦЭМ!$D$10+'СЕТ СН'!$G$5-'СЕТ СН'!$G$21</f>
        <v>4647.7119340099998</v>
      </c>
      <c r="R73" s="37">
        <f>SUMIFS(СВЦЭМ!$D$34:$D$777,СВЦЭМ!$A$34:$A$777,$A73,СВЦЭМ!$B$34:$B$777,R$47)+'СЕТ СН'!$G$11+СВЦЭМ!$D$10+'СЕТ СН'!$G$5-'СЕТ СН'!$G$21</f>
        <v>4651.0723100100004</v>
      </c>
      <c r="S73" s="37">
        <f>SUMIFS(СВЦЭМ!$D$34:$D$777,СВЦЭМ!$A$34:$A$777,$A73,СВЦЭМ!$B$34:$B$777,S$47)+'СЕТ СН'!$G$11+СВЦЭМ!$D$10+'СЕТ СН'!$G$5-'СЕТ СН'!$G$21</f>
        <v>4647.4040776499996</v>
      </c>
      <c r="T73" s="37">
        <f>SUMIFS(СВЦЭМ!$D$34:$D$777,СВЦЭМ!$A$34:$A$777,$A73,СВЦЭМ!$B$34:$B$777,T$47)+'СЕТ СН'!$G$11+СВЦЭМ!$D$10+'СЕТ СН'!$G$5-'СЕТ СН'!$G$21</f>
        <v>4649.6808632000002</v>
      </c>
      <c r="U73" s="37">
        <f>SUMIFS(СВЦЭМ!$D$34:$D$777,СВЦЭМ!$A$34:$A$777,$A73,СВЦЭМ!$B$34:$B$777,U$47)+'СЕТ СН'!$G$11+СВЦЭМ!$D$10+'СЕТ СН'!$G$5-'СЕТ СН'!$G$21</f>
        <v>4649.1466932100002</v>
      </c>
      <c r="V73" s="37">
        <f>SUMIFS(СВЦЭМ!$D$34:$D$777,СВЦЭМ!$A$34:$A$777,$A73,СВЦЭМ!$B$34:$B$777,V$47)+'СЕТ СН'!$G$11+СВЦЭМ!$D$10+'СЕТ СН'!$G$5-'СЕТ СН'!$G$21</f>
        <v>4662.0067636799995</v>
      </c>
      <c r="W73" s="37">
        <f>SUMIFS(СВЦЭМ!$D$34:$D$777,СВЦЭМ!$A$34:$A$777,$A73,СВЦЭМ!$B$34:$B$777,W$47)+'СЕТ СН'!$G$11+СВЦЭМ!$D$10+'СЕТ СН'!$G$5-'СЕТ СН'!$G$21</f>
        <v>4649.6052787400004</v>
      </c>
      <c r="X73" s="37">
        <f>SUMIFS(СВЦЭМ!$D$34:$D$777,СВЦЭМ!$A$34:$A$777,$A73,СВЦЭМ!$B$34:$B$777,X$47)+'СЕТ СН'!$G$11+СВЦЭМ!$D$10+'СЕТ СН'!$G$5-'СЕТ СН'!$G$21</f>
        <v>4612.6426933799994</v>
      </c>
      <c r="Y73" s="37">
        <f>SUMIFS(СВЦЭМ!$D$34:$D$777,СВЦЭМ!$A$34:$A$777,$A73,СВЦЭМ!$B$34:$B$777,Y$47)+'СЕТ СН'!$G$11+СВЦЭМ!$D$10+'СЕТ СН'!$G$5-'СЕТ СН'!$G$21</f>
        <v>4652.9153531599995</v>
      </c>
    </row>
    <row r="74" spans="1:26" ht="15.75" x14ac:dyDescent="0.2">
      <c r="A74" s="36">
        <f t="shared" si="1"/>
        <v>43247</v>
      </c>
      <c r="B74" s="37">
        <f>SUMIFS(СВЦЭМ!$D$34:$D$777,СВЦЭМ!$A$34:$A$777,$A74,СВЦЭМ!$B$34:$B$777,B$47)+'СЕТ СН'!$G$11+СВЦЭМ!$D$10+'СЕТ СН'!$G$5-'СЕТ СН'!$G$21</f>
        <v>4696.5213494</v>
      </c>
      <c r="C74" s="37">
        <f>SUMIFS(СВЦЭМ!$D$34:$D$777,СВЦЭМ!$A$34:$A$777,$A74,СВЦЭМ!$B$34:$B$777,C$47)+'СЕТ СН'!$G$11+СВЦЭМ!$D$10+'СЕТ СН'!$G$5-'СЕТ СН'!$G$21</f>
        <v>4747.8066867899997</v>
      </c>
      <c r="D74" s="37">
        <f>SUMIFS(СВЦЭМ!$D$34:$D$777,СВЦЭМ!$A$34:$A$777,$A74,СВЦЭМ!$B$34:$B$777,D$47)+'СЕТ СН'!$G$11+СВЦЭМ!$D$10+'СЕТ СН'!$G$5-'СЕТ СН'!$G$21</f>
        <v>4787.1888000099998</v>
      </c>
      <c r="E74" s="37">
        <f>SUMIFS(СВЦЭМ!$D$34:$D$777,СВЦЭМ!$A$34:$A$777,$A74,СВЦЭМ!$B$34:$B$777,E$47)+'СЕТ СН'!$G$11+СВЦЭМ!$D$10+'СЕТ СН'!$G$5-'СЕТ СН'!$G$21</f>
        <v>4801.9772714000001</v>
      </c>
      <c r="F74" s="37">
        <f>SUMIFS(СВЦЭМ!$D$34:$D$777,СВЦЭМ!$A$34:$A$777,$A74,СВЦЭМ!$B$34:$B$777,F$47)+'СЕТ СН'!$G$11+СВЦЭМ!$D$10+'СЕТ СН'!$G$5-'СЕТ СН'!$G$21</f>
        <v>4839.6172703100001</v>
      </c>
      <c r="G74" s="37">
        <f>SUMIFS(СВЦЭМ!$D$34:$D$777,СВЦЭМ!$A$34:$A$777,$A74,СВЦЭМ!$B$34:$B$777,G$47)+'СЕТ СН'!$G$11+СВЦЭМ!$D$10+'СЕТ СН'!$G$5-'СЕТ СН'!$G$21</f>
        <v>4828.90655393</v>
      </c>
      <c r="H74" s="37">
        <f>SUMIFS(СВЦЭМ!$D$34:$D$777,СВЦЭМ!$A$34:$A$777,$A74,СВЦЭМ!$B$34:$B$777,H$47)+'СЕТ СН'!$G$11+СВЦЭМ!$D$10+'СЕТ СН'!$G$5-'СЕТ СН'!$G$21</f>
        <v>4793.2921981299996</v>
      </c>
      <c r="I74" s="37">
        <f>SUMIFS(СВЦЭМ!$D$34:$D$777,СВЦЭМ!$A$34:$A$777,$A74,СВЦЭМ!$B$34:$B$777,I$47)+'СЕТ СН'!$G$11+СВЦЭМ!$D$10+'СЕТ СН'!$G$5-'СЕТ СН'!$G$21</f>
        <v>4720.5780880700004</v>
      </c>
      <c r="J74" s="37">
        <f>SUMIFS(СВЦЭМ!$D$34:$D$777,СВЦЭМ!$A$34:$A$777,$A74,СВЦЭМ!$B$34:$B$777,J$47)+'СЕТ СН'!$G$11+СВЦЭМ!$D$10+'СЕТ СН'!$G$5-'СЕТ СН'!$G$21</f>
        <v>4664.9228162500003</v>
      </c>
      <c r="K74" s="37">
        <f>SUMIFS(СВЦЭМ!$D$34:$D$777,СВЦЭМ!$A$34:$A$777,$A74,СВЦЭМ!$B$34:$B$777,K$47)+'СЕТ СН'!$G$11+СВЦЭМ!$D$10+'СЕТ СН'!$G$5-'СЕТ СН'!$G$21</f>
        <v>4647.4307069899996</v>
      </c>
      <c r="L74" s="37">
        <f>SUMIFS(СВЦЭМ!$D$34:$D$777,СВЦЭМ!$A$34:$A$777,$A74,СВЦЭМ!$B$34:$B$777,L$47)+'СЕТ СН'!$G$11+СВЦЭМ!$D$10+'СЕТ СН'!$G$5-'СЕТ СН'!$G$21</f>
        <v>4648.4898266399996</v>
      </c>
      <c r="M74" s="37">
        <f>SUMIFS(СВЦЭМ!$D$34:$D$777,СВЦЭМ!$A$34:$A$777,$A74,СВЦЭМ!$B$34:$B$777,M$47)+'СЕТ СН'!$G$11+СВЦЭМ!$D$10+'СЕТ СН'!$G$5-'СЕТ СН'!$G$21</f>
        <v>4647.0741247599999</v>
      </c>
      <c r="N74" s="37">
        <f>SUMIFS(СВЦЭМ!$D$34:$D$777,СВЦЭМ!$A$34:$A$777,$A74,СВЦЭМ!$B$34:$B$777,N$47)+'СЕТ СН'!$G$11+СВЦЭМ!$D$10+'СЕТ СН'!$G$5-'СЕТ СН'!$G$21</f>
        <v>4641.2750947699997</v>
      </c>
      <c r="O74" s="37">
        <f>SUMIFS(СВЦЭМ!$D$34:$D$777,СВЦЭМ!$A$34:$A$777,$A74,СВЦЭМ!$B$34:$B$777,O$47)+'СЕТ СН'!$G$11+СВЦЭМ!$D$10+'СЕТ СН'!$G$5-'СЕТ СН'!$G$21</f>
        <v>4634.4814321399999</v>
      </c>
      <c r="P74" s="37">
        <f>SUMIFS(СВЦЭМ!$D$34:$D$777,СВЦЭМ!$A$34:$A$777,$A74,СВЦЭМ!$B$34:$B$777,P$47)+'СЕТ СН'!$G$11+СВЦЭМ!$D$10+'СЕТ СН'!$G$5-'СЕТ СН'!$G$21</f>
        <v>4650.00051798</v>
      </c>
      <c r="Q74" s="37">
        <f>SUMIFS(СВЦЭМ!$D$34:$D$777,СВЦЭМ!$A$34:$A$777,$A74,СВЦЭМ!$B$34:$B$777,Q$47)+'СЕТ СН'!$G$11+СВЦЭМ!$D$10+'СЕТ СН'!$G$5-'СЕТ СН'!$G$21</f>
        <v>4654.7422823999996</v>
      </c>
      <c r="R74" s="37">
        <f>SUMIFS(СВЦЭМ!$D$34:$D$777,СВЦЭМ!$A$34:$A$777,$A74,СВЦЭМ!$B$34:$B$777,R$47)+'СЕТ СН'!$G$11+СВЦЭМ!$D$10+'СЕТ СН'!$G$5-'СЕТ СН'!$G$21</f>
        <v>4663.5203467800002</v>
      </c>
      <c r="S74" s="37">
        <f>SUMIFS(СВЦЭМ!$D$34:$D$777,СВЦЭМ!$A$34:$A$777,$A74,СВЦЭМ!$B$34:$B$777,S$47)+'СЕТ СН'!$G$11+СВЦЭМ!$D$10+'СЕТ СН'!$G$5-'СЕТ СН'!$G$21</f>
        <v>4659.1079720199996</v>
      </c>
      <c r="T74" s="37">
        <f>SUMIFS(СВЦЭМ!$D$34:$D$777,СВЦЭМ!$A$34:$A$777,$A74,СВЦЭМ!$B$34:$B$777,T$47)+'СЕТ СН'!$G$11+СВЦЭМ!$D$10+'СЕТ СН'!$G$5-'СЕТ СН'!$G$21</f>
        <v>4645.8504649799997</v>
      </c>
      <c r="U74" s="37">
        <f>SUMIFS(СВЦЭМ!$D$34:$D$777,СВЦЭМ!$A$34:$A$777,$A74,СВЦЭМ!$B$34:$B$777,U$47)+'СЕТ СН'!$G$11+СВЦЭМ!$D$10+'СЕТ СН'!$G$5-'СЕТ СН'!$G$21</f>
        <v>4648.2390571599999</v>
      </c>
      <c r="V74" s="37">
        <f>SUMIFS(СВЦЭМ!$D$34:$D$777,СВЦЭМ!$A$34:$A$777,$A74,СВЦЭМ!$B$34:$B$777,V$47)+'СЕТ СН'!$G$11+СВЦЭМ!$D$10+'СЕТ СН'!$G$5-'СЕТ СН'!$G$21</f>
        <v>4682.4307005000001</v>
      </c>
      <c r="W74" s="37">
        <f>SUMIFS(СВЦЭМ!$D$34:$D$777,СВЦЭМ!$A$34:$A$777,$A74,СВЦЭМ!$B$34:$B$777,W$47)+'СЕТ СН'!$G$11+СВЦЭМ!$D$10+'СЕТ СН'!$G$5-'СЕТ СН'!$G$21</f>
        <v>4612.2595848299998</v>
      </c>
      <c r="X74" s="37">
        <f>SUMIFS(СВЦЭМ!$D$34:$D$777,СВЦЭМ!$A$34:$A$777,$A74,СВЦЭМ!$B$34:$B$777,X$47)+'СЕТ СН'!$G$11+СВЦЭМ!$D$10+'СЕТ СН'!$G$5-'СЕТ СН'!$G$21</f>
        <v>4583.9090236699994</v>
      </c>
      <c r="Y74" s="37">
        <f>SUMIFS(СВЦЭМ!$D$34:$D$777,СВЦЭМ!$A$34:$A$777,$A74,СВЦЭМ!$B$34:$B$777,Y$47)+'СЕТ СН'!$G$11+СВЦЭМ!$D$10+'СЕТ СН'!$G$5-'СЕТ СН'!$G$21</f>
        <v>4641.4134609100001</v>
      </c>
    </row>
    <row r="75" spans="1:26" ht="15.75" x14ac:dyDescent="0.2">
      <c r="A75" s="36">
        <f t="shared" si="1"/>
        <v>43248</v>
      </c>
      <c r="B75" s="37">
        <f>SUMIFS(СВЦЭМ!$D$34:$D$777,СВЦЭМ!$A$34:$A$777,$A75,СВЦЭМ!$B$34:$B$777,B$47)+'СЕТ СН'!$G$11+СВЦЭМ!$D$10+'СЕТ СН'!$G$5-'СЕТ СН'!$G$21</f>
        <v>4592.5735937299996</v>
      </c>
      <c r="C75" s="37">
        <f>SUMIFS(СВЦЭМ!$D$34:$D$777,СВЦЭМ!$A$34:$A$777,$A75,СВЦЭМ!$B$34:$B$777,C$47)+'СЕТ СН'!$G$11+СВЦЭМ!$D$10+'СЕТ СН'!$G$5-'СЕТ СН'!$G$21</f>
        <v>4623.1824520199998</v>
      </c>
      <c r="D75" s="37">
        <f>SUMIFS(СВЦЭМ!$D$34:$D$777,СВЦЭМ!$A$34:$A$777,$A75,СВЦЭМ!$B$34:$B$777,D$47)+'СЕТ СН'!$G$11+СВЦЭМ!$D$10+'СЕТ СН'!$G$5-'СЕТ СН'!$G$21</f>
        <v>4654.6844546699995</v>
      </c>
      <c r="E75" s="37">
        <f>SUMIFS(СВЦЭМ!$D$34:$D$777,СВЦЭМ!$A$34:$A$777,$A75,СВЦЭМ!$B$34:$B$777,E$47)+'СЕТ СН'!$G$11+СВЦЭМ!$D$10+'СЕТ СН'!$G$5-'СЕТ СН'!$G$21</f>
        <v>4666.8122674300002</v>
      </c>
      <c r="F75" s="37">
        <f>SUMIFS(СВЦЭМ!$D$34:$D$777,СВЦЭМ!$A$34:$A$777,$A75,СВЦЭМ!$B$34:$B$777,F$47)+'СЕТ СН'!$G$11+СВЦЭМ!$D$10+'СЕТ СН'!$G$5-'СЕТ СН'!$G$21</f>
        <v>4676.5719001899997</v>
      </c>
      <c r="G75" s="37">
        <f>SUMIFS(СВЦЭМ!$D$34:$D$777,СВЦЭМ!$A$34:$A$777,$A75,СВЦЭМ!$B$34:$B$777,G$47)+'СЕТ СН'!$G$11+СВЦЭМ!$D$10+'СЕТ СН'!$G$5-'СЕТ СН'!$G$21</f>
        <v>4651.2470742300002</v>
      </c>
      <c r="H75" s="37">
        <f>SUMIFS(СВЦЭМ!$D$34:$D$777,СВЦЭМ!$A$34:$A$777,$A75,СВЦЭМ!$B$34:$B$777,H$47)+'СЕТ СН'!$G$11+СВЦЭМ!$D$10+'СЕТ СН'!$G$5-'СЕТ СН'!$G$21</f>
        <v>4583.7287451399998</v>
      </c>
      <c r="I75" s="37">
        <f>SUMIFS(СВЦЭМ!$D$34:$D$777,СВЦЭМ!$A$34:$A$777,$A75,СВЦЭМ!$B$34:$B$777,I$47)+'СЕТ СН'!$G$11+СВЦЭМ!$D$10+'СЕТ СН'!$G$5-'СЕТ СН'!$G$21</f>
        <v>4626.6336660699999</v>
      </c>
      <c r="J75" s="37">
        <f>SUMIFS(СВЦЭМ!$D$34:$D$777,СВЦЭМ!$A$34:$A$777,$A75,СВЦЭМ!$B$34:$B$777,J$47)+'СЕТ СН'!$G$11+СВЦЭМ!$D$10+'СЕТ СН'!$G$5-'СЕТ СН'!$G$21</f>
        <v>4725.1375606000001</v>
      </c>
      <c r="K75" s="37">
        <f>SUMIFS(СВЦЭМ!$D$34:$D$777,СВЦЭМ!$A$34:$A$777,$A75,СВЦЭМ!$B$34:$B$777,K$47)+'СЕТ СН'!$G$11+СВЦЭМ!$D$10+'СЕТ СН'!$G$5-'СЕТ СН'!$G$21</f>
        <v>4726.6442364899995</v>
      </c>
      <c r="L75" s="37">
        <f>SUMIFS(СВЦЭМ!$D$34:$D$777,СВЦЭМ!$A$34:$A$777,$A75,СВЦЭМ!$B$34:$B$777,L$47)+'СЕТ СН'!$G$11+СВЦЭМ!$D$10+'СЕТ СН'!$G$5-'СЕТ СН'!$G$21</f>
        <v>4712.3440836099999</v>
      </c>
      <c r="M75" s="37">
        <f>SUMIFS(СВЦЭМ!$D$34:$D$777,СВЦЭМ!$A$34:$A$777,$A75,СВЦЭМ!$B$34:$B$777,M$47)+'СЕТ СН'!$G$11+СВЦЭМ!$D$10+'СЕТ СН'!$G$5-'СЕТ СН'!$G$21</f>
        <v>4708.1581560899995</v>
      </c>
      <c r="N75" s="37">
        <f>SUMIFS(СВЦЭМ!$D$34:$D$777,СВЦЭМ!$A$34:$A$777,$A75,СВЦЭМ!$B$34:$B$777,N$47)+'СЕТ СН'!$G$11+СВЦЭМ!$D$10+'СЕТ СН'!$G$5-'СЕТ СН'!$G$21</f>
        <v>4711.6717730499995</v>
      </c>
      <c r="O75" s="37">
        <f>SUMIFS(СВЦЭМ!$D$34:$D$777,СВЦЭМ!$A$34:$A$777,$A75,СВЦЭМ!$B$34:$B$777,O$47)+'СЕТ СН'!$G$11+СВЦЭМ!$D$10+'СЕТ СН'!$G$5-'СЕТ СН'!$G$21</f>
        <v>4696.6504049599998</v>
      </c>
      <c r="P75" s="37">
        <f>SUMIFS(СВЦЭМ!$D$34:$D$777,СВЦЭМ!$A$34:$A$777,$A75,СВЦЭМ!$B$34:$B$777,P$47)+'СЕТ СН'!$G$11+СВЦЭМ!$D$10+'СЕТ СН'!$G$5-'СЕТ СН'!$G$21</f>
        <v>4698.51807732</v>
      </c>
      <c r="Q75" s="37">
        <f>SUMIFS(СВЦЭМ!$D$34:$D$777,СВЦЭМ!$A$34:$A$777,$A75,СВЦЭМ!$B$34:$B$777,Q$47)+'СЕТ СН'!$G$11+СВЦЭМ!$D$10+'СЕТ СН'!$G$5-'СЕТ СН'!$G$21</f>
        <v>4703.9518213199999</v>
      </c>
      <c r="R75" s="37">
        <f>SUMIFS(СВЦЭМ!$D$34:$D$777,СВЦЭМ!$A$34:$A$777,$A75,СВЦЭМ!$B$34:$B$777,R$47)+'СЕТ СН'!$G$11+СВЦЭМ!$D$10+'СЕТ СН'!$G$5-'СЕТ СН'!$G$21</f>
        <v>4705.5666329300002</v>
      </c>
      <c r="S75" s="37">
        <f>SUMIFS(СВЦЭМ!$D$34:$D$777,СВЦЭМ!$A$34:$A$777,$A75,СВЦЭМ!$B$34:$B$777,S$47)+'СЕТ СН'!$G$11+СВЦЭМ!$D$10+'СЕТ СН'!$G$5-'СЕТ СН'!$G$21</f>
        <v>4709.8386772100002</v>
      </c>
      <c r="T75" s="37">
        <f>SUMIFS(СВЦЭМ!$D$34:$D$777,СВЦЭМ!$A$34:$A$777,$A75,СВЦЭМ!$B$34:$B$777,T$47)+'СЕТ СН'!$G$11+СВЦЭМ!$D$10+'СЕТ СН'!$G$5-'СЕТ СН'!$G$21</f>
        <v>4697.2281308900001</v>
      </c>
      <c r="U75" s="37">
        <f>SUMIFS(СВЦЭМ!$D$34:$D$777,СВЦЭМ!$A$34:$A$777,$A75,СВЦЭМ!$B$34:$B$777,U$47)+'СЕТ СН'!$G$11+СВЦЭМ!$D$10+'СЕТ СН'!$G$5-'СЕТ СН'!$G$21</f>
        <v>4714.6707362400002</v>
      </c>
      <c r="V75" s="37">
        <f>SUMIFS(СВЦЭМ!$D$34:$D$777,СВЦЭМ!$A$34:$A$777,$A75,СВЦЭМ!$B$34:$B$777,V$47)+'СЕТ СН'!$G$11+СВЦЭМ!$D$10+'СЕТ СН'!$G$5-'СЕТ СН'!$G$21</f>
        <v>4718.2689530600001</v>
      </c>
      <c r="W75" s="37">
        <f>SUMIFS(СВЦЭМ!$D$34:$D$777,СВЦЭМ!$A$34:$A$777,$A75,СВЦЭМ!$B$34:$B$777,W$47)+'СЕТ СН'!$G$11+СВЦЭМ!$D$10+'СЕТ СН'!$G$5-'СЕТ СН'!$G$21</f>
        <v>4713.7640528100001</v>
      </c>
      <c r="X75" s="37">
        <f>SUMIFS(СВЦЭМ!$D$34:$D$777,СВЦЭМ!$A$34:$A$777,$A75,СВЦЭМ!$B$34:$B$777,X$47)+'СЕТ СН'!$G$11+СВЦЭМ!$D$10+'СЕТ СН'!$G$5-'СЕТ СН'!$G$21</f>
        <v>4681.9149549599997</v>
      </c>
      <c r="Y75" s="37">
        <f>SUMIFS(СВЦЭМ!$D$34:$D$777,СВЦЭМ!$A$34:$A$777,$A75,СВЦЭМ!$B$34:$B$777,Y$47)+'СЕТ СН'!$G$11+СВЦЭМ!$D$10+'СЕТ СН'!$G$5-'СЕТ СН'!$G$21</f>
        <v>4680.5963041599998</v>
      </c>
    </row>
    <row r="76" spans="1:26" ht="15.75" x14ac:dyDescent="0.2">
      <c r="A76" s="36">
        <f t="shared" si="1"/>
        <v>43249</v>
      </c>
      <c r="B76" s="37">
        <f>SUMIFS(СВЦЭМ!$D$34:$D$777,СВЦЭМ!$A$34:$A$777,$A76,СВЦЭМ!$B$34:$B$777,B$47)+'СЕТ СН'!$G$11+СВЦЭМ!$D$10+'СЕТ СН'!$G$5-'СЕТ СН'!$G$21</f>
        <v>4687.0000792299998</v>
      </c>
      <c r="C76" s="37">
        <f>SUMIFS(СВЦЭМ!$D$34:$D$777,СВЦЭМ!$A$34:$A$777,$A76,СВЦЭМ!$B$34:$B$777,C$47)+'СЕТ СН'!$G$11+СВЦЭМ!$D$10+'СЕТ СН'!$G$5-'СЕТ СН'!$G$21</f>
        <v>4749.3530344499995</v>
      </c>
      <c r="D76" s="37">
        <f>SUMIFS(СВЦЭМ!$D$34:$D$777,СВЦЭМ!$A$34:$A$777,$A76,СВЦЭМ!$B$34:$B$777,D$47)+'СЕТ СН'!$G$11+СВЦЭМ!$D$10+'СЕТ СН'!$G$5-'СЕТ СН'!$G$21</f>
        <v>4782.0605478500001</v>
      </c>
      <c r="E76" s="37">
        <f>SUMIFS(СВЦЭМ!$D$34:$D$777,СВЦЭМ!$A$34:$A$777,$A76,СВЦЭМ!$B$34:$B$777,E$47)+'СЕТ СН'!$G$11+СВЦЭМ!$D$10+'СЕТ СН'!$G$5-'СЕТ СН'!$G$21</f>
        <v>4787.2168484699996</v>
      </c>
      <c r="F76" s="37">
        <f>SUMIFS(СВЦЭМ!$D$34:$D$777,СВЦЭМ!$A$34:$A$777,$A76,СВЦЭМ!$B$34:$B$777,F$47)+'СЕТ СН'!$G$11+СВЦЭМ!$D$10+'СЕТ СН'!$G$5-'СЕТ СН'!$G$21</f>
        <v>4791.1909856799994</v>
      </c>
      <c r="G76" s="37">
        <f>SUMIFS(СВЦЭМ!$D$34:$D$777,СВЦЭМ!$A$34:$A$777,$A76,СВЦЭМ!$B$34:$B$777,G$47)+'СЕТ СН'!$G$11+СВЦЭМ!$D$10+'СЕТ СН'!$G$5-'СЕТ СН'!$G$21</f>
        <v>4788.7325144299994</v>
      </c>
      <c r="H76" s="37">
        <f>SUMIFS(СВЦЭМ!$D$34:$D$777,СВЦЭМ!$A$34:$A$777,$A76,СВЦЭМ!$B$34:$B$777,H$47)+'СЕТ СН'!$G$11+СВЦЭМ!$D$10+'СЕТ СН'!$G$5-'СЕТ СН'!$G$21</f>
        <v>4721.4677938799996</v>
      </c>
      <c r="I76" s="37">
        <f>SUMIFS(СВЦЭМ!$D$34:$D$777,СВЦЭМ!$A$34:$A$777,$A76,СВЦЭМ!$B$34:$B$777,I$47)+'СЕТ СН'!$G$11+СВЦЭМ!$D$10+'СЕТ СН'!$G$5-'СЕТ СН'!$G$21</f>
        <v>4712.8510271300001</v>
      </c>
      <c r="J76" s="37">
        <f>SUMIFS(СВЦЭМ!$D$34:$D$777,СВЦЭМ!$A$34:$A$777,$A76,СВЦЭМ!$B$34:$B$777,J$47)+'СЕТ СН'!$G$11+СВЦЭМ!$D$10+'СЕТ СН'!$G$5-'СЕТ СН'!$G$21</f>
        <v>4725.9943294200002</v>
      </c>
      <c r="K76" s="37">
        <f>SUMIFS(СВЦЭМ!$D$34:$D$777,СВЦЭМ!$A$34:$A$777,$A76,СВЦЭМ!$B$34:$B$777,K$47)+'СЕТ СН'!$G$11+СВЦЭМ!$D$10+'СЕТ СН'!$G$5-'СЕТ СН'!$G$21</f>
        <v>4737.9721698599997</v>
      </c>
      <c r="L76" s="37">
        <f>SUMIFS(СВЦЭМ!$D$34:$D$777,СВЦЭМ!$A$34:$A$777,$A76,СВЦЭМ!$B$34:$B$777,L$47)+'СЕТ СН'!$G$11+СВЦЭМ!$D$10+'СЕТ СН'!$G$5-'СЕТ СН'!$G$21</f>
        <v>4698.6564443699999</v>
      </c>
      <c r="M76" s="37">
        <f>SUMIFS(СВЦЭМ!$D$34:$D$777,СВЦЭМ!$A$34:$A$777,$A76,СВЦЭМ!$B$34:$B$777,M$47)+'СЕТ СН'!$G$11+СВЦЭМ!$D$10+'СЕТ СН'!$G$5-'СЕТ СН'!$G$21</f>
        <v>4706.3806901999997</v>
      </c>
      <c r="N76" s="37">
        <f>SUMIFS(СВЦЭМ!$D$34:$D$777,СВЦЭМ!$A$34:$A$777,$A76,СВЦЭМ!$B$34:$B$777,N$47)+'СЕТ СН'!$G$11+СВЦЭМ!$D$10+'СЕТ СН'!$G$5-'СЕТ СН'!$G$21</f>
        <v>4707.4016877799995</v>
      </c>
      <c r="O76" s="37">
        <f>SUMIFS(СВЦЭМ!$D$34:$D$777,СВЦЭМ!$A$34:$A$777,$A76,СВЦЭМ!$B$34:$B$777,O$47)+'СЕТ СН'!$G$11+СВЦЭМ!$D$10+'СЕТ СН'!$G$5-'СЕТ СН'!$G$21</f>
        <v>4694.7988972799994</v>
      </c>
      <c r="P76" s="37">
        <f>SUMIFS(СВЦЭМ!$D$34:$D$777,СВЦЭМ!$A$34:$A$777,$A76,СВЦЭМ!$B$34:$B$777,P$47)+'СЕТ СН'!$G$11+СВЦЭМ!$D$10+'СЕТ СН'!$G$5-'СЕТ СН'!$G$21</f>
        <v>4692.3045401600002</v>
      </c>
      <c r="Q76" s="37">
        <f>SUMIFS(СВЦЭМ!$D$34:$D$777,СВЦЭМ!$A$34:$A$777,$A76,СВЦЭМ!$B$34:$B$777,Q$47)+'СЕТ СН'!$G$11+СВЦЭМ!$D$10+'СЕТ СН'!$G$5-'СЕТ СН'!$G$21</f>
        <v>4700.21263808</v>
      </c>
      <c r="R76" s="37">
        <f>SUMIFS(СВЦЭМ!$D$34:$D$777,СВЦЭМ!$A$34:$A$777,$A76,СВЦЭМ!$B$34:$B$777,R$47)+'СЕТ СН'!$G$11+СВЦЭМ!$D$10+'СЕТ СН'!$G$5-'СЕТ СН'!$G$21</f>
        <v>4708.3357671599997</v>
      </c>
      <c r="S76" s="37">
        <f>SUMIFS(СВЦЭМ!$D$34:$D$777,СВЦЭМ!$A$34:$A$777,$A76,СВЦЭМ!$B$34:$B$777,S$47)+'СЕТ СН'!$G$11+СВЦЭМ!$D$10+'СЕТ СН'!$G$5-'СЕТ СН'!$G$21</f>
        <v>4704.86290035</v>
      </c>
      <c r="T76" s="37">
        <f>SUMIFS(СВЦЭМ!$D$34:$D$777,СВЦЭМ!$A$34:$A$777,$A76,СВЦЭМ!$B$34:$B$777,T$47)+'СЕТ СН'!$G$11+СВЦЭМ!$D$10+'СЕТ СН'!$G$5-'СЕТ СН'!$G$21</f>
        <v>4703.41162463</v>
      </c>
      <c r="U76" s="37">
        <f>SUMIFS(СВЦЭМ!$D$34:$D$777,СВЦЭМ!$A$34:$A$777,$A76,СВЦЭМ!$B$34:$B$777,U$47)+'СЕТ СН'!$G$11+СВЦЭМ!$D$10+'СЕТ СН'!$G$5-'СЕТ СН'!$G$21</f>
        <v>4717.3683145499999</v>
      </c>
      <c r="V76" s="37">
        <f>SUMIFS(СВЦЭМ!$D$34:$D$777,СВЦЭМ!$A$34:$A$777,$A76,СВЦЭМ!$B$34:$B$777,V$47)+'СЕТ СН'!$G$11+СВЦЭМ!$D$10+'СЕТ СН'!$G$5-'СЕТ СН'!$G$21</f>
        <v>4573.1200344500003</v>
      </c>
      <c r="W76" s="37">
        <f>SUMIFS(СВЦЭМ!$D$34:$D$777,СВЦЭМ!$A$34:$A$777,$A76,СВЦЭМ!$B$34:$B$777,W$47)+'СЕТ СН'!$G$11+СВЦЭМ!$D$10+'СЕТ СН'!$G$5-'СЕТ СН'!$G$21</f>
        <v>4549.15081216</v>
      </c>
      <c r="X76" s="37">
        <f>SUMIFS(СВЦЭМ!$D$34:$D$777,СВЦЭМ!$A$34:$A$777,$A76,СВЦЭМ!$B$34:$B$777,X$47)+'СЕТ СН'!$G$11+СВЦЭМ!$D$10+'СЕТ СН'!$G$5-'СЕТ СН'!$G$21</f>
        <v>4568.2818686199998</v>
      </c>
      <c r="Y76" s="37">
        <f>SUMIFS(СВЦЭМ!$D$34:$D$777,СВЦЭМ!$A$34:$A$777,$A76,СВЦЭМ!$B$34:$B$777,Y$47)+'СЕТ СН'!$G$11+СВЦЭМ!$D$10+'СЕТ СН'!$G$5-'СЕТ СН'!$G$21</f>
        <v>4627.6304374399997</v>
      </c>
    </row>
    <row r="77" spans="1:26" ht="15.75" x14ac:dyDescent="0.2">
      <c r="A77" s="36">
        <f t="shared" si="1"/>
        <v>43250</v>
      </c>
      <c r="B77" s="37">
        <f>SUMIFS(СВЦЭМ!$D$34:$D$777,СВЦЭМ!$A$34:$A$777,$A77,СВЦЭМ!$B$34:$B$777,B$47)+'СЕТ СН'!$G$11+СВЦЭМ!$D$10+'СЕТ СН'!$G$5-'СЕТ СН'!$G$21</f>
        <v>4742.1553831499996</v>
      </c>
      <c r="C77" s="37">
        <f>SUMIFS(СВЦЭМ!$D$34:$D$777,СВЦЭМ!$A$34:$A$777,$A77,СВЦЭМ!$B$34:$B$777,C$47)+'СЕТ СН'!$G$11+СВЦЭМ!$D$10+'СЕТ СН'!$G$5-'СЕТ СН'!$G$21</f>
        <v>4800.5669834599994</v>
      </c>
      <c r="D77" s="37">
        <f>SUMIFS(СВЦЭМ!$D$34:$D$777,СВЦЭМ!$A$34:$A$777,$A77,СВЦЭМ!$B$34:$B$777,D$47)+'СЕТ СН'!$G$11+СВЦЭМ!$D$10+'СЕТ СН'!$G$5-'СЕТ СН'!$G$21</f>
        <v>4844.1302870899999</v>
      </c>
      <c r="E77" s="37">
        <f>SUMIFS(СВЦЭМ!$D$34:$D$777,СВЦЭМ!$A$34:$A$777,$A77,СВЦЭМ!$B$34:$B$777,E$47)+'СЕТ СН'!$G$11+СВЦЭМ!$D$10+'СЕТ СН'!$G$5-'СЕТ СН'!$G$21</f>
        <v>4852.7321395300005</v>
      </c>
      <c r="F77" s="37">
        <f>SUMIFS(СВЦЭМ!$D$34:$D$777,СВЦЭМ!$A$34:$A$777,$A77,СВЦЭМ!$B$34:$B$777,F$47)+'СЕТ СН'!$G$11+СВЦЭМ!$D$10+'СЕТ СН'!$G$5-'СЕТ СН'!$G$21</f>
        <v>4864.5258470700001</v>
      </c>
      <c r="G77" s="37">
        <f>SUMIFS(СВЦЭМ!$D$34:$D$777,СВЦЭМ!$A$34:$A$777,$A77,СВЦЭМ!$B$34:$B$777,G$47)+'СЕТ СН'!$G$11+СВЦЭМ!$D$10+'СЕТ СН'!$G$5-'СЕТ СН'!$G$21</f>
        <v>4851.6115522599994</v>
      </c>
      <c r="H77" s="37">
        <f>SUMIFS(СВЦЭМ!$D$34:$D$777,СВЦЭМ!$A$34:$A$777,$A77,СВЦЭМ!$B$34:$B$777,H$47)+'СЕТ СН'!$G$11+СВЦЭМ!$D$10+'СЕТ СН'!$G$5-'СЕТ СН'!$G$21</f>
        <v>4782.2425698099996</v>
      </c>
      <c r="I77" s="37">
        <f>SUMIFS(СВЦЭМ!$D$34:$D$777,СВЦЭМ!$A$34:$A$777,$A77,СВЦЭМ!$B$34:$B$777,I$47)+'СЕТ СН'!$G$11+СВЦЭМ!$D$10+'СЕТ СН'!$G$5-'СЕТ СН'!$G$21</f>
        <v>4703.4140027599997</v>
      </c>
      <c r="J77" s="37">
        <f>SUMIFS(СВЦЭМ!$D$34:$D$777,СВЦЭМ!$A$34:$A$777,$A77,СВЦЭМ!$B$34:$B$777,J$47)+'СЕТ СН'!$G$11+СВЦЭМ!$D$10+'СЕТ СН'!$G$5-'СЕТ СН'!$G$21</f>
        <v>4698.3724703500002</v>
      </c>
      <c r="K77" s="37">
        <f>SUMIFS(СВЦЭМ!$D$34:$D$777,СВЦЭМ!$A$34:$A$777,$A77,СВЦЭМ!$B$34:$B$777,K$47)+'СЕТ СН'!$G$11+СВЦЭМ!$D$10+'СЕТ СН'!$G$5-'СЕТ СН'!$G$21</f>
        <v>4708.3316974499994</v>
      </c>
      <c r="L77" s="37">
        <f>SUMIFS(СВЦЭМ!$D$34:$D$777,СВЦЭМ!$A$34:$A$777,$A77,СВЦЭМ!$B$34:$B$777,L$47)+'СЕТ СН'!$G$11+СВЦЭМ!$D$10+'СЕТ СН'!$G$5-'СЕТ СН'!$G$21</f>
        <v>4705.0180555500001</v>
      </c>
      <c r="M77" s="37">
        <f>SUMIFS(СВЦЭМ!$D$34:$D$777,СВЦЭМ!$A$34:$A$777,$A77,СВЦЭМ!$B$34:$B$777,M$47)+'СЕТ СН'!$G$11+СВЦЭМ!$D$10+'СЕТ СН'!$G$5-'СЕТ СН'!$G$21</f>
        <v>4728.6590917200001</v>
      </c>
      <c r="N77" s="37">
        <f>SUMIFS(СВЦЭМ!$D$34:$D$777,СВЦЭМ!$A$34:$A$777,$A77,СВЦЭМ!$B$34:$B$777,N$47)+'СЕТ СН'!$G$11+СВЦЭМ!$D$10+'СЕТ СН'!$G$5-'СЕТ СН'!$G$21</f>
        <v>4729.4977829600002</v>
      </c>
      <c r="O77" s="37">
        <f>SUMIFS(СВЦЭМ!$D$34:$D$777,СВЦЭМ!$A$34:$A$777,$A77,СВЦЭМ!$B$34:$B$777,O$47)+'СЕТ СН'!$G$11+СВЦЭМ!$D$10+'СЕТ СН'!$G$5-'СЕТ СН'!$G$21</f>
        <v>4716.9021736100003</v>
      </c>
      <c r="P77" s="37">
        <f>SUMIFS(СВЦЭМ!$D$34:$D$777,СВЦЭМ!$A$34:$A$777,$A77,СВЦЭМ!$B$34:$B$777,P$47)+'СЕТ СН'!$G$11+СВЦЭМ!$D$10+'СЕТ СН'!$G$5-'СЕТ СН'!$G$21</f>
        <v>4699.7624028199998</v>
      </c>
      <c r="Q77" s="37">
        <f>SUMIFS(СВЦЭМ!$D$34:$D$777,СВЦЭМ!$A$34:$A$777,$A77,СВЦЭМ!$B$34:$B$777,Q$47)+'СЕТ СН'!$G$11+СВЦЭМ!$D$10+'СЕТ СН'!$G$5-'СЕТ СН'!$G$21</f>
        <v>4676.95373526</v>
      </c>
      <c r="R77" s="37">
        <f>SUMIFS(СВЦЭМ!$D$34:$D$777,СВЦЭМ!$A$34:$A$777,$A77,СВЦЭМ!$B$34:$B$777,R$47)+'СЕТ СН'!$G$11+СВЦЭМ!$D$10+'СЕТ СН'!$G$5-'СЕТ СН'!$G$21</f>
        <v>4685.9968725600002</v>
      </c>
      <c r="S77" s="37">
        <f>SUMIFS(СВЦЭМ!$D$34:$D$777,СВЦЭМ!$A$34:$A$777,$A77,СВЦЭМ!$B$34:$B$777,S$47)+'СЕТ СН'!$G$11+СВЦЭМ!$D$10+'СЕТ СН'!$G$5-'СЕТ СН'!$G$21</f>
        <v>4686.2762979899999</v>
      </c>
      <c r="T77" s="37">
        <f>SUMIFS(СВЦЭМ!$D$34:$D$777,СВЦЭМ!$A$34:$A$777,$A77,СВЦЭМ!$B$34:$B$777,T$47)+'СЕТ СН'!$G$11+СВЦЭМ!$D$10+'СЕТ СН'!$G$5-'СЕТ СН'!$G$21</f>
        <v>4680.0611546099999</v>
      </c>
      <c r="U77" s="37">
        <f>SUMIFS(СВЦЭМ!$D$34:$D$777,СВЦЭМ!$A$34:$A$777,$A77,СВЦЭМ!$B$34:$B$777,U$47)+'СЕТ СН'!$G$11+СВЦЭМ!$D$10+'СЕТ СН'!$G$5-'СЕТ СН'!$G$21</f>
        <v>4673.6111793700002</v>
      </c>
      <c r="V77" s="37">
        <f>SUMIFS(СВЦЭМ!$D$34:$D$777,СВЦЭМ!$A$34:$A$777,$A77,СВЦЭМ!$B$34:$B$777,V$47)+'СЕТ СН'!$G$11+СВЦЭМ!$D$10+'СЕТ СН'!$G$5-'СЕТ СН'!$G$21</f>
        <v>4653.9494315599995</v>
      </c>
      <c r="W77" s="37">
        <f>SUMIFS(СВЦЭМ!$D$34:$D$777,СВЦЭМ!$A$34:$A$777,$A77,СВЦЭМ!$B$34:$B$777,W$47)+'СЕТ СН'!$G$11+СВЦЭМ!$D$10+'СЕТ СН'!$G$5-'СЕТ СН'!$G$21</f>
        <v>4642.9425805299998</v>
      </c>
      <c r="X77" s="37">
        <f>SUMIFS(СВЦЭМ!$D$34:$D$777,СВЦЭМ!$A$34:$A$777,$A77,СВЦЭМ!$B$34:$B$777,X$47)+'СЕТ СН'!$G$11+СВЦЭМ!$D$10+'СЕТ СН'!$G$5-'СЕТ СН'!$G$21</f>
        <v>4656.9883219100002</v>
      </c>
      <c r="Y77" s="37">
        <f>SUMIFS(СВЦЭМ!$D$34:$D$777,СВЦЭМ!$A$34:$A$777,$A77,СВЦЭМ!$B$34:$B$777,Y$47)+'СЕТ СН'!$G$11+СВЦЭМ!$D$10+'СЕТ СН'!$G$5-'СЕТ СН'!$G$21</f>
        <v>4691.2104717299999</v>
      </c>
    </row>
    <row r="78" spans="1:26" ht="15.75" x14ac:dyDescent="0.2">
      <c r="A78" s="36">
        <f t="shared" si="1"/>
        <v>43251</v>
      </c>
      <c r="B78" s="37">
        <f>SUMIFS(СВЦЭМ!$D$34:$D$777,СВЦЭМ!$A$34:$A$777,$A78,СВЦЭМ!$B$34:$B$777,B$47)+'СЕТ СН'!$G$11+СВЦЭМ!$D$10+'СЕТ СН'!$G$5-'СЕТ СН'!$G$21</f>
        <v>4741.3245342399996</v>
      </c>
      <c r="C78" s="37">
        <f>SUMIFS(СВЦЭМ!$D$34:$D$777,СВЦЭМ!$A$34:$A$777,$A78,СВЦЭМ!$B$34:$B$777,C$47)+'СЕТ СН'!$G$11+СВЦЭМ!$D$10+'СЕТ СН'!$G$5-'СЕТ СН'!$G$21</f>
        <v>4802.7092186499995</v>
      </c>
      <c r="D78" s="37">
        <f>SUMIFS(СВЦЭМ!$D$34:$D$777,СВЦЭМ!$A$34:$A$777,$A78,СВЦЭМ!$B$34:$B$777,D$47)+'СЕТ СН'!$G$11+СВЦЭМ!$D$10+'СЕТ СН'!$G$5-'СЕТ СН'!$G$21</f>
        <v>4830.13672408</v>
      </c>
      <c r="E78" s="37">
        <f>SUMIFS(СВЦЭМ!$D$34:$D$777,СВЦЭМ!$A$34:$A$777,$A78,СВЦЭМ!$B$34:$B$777,E$47)+'СЕТ СН'!$G$11+СВЦЭМ!$D$10+'СЕТ СН'!$G$5-'СЕТ СН'!$G$21</f>
        <v>4841.90411193</v>
      </c>
      <c r="F78" s="37">
        <f>SUMIFS(СВЦЭМ!$D$34:$D$777,СВЦЭМ!$A$34:$A$777,$A78,СВЦЭМ!$B$34:$B$777,F$47)+'СЕТ СН'!$G$11+СВЦЭМ!$D$10+'СЕТ СН'!$G$5-'СЕТ СН'!$G$21</f>
        <v>4850.9431850700003</v>
      </c>
      <c r="G78" s="37">
        <f>SUMIFS(СВЦЭМ!$D$34:$D$777,СВЦЭМ!$A$34:$A$777,$A78,СВЦЭМ!$B$34:$B$777,G$47)+'СЕТ СН'!$G$11+СВЦЭМ!$D$10+'СЕТ СН'!$G$5-'СЕТ СН'!$G$21</f>
        <v>4832.3820010500003</v>
      </c>
      <c r="H78" s="37">
        <f>SUMIFS(СВЦЭМ!$D$34:$D$777,СВЦЭМ!$A$34:$A$777,$A78,СВЦЭМ!$B$34:$B$777,H$47)+'СЕТ СН'!$G$11+СВЦЭМ!$D$10+'СЕТ СН'!$G$5-'СЕТ СН'!$G$21</f>
        <v>4784.8219624200001</v>
      </c>
      <c r="I78" s="37">
        <f>SUMIFS(СВЦЭМ!$D$34:$D$777,СВЦЭМ!$A$34:$A$777,$A78,СВЦЭМ!$B$34:$B$777,I$47)+'СЕТ СН'!$G$11+СВЦЭМ!$D$10+'СЕТ СН'!$G$5-'СЕТ СН'!$G$21</f>
        <v>4711.1927544700002</v>
      </c>
      <c r="J78" s="37">
        <f>SUMIFS(СВЦЭМ!$D$34:$D$777,СВЦЭМ!$A$34:$A$777,$A78,СВЦЭМ!$B$34:$B$777,J$47)+'СЕТ СН'!$G$11+СВЦЭМ!$D$10+'СЕТ СН'!$G$5-'СЕТ СН'!$G$21</f>
        <v>4686.6981926099998</v>
      </c>
      <c r="K78" s="37">
        <f>SUMIFS(СВЦЭМ!$D$34:$D$777,СВЦЭМ!$A$34:$A$777,$A78,СВЦЭМ!$B$34:$B$777,K$47)+'СЕТ СН'!$G$11+СВЦЭМ!$D$10+'СЕТ СН'!$G$5-'СЕТ СН'!$G$21</f>
        <v>4670.35811741</v>
      </c>
      <c r="L78" s="37">
        <f>SUMIFS(СВЦЭМ!$D$34:$D$777,СВЦЭМ!$A$34:$A$777,$A78,СВЦЭМ!$B$34:$B$777,L$47)+'СЕТ СН'!$G$11+СВЦЭМ!$D$10+'СЕТ СН'!$G$5-'СЕТ СН'!$G$21</f>
        <v>4677.4902541499996</v>
      </c>
      <c r="M78" s="37">
        <f>SUMIFS(СВЦЭМ!$D$34:$D$777,СВЦЭМ!$A$34:$A$777,$A78,СВЦЭМ!$B$34:$B$777,M$47)+'СЕТ СН'!$G$11+СВЦЭМ!$D$10+'СЕТ СН'!$G$5-'СЕТ СН'!$G$21</f>
        <v>4686.6237477100003</v>
      </c>
      <c r="N78" s="37">
        <f>SUMIFS(СВЦЭМ!$D$34:$D$777,СВЦЭМ!$A$34:$A$777,$A78,СВЦЭМ!$B$34:$B$777,N$47)+'СЕТ СН'!$G$11+СВЦЭМ!$D$10+'СЕТ СН'!$G$5-'СЕТ СН'!$G$21</f>
        <v>4670.6795496599998</v>
      </c>
      <c r="O78" s="37">
        <f>SUMIFS(СВЦЭМ!$D$34:$D$777,СВЦЭМ!$A$34:$A$777,$A78,СВЦЭМ!$B$34:$B$777,O$47)+'СЕТ СН'!$G$11+СВЦЭМ!$D$10+'СЕТ СН'!$G$5-'СЕТ СН'!$G$21</f>
        <v>4681.1802005999998</v>
      </c>
      <c r="P78" s="37">
        <f>SUMIFS(СВЦЭМ!$D$34:$D$777,СВЦЭМ!$A$34:$A$777,$A78,СВЦЭМ!$B$34:$B$777,P$47)+'СЕТ СН'!$G$11+СВЦЭМ!$D$10+'СЕТ СН'!$G$5-'СЕТ СН'!$G$21</f>
        <v>4693.4439133799997</v>
      </c>
      <c r="Q78" s="37">
        <f>SUMIFS(СВЦЭМ!$D$34:$D$777,СВЦЭМ!$A$34:$A$777,$A78,СВЦЭМ!$B$34:$B$777,Q$47)+'СЕТ СН'!$G$11+СВЦЭМ!$D$10+'СЕТ СН'!$G$5-'СЕТ СН'!$G$21</f>
        <v>4704.1974858599997</v>
      </c>
      <c r="R78" s="37">
        <f>SUMIFS(СВЦЭМ!$D$34:$D$777,СВЦЭМ!$A$34:$A$777,$A78,СВЦЭМ!$B$34:$B$777,R$47)+'СЕТ СН'!$G$11+СВЦЭМ!$D$10+'СЕТ СН'!$G$5-'СЕТ СН'!$G$21</f>
        <v>4702.7189780799999</v>
      </c>
      <c r="S78" s="37">
        <f>SUMIFS(СВЦЭМ!$D$34:$D$777,СВЦЭМ!$A$34:$A$777,$A78,СВЦЭМ!$B$34:$B$777,S$47)+'СЕТ СН'!$G$11+СВЦЭМ!$D$10+'СЕТ СН'!$G$5-'СЕТ СН'!$G$21</f>
        <v>4693.4606562700001</v>
      </c>
      <c r="T78" s="37">
        <f>SUMIFS(СВЦЭМ!$D$34:$D$777,СВЦЭМ!$A$34:$A$777,$A78,СВЦЭМ!$B$34:$B$777,T$47)+'СЕТ СН'!$G$11+СВЦЭМ!$D$10+'СЕТ СН'!$G$5-'СЕТ СН'!$G$21</f>
        <v>4679.0311084599998</v>
      </c>
      <c r="U78" s="37">
        <f>SUMIFS(СВЦЭМ!$D$34:$D$777,СВЦЭМ!$A$34:$A$777,$A78,СВЦЭМ!$B$34:$B$777,U$47)+'СЕТ СН'!$G$11+СВЦЭМ!$D$10+'СЕТ СН'!$G$5-'СЕТ СН'!$G$21</f>
        <v>4683.8259792199997</v>
      </c>
      <c r="V78" s="37">
        <f>SUMIFS(СВЦЭМ!$D$34:$D$777,СВЦЭМ!$A$34:$A$777,$A78,СВЦЭМ!$B$34:$B$777,V$47)+'СЕТ СН'!$G$11+СВЦЭМ!$D$10+'СЕТ СН'!$G$5-'СЕТ СН'!$G$21</f>
        <v>4669.99718072</v>
      </c>
      <c r="W78" s="37">
        <f>SUMIFS(СВЦЭМ!$D$34:$D$777,СВЦЭМ!$A$34:$A$777,$A78,СВЦЭМ!$B$34:$B$777,W$47)+'СЕТ СН'!$G$11+СВЦЭМ!$D$10+'СЕТ СН'!$G$5-'СЕТ СН'!$G$21</f>
        <v>4673.4333309800004</v>
      </c>
      <c r="X78" s="37">
        <f>SUMIFS(СВЦЭМ!$D$34:$D$777,СВЦЭМ!$A$34:$A$777,$A78,СВЦЭМ!$B$34:$B$777,X$47)+'СЕТ СН'!$G$11+СВЦЭМ!$D$10+'СЕТ СН'!$G$5-'СЕТ СН'!$G$21</f>
        <v>4677.8693076600002</v>
      </c>
      <c r="Y78" s="37">
        <f>SUMIFS(СВЦЭМ!$D$34:$D$777,СВЦЭМ!$A$34:$A$777,$A78,СВЦЭМ!$B$34:$B$777,Y$47)+'СЕТ СН'!$G$11+СВЦЭМ!$D$10+'СЕТ СН'!$G$5-'СЕТ СН'!$G$21</f>
        <v>4708.1436411699997</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01.05.2018</v>
      </c>
      <c r="B84" s="37">
        <f>SUMIFS(СВЦЭМ!$D$34:$D$777,СВЦЭМ!$A$34:$A$777,$A84,СВЦЭМ!$B$34:$B$777,B$83)+'СЕТ СН'!$H$11+СВЦЭМ!$D$10+'СЕТ СН'!$H$5-'СЕТ СН'!$H$21</f>
        <v>5213.1013863600001</v>
      </c>
      <c r="C84" s="37">
        <f>SUMIFS(СВЦЭМ!$D$34:$D$777,СВЦЭМ!$A$34:$A$777,$A84,СВЦЭМ!$B$34:$B$777,C$83)+'СЕТ СН'!$H$11+СВЦЭМ!$D$10+'СЕТ СН'!$H$5-'СЕТ СН'!$H$21</f>
        <v>5229.3153831299996</v>
      </c>
      <c r="D84" s="37">
        <f>SUMIFS(СВЦЭМ!$D$34:$D$777,СВЦЭМ!$A$34:$A$777,$A84,СВЦЭМ!$B$34:$B$777,D$83)+'СЕТ СН'!$H$11+СВЦЭМ!$D$10+'СЕТ СН'!$H$5-'СЕТ СН'!$H$21</f>
        <v>5258.4204688199998</v>
      </c>
      <c r="E84" s="37">
        <f>SUMIFS(СВЦЭМ!$D$34:$D$777,СВЦЭМ!$A$34:$A$777,$A84,СВЦЭМ!$B$34:$B$777,E$83)+'СЕТ СН'!$H$11+СВЦЭМ!$D$10+'СЕТ СН'!$H$5-'СЕТ СН'!$H$21</f>
        <v>5267.2547902999995</v>
      </c>
      <c r="F84" s="37">
        <f>SUMIFS(СВЦЭМ!$D$34:$D$777,СВЦЭМ!$A$34:$A$777,$A84,СВЦЭМ!$B$34:$B$777,F$83)+'СЕТ СН'!$H$11+СВЦЭМ!$D$10+'СЕТ СН'!$H$5-'СЕТ СН'!$H$21</f>
        <v>5285.5919275300002</v>
      </c>
      <c r="G84" s="37">
        <f>SUMIFS(СВЦЭМ!$D$34:$D$777,СВЦЭМ!$A$34:$A$777,$A84,СВЦЭМ!$B$34:$B$777,G$83)+'СЕТ СН'!$H$11+СВЦЭМ!$D$10+'СЕТ СН'!$H$5-'СЕТ СН'!$H$21</f>
        <v>5268.4147927800004</v>
      </c>
      <c r="H84" s="37">
        <f>SUMIFS(СВЦЭМ!$D$34:$D$777,СВЦЭМ!$A$34:$A$777,$A84,СВЦЭМ!$B$34:$B$777,H$83)+'СЕТ СН'!$H$11+СВЦЭМ!$D$10+'СЕТ СН'!$H$5-'СЕТ СН'!$H$21</f>
        <v>5184.6426579199997</v>
      </c>
      <c r="I84" s="37">
        <f>SUMIFS(СВЦЭМ!$D$34:$D$777,СВЦЭМ!$A$34:$A$777,$A84,СВЦЭМ!$B$34:$B$777,I$83)+'СЕТ СН'!$H$11+СВЦЭМ!$D$10+'СЕТ СН'!$H$5-'СЕТ СН'!$H$21</f>
        <v>5070.7888896799996</v>
      </c>
      <c r="J84" s="37">
        <f>SUMIFS(СВЦЭМ!$D$34:$D$777,СВЦЭМ!$A$34:$A$777,$A84,СВЦЭМ!$B$34:$B$777,J$83)+'СЕТ СН'!$H$11+СВЦЭМ!$D$10+'СЕТ СН'!$H$5-'СЕТ СН'!$H$21</f>
        <v>4988.9381937099997</v>
      </c>
      <c r="K84" s="37">
        <f>SUMIFS(СВЦЭМ!$D$34:$D$777,СВЦЭМ!$A$34:$A$777,$A84,СВЦЭМ!$B$34:$B$777,K$83)+'СЕТ СН'!$H$11+СВЦЭМ!$D$10+'СЕТ СН'!$H$5-'СЕТ СН'!$H$21</f>
        <v>4948.0197142300003</v>
      </c>
      <c r="L84" s="37">
        <f>SUMIFS(СВЦЭМ!$D$34:$D$777,СВЦЭМ!$A$34:$A$777,$A84,СВЦЭМ!$B$34:$B$777,L$83)+'СЕТ СН'!$H$11+СВЦЭМ!$D$10+'СЕТ СН'!$H$5-'СЕТ СН'!$H$21</f>
        <v>4928.3665230799998</v>
      </c>
      <c r="M84" s="37">
        <f>SUMIFS(СВЦЭМ!$D$34:$D$777,СВЦЭМ!$A$34:$A$777,$A84,СВЦЭМ!$B$34:$B$777,M$83)+'СЕТ СН'!$H$11+СВЦЭМ!$D$10+'СЕТ СН'!$H$5-'СЕТ СН'!$H$21</f>
        <v>4933.2254504900002</v>
      </c>
      <c r="N84" s="37">
        <f>SUMIFS(СВЦЭМ!$D$34:$D$777,СВЦЭМ!$A$34:$A$777,$A84,СВЦЭМ!$B$34:$B$777,N$83)+'СЕТ СН'!$H$11+СВЦЭМ!$D$10+'СЕТ СН'!$H$5-'СЕТ СН'!$H$21</f>
        <v>4955.8782459699996</v>
      </c>
      <c r="O84" s="37">
        <f>SUMIFS(СВЦЭМ!$D$34:$D$777,СВЦЭМ!$A$34:$A$777,$A84,СВЦЭМ!$B$34:$B$777,O$83)+'СЕТ СН'!$H$11+СВЦЭМ!$D$10+'СЕТ СН'!$H$5-'СЕТ СН'!$H$21</f>
        <v>4951.6772119699999</v>
      </c>
      <c r="P84" s="37">
        <f>SUMIFS(СВЦЭМ!$D$34:$D$777,СВЦЭМ!$A$34:$A$777,$A84,СВЦЭМ!$B$34:$B$777,P$83)+'СЕТ СН'!$H$11+СВЦЭМ!$D$10+'СЕТ СН'!$H$5-'СЕТ СН'!$H$21</f>
        <v>4959.6616583499999</v>
      </c>
      <c r="Q84" s="37">
        <f>SUMIFS(СВЦЭМ!$D$34:$D$777,СВЦЭМ!$A$34:$A$777,$A84,СВЦЭМ!$B$34:$B$777,Q$83)+'СЕТ СН'!$H$11+СВЦЭМ!$D$10+'СЕТ СН'!$H$5-'СЕТ СН'!$H$21</f>
        <v>4963.3898762999997</v>
      </c>
      <c r="R84" s="37">
        <f>SUMIFS(СВЦЭМ!$D$34:$D$777,СВЦЭМ!$A$34:$A$777,$A84,СВЦЭМ!$B$34:$B$777,R$83)+'СЕТ СН'!$H$11+СВЦЭМ!$D$10+'СЕТ СН'!$H$5-'СЕТ СН'!$H$21</f>
        <v>4959.6205028899994</v>
      </c>
      <c r="S84" s="37">
        <f>SUMIFS(СВЦЭМ!$D$34:$D$777,СВЦЭМ!$A$34:$A$777,$A84,СВЦЭМ!$B$34:$B$777,S$83)+'СЕТ СН'!$H$11+СВЦЭМ!$D$10+'СЕТ СН'!$H$5-'СЕТ СН'!$H$21</f>
        <v>4960.0450886099998</v>
      </c>
      <c r="T84" s="37">
        <f>SUMIFS(СВЦЭМ!$D$34:$D$777,СВЦЭМ!$A$34:$A$777,$A84,СВЦЭМ!$B$34:$B$777,T$83)+'СЕТ СН'!$H$11+СВЦЭМ!$D$10+'СЕТ СН'!$H$5-'СЕТ СН'!$H$21</f>
        <v>4950.49312525</v>
      </c>
      <c r="U84" s="37">
        <f>SUMIFS(СВЦЭМ!$D$34:$D$777,СВЦЭМ!$A$34:$A$777,$A84,СВЦЭМ!$B$34:$B$777,U$83)+'СЕТ СН'!$H$11+СВЦЭМ!$D$10+'СЕТ СН'!$H$5-'СЕТ СН'!$H$21</f>
        <v>4943.1822213799996</v>
      </c>
      <c r="V84" s="37">
        <f>SUMIFS(СВЦЭМ!$D$34:$D$777,СВЦЭМ!$A$34:$A$777,$A84,СВЦЭМ!$B$34:$B$777,V$83)+'СЕТ СН'!$H$11+СВЦЭМ!$D$10+'СЕТ СН'!$H$5-'СЕТ СН'!$H$21</f>
        <v>4926.31284796</v>
      </c>
      <c r="W84" s="37">
        <f>SUMIFS(СВЦЭМ!$D$34:$D$777,СВЦЭМ!$A$34:$A$777,$A84,СВЦЭМ!$B$34:$B$777,W$83)+'СЕТ СН'!$H$11+СВЦЭМ!$D$10+'СЕТ СН'!$H$5-'СЕТ СН'!$H$21</f>
        <v>4965.9480865799997</v>
      </c>
      <c r="X84" s="37">
        <f>SUMIFS(СВЦЭМ!$D$34:$D$777,СВЦЭМ!$A$34:$A$777,$A84,СВЦЭМ!$B$34:$B$777,X$83)+'СЕТ СН'!$H$11+СВЦЭМ!$D$10+'СЕТ СН'!$H$5-'СЕТ СН'!$H$21</f>
        <v>5073.1431324599998</v>
      </c>
      <c r="Y84" s="37">
        <f>SUMIFS(СВЦЭМ!$D$34:$D$777,СВЦЭМ!$A$34:$A$777,$A84,СВЦЭМ!$B$34:$B$777,Y$83)+'СЕТ СН'!$H$11+СВЦЭМ!$D$10+'СЕТ СН'!$H$5-'СЕТ СН'!$H$21</f>
        <v>5213.9949766499994</v>
      </c>
      <c r="AA84" s="46"/>
    </row>
    <row r="85" spans="1:27" ht="15.75" x14ac:dyDescent="0.2">
      <c r="A85" s="36">
        <f>A84+1</f>
        <v>43222</v>
      </c>
      <c r="B85" s="37">
        <f>SUMIFS(СВЦЭМ!$D$34:$D$777,СВЦЭМ!$A$34:$A$777,$A85,СВЦЭМ!$B$34:$B$777,B$83)+'СЕТ СН'!$H$11+СВЦЭМ!$D$10+'СЕТ СН'!$H$5-'СЕТ СН'!$H$21</f>
        <v>5230.6543285999996</v>
      </c>
      <c r="C85" s="37">
        <f>SUMIFS(СВЦЭМ!$D$34:$D$777,СВЦЭМ!$A$34:$A$777,$A85,СВЦЭМ!$B$34:$B$777,C$83)+'СЕТ СН'!$H$11+СВЦЭМ!$D$10+'СЕТ СН'!$H$5-'СЕТ СН'!$H$21</f>
        <v>5266.6866529199997</v>
      </c>
      <c r="D85" s="37">
        <f>SUMIFS(СВЦЭМ!$D$34:$D$777,СВЦЭМ!$A$34:$A$777,$A85,СВЦЭМ!$B$34:$B$777,D$83)+'СЕТ СН'!$H$11+СВЦЭМ!$D$10+'СЕТ СН'!$H$5-'СЕТ СН'!$H$21</f>
        <v>5291.8302111399998</v>
      </c>
      <c r="E85" s="37">
        <f>SUMIFS(СВЦЭМ!$D$34:$D$777,СВЦЭМ!$A$34:$A$777,$A85,СВЦЭМ!$B$34:$B$777,E$83)+'СЕТ СН'!$H$11+СВЦЭМ!$D$10+'СЕТ СН'!$H$5-'СЕТ СН'!$H$21</f>
        <v>5303.6704051500001</v>
      </c>
      <c r="F85" s="37">
        <f>SUMIFS(СВЦЭМ!$D$34:$D$777,СВЦЭМ!$A$34:$A$777,$A85,СВЦЭМ!$B$34:$B$777,F$83)+'СЕТ СН'!$H$11+СВЦЭМ!$D$10+'СЕТ СН'!$H$5-'СЕТ СН'!$H$21</f>
        <v>5306.6175819599994</v>
      </c>
      <c r="G85" s="37">
        <f>SUMIFS(СВЦЭМ!$D$34:$D$777,СВЦЭМ!$A$34:$A$777,$A85,СВЦЭМ!$B$34:$B$777,G$83)+'СЕТ СН'!$H$11+СВЦЭМ!$D$10+'СЕТ СН'!$H$5-'СЕТ СН'!$H$21</f>
        <v>5295.4979924700001</v>
      </c>
      <c r="H85" s="37">
        <f>SUMIFS(СВЦЭМ!$D$34:$D$777,СВЦЭМ!$A$34:$A$777,$A85,СВЦЭМ!$B$34:$B$777,H$83)+'СЕТ СН'!$H$11+СВЦЭМ!$D$10+'СЕТ СН'!$H$5-'СЕТ СН'!$H$21</f>
        <v>5207.0648159299999</v>
      </c>
      <c r="I85" s="37">
        <f>SUMIFS(СВЦЭМ!$D$34:$D$777,СВЦЭМ!$A$34:$A$777,$A85,СВЦЭМ!$B$34:$B$777,I$83)+'СЕТ СН'!$H$11+СВЦЭМ!$D$10+'СЕТ СН'!$H$5-'СЕТ СН'!$H$21</f>
        <v>5093.7143122500001</v>
      </c>
      <c r="J85" s="37">
        <f>SUMIFS(СВЦЭМ!$D$34:$D$777,СВЦЭМ!$A$34:$A$777,$A85,СВЦЭМ!$B$34:$B$777,J$83)+'СЕТ СН'!$H$11+СВЦЭМ!$D$10+'СЕТ СН'!$H$5-'СЕТ СН'!$H$21</f>
        <v>4982.0033443299999</v>
      </c>
      <c r="K85" s="37">
        <f>SUMIFS(СВЦЭМ!$D$34:$D$777,СВЦЭМ!$A$34:$A$777,$A85,СВЦЭМ!$B$34:$B$777,K$83)+'СЕТ СН'!$H$11+СВЦЭМ!$D$10+'СЕТ СН'!$H$5-'СЕТ СН'!$H$21</f>
        <v>4937.4851385599995</v>
      </c>
      <c r="L85" s="37">
        <f>SUMIFS(СВЦЭМ!$D$34:$D$777,СВЦЭМ!$A$34:$A$777,$A85,СВЦЭМ!$B$34:$B$777,L$83)+'СЕТ СН'!$H$11+СВЦЭМ!$D$10+'СЕТ СН'!$H$5-'СЕТ СН'!$H$21</f>
        <v>4926.8230948399996</v>
      </c>
      <c r="M85" s="37">
        <f>SUMIFS(СВЦЭМ!$D$34:$D$777,СВЦЭМ!$A$34:$A$777,$A85,СВЦЭМ!$B$34:$B$777,M$83)+'СЕТ СН'!$H$11+СВЦЭМ!$D$10+'СЕТ СН'!$H$5-'СЕТ СН'!$H$21</f>
        <v>4924.8416151199999</v>
      </c>
      <c r="N85" s="37">
        <f>SUMIFS(СВЦЭМ!$D$34:$D$777,СВЦЭМ!$A$34:$A$777,$A85,СВЦЭМ!$B$34:$B$777,N$83)+'СЕТ СН'!$H$11+СВЦЭМ!$D$10+'СЕТ СН'!$H$5-'СЕТ СН'!$H$21</f>
        <v>4946.6579699799995</v>
      </c>
      <c r="O85" s="37">
        <f>SUMIFS(СВЦЭМ!$D$34:$D$777,СВЦЭМ!$A$34:$A$777,$A85,СВЦЭМ!$B$34:$B$777,O$83)+'СЕТ СН'!$H$11+СВЦЭМ!$D$10+'СЕТ СН'!$H$5-'СЕТ СН'!$H$21</f>
        <v>4983.7807202399999</v>
      </c>
      <c r="P85" s="37">
        <f>SUMIFS(СВЦЭМ!$D$34:$D$777,СВЦЭМ!$A$34:$A$777,$A85,СВЦЭМ!$B$34:$B$777,P$83)+'СЕТ СН'!$H$11+СВЦЭМ!$D$10+'СЕТ СН'!$H$5-'СЕТ СН'!$H$21</f>
        <v>4989.7571129799999</v>
      </c>
      <c r="Q85" s="37">
        <f>SUMIFS(СВЦЭМ!$D$34:$D$777,СВЦЭМ!$A$34:$A$777,$A85,СВЦЭМ!$B$34:$B$777,Q$83)+'СЕТ СН'!$H$11+СВЦЭМ!$D$10+'СЕТ СН'!$H$5-'СЕТ СН'!$H$21</f>
        <v>4975.8229627700002</v>
      </c>
      <c r="R85" s="37">
        <f>SUMIFS(СВЦЭМ!$D$34:$D$777,СВЦЭМ!$A$34:$A$777,$A85,СВЦЭМ!$B$34:$B$777,R$83)+'СЕТ СН'!$H$11+СВЦЭМ!$D$10+'СЕТ СН'!$H$5-'СЕТ СН'!$H$21</f>
        <v>4968.26398273</v>
      </c>
      <c r="S85" s="37">
        <f>SUMIFS(СВЦЭМ!$D$34:$D$777,СВЦЭМ!$A$34:$A$777,$A85,СВЦЭМ!$B$34:$B$777,S$83)+'СЕТ СН'!$H$11+СВЦЭМ!$D$10+'СЕТ СН'!$H$5-'СЕТ СН'!$H$21</f>
        <v>4975.8227718099997</v>
      </c>
      <c r="T85" s="37">
        <f>SUMIFS(СВЦЭМ!$D$34:$D$777,СВЦЭМ!$A$34:$A$777,$A85,СВЦЭМ!$B$34:$B$777,T$83)+'СЕТ СН'!$H$11+СВЦЭМ!$D$10+'СЕТ СН'!$H$5-'СЕТ СН'!$H$21</f>
        <v>4976.2961547199993</v>
      </c>
      <c r="U85" s="37">
        <f>SUMIFS(СВЦЭМ!$D$34:$D$777,СВЦЭМ!$A$34:$A$777,$A85,СВЦЭМ!$B$34:$B$777,U$83)+'СЕТ СН'!$H$11+СВЦЭМ!$D$10+'СЕТ СН'!$H$5-'СЕТ СН'!$H$21</f>
        <v>4946.5857070000002</v>
      </c>
      <c r="V85" s="37">
        <f>SUMIFS(СВЦЭМ!$D$34:$D$777,СВЦЭМ!$A$34:$A$777,$A85,СВЦЭМ!$B$34:$B$777,V$83)+'СЕТ СН'!$H$11+СВЦЭМ!$D$10+'СЕТ СН'!$H$5-'СЕТ СН'!$H$21</f>
        <v>4927.9981930599997</v>
      </c>
      <c r="W85" s="37">
        <f>SUMIFS(СВЦЭМ!$D$34:$D$777,СВЦЭМ!$A$34:$A$777,$A85,СВЦЭМ!$B$34:$B$777,W$83)+'СЕТ СН'!$H$11+СВЦЭМ!$D$10+'СЕТ СН'!$H$5-'СЕТ СН'!$H$21</f>
        <v>4968.1519336900001</v>
      </c>
      <c r="X85" s="37">
        <f>SUMIFS(СВЦЭМ!$D$34:$D$777,СВЦЭМ!$A$34:$A$777,$A85,СВЦЭМ!$B$34:$B$777,X$83)+'СЕТ СН'!$H$11+СВЦЭМ!$D$10+'СЕТ СН'!$H$5-'СЕТ СН'!$H$21</f>
        <v>5050.9536046200001</v>
      </c>
      <c r="Y85" s="37">
        <f>SUMIFS(СВЦЭМ!$D$34:$D$777,СВЦЭМ!$A$34:$A$777,$A85,СВЦЭМ!$B$34:$B$777,Y$83)+'СЕТ СН'!$H$11+СВЦЭМ!$D$10+'СЕТ СН'!$H$5-'СЕТ СН'!$H$21</f>
        <v>5181.7809670899996</v>
      </c>
    </row>
    <row r="86" spans="1:27" ht="15.75" x14ac:dyDescent="0.2">
      <c r="A86" s="36">
        <f t="shared" ref="A86:A114" si="2">A85+1</f>
        <v>43223</v>
      </c>
      <c r="B86" s="37">
        <f>SUMIFS(СВЦЭМ!$D$34:$D$777,СВЦЭМ!$A$34:$A$777,$A86,СВЦЭМ!$B$34:$B$777,B$83)+'СЕТ СН'!$H$11+СВЦЭМ!$D$10+'СЕТ СН'!$H$5-'СЕТ СН'!$H$21</f>
        <v>5220.5664655</v>
      </c>
      <c r="C86" s="37">
        <f>SUMIFS(СВЦЭМ!$D$34:$D$777,СВЦЭМ!$A$34:$A$777,$A86,СВЦЭМ!$B$34:$B$777,C$83)+'СЕТ СН'!$H$11+СВЦЭМ!$D$10+'СЕТ СН'!$H$5-'СЕТ СН'!$H$21</f>
        <v>5270.6736394</v>
      </c>
      <c r="D86" s="37">
        <f>SUMIFS(СВЦЭМ!$D$34:$D$777,СВЦЭМ!$A$34:$A$777,$A86,СВЦЭМ!$B$34:$B$777,D$83)+'СЕТ СН'!$H$11+СВЦЭМ!$D$10+'СЕТ СН'!$H$5-'СЕТ СН'!$H$21</f>
        <v>5298.2746392400004</v>
      </c>
      <c r="E86" s="37">
        <f>SUMIFS(СВЦЭМ!$D$34:$D$777,СВЦЭМ!$A$34:$A$777,$A86,СВЦЭМ!$B$34:$B$777,E$83)+'СЕТ СН'!$H$11+СВЦЭМ!$D$10+'СЕТ СН'!$H$5-'СЕТ СН'!$H$21</f>
        <v>5302.8745371900004</v>
      </c>
      <c r="F86" s="37">
        <f>SUMIFS(СВЦЭМ!$D$34:$D$777,СВЦЭМ!$A$34:$A$777,$A86,СВЦЭМ!$B$34:$B$777,F$83)+'СЕТ СН'!$H$11+СВЦЭМ!$D$10+'СЕТ СН'!$H$5-'СЕТ СН'!$H$21</f>
        <v>5303.4613407799998</v>
      </c>
      <c r="G86" s="37">
        <f>SUMIFS(СВЦЭМ!$D$34:$D$777,СВЦЭМ!$A$34:$A$777,$A86,СВЦЭМ!$B$34:$B$777,G$83)+'СЕТ СН'!$H$11+СВЦЭМ!$D$10+'СЕТ СН'!$H$5-'СЕТ СН'!$H$21</f>
        <v>5295.4269618999997</v>
      </c>
      <c r="H86" s="37">
        <f>SUMIFS(СВЦЭМ!$D$34:$D$777,СВЦЭМ!$A$34:$A$777,$A86,СВЦЭМ!$B$34:$B$777,H$83)+'СЕТ СН'!$H$11+СВЦЭМ!$D$10+'СЕТ СН'!$H$5-'СЕТ СН'!$H$21</f>
        <v>5201.3515271699998</v>
      </c>
      <c r="I86" s="37">
        <f>SUMIFS(СВЦЭМ!$D$34:$D$777,СВЦЭМ!$A$34:$A$777,$A86,СВЦЭМ!$B$34:$B$777,I$83)+'СЕТ СН'!$H$11+СВЦЭМ!$D$10+'СЕТ СН'!$H$5-'СЕТ СН'!$H$21</f>
        <v>5072.8619339699999</v>
      </c>
      <c r="J86" s="37">
        <f>SUMIFS(СВЦЭМ!$D$34:$D$777,СВЦЭМ!$A$34:$A$777,$A86,СВЦЭМ!$B$34:$B$777,J$83)+'СЕТ СН'!$H$11+СВЦЭМ!$D$10+'СЕТ СН'!$H$5-'СЕТ СН'!$H$21</f>
        <v>5020.6061080399995</v>
      </c>
      <c r="K86" s="37">
        <f>SUMIFS(СВЦЭМ!$D$34:$D$777,СВЦЭМ!$A$34:$A$777,$A86,СВЦЭМ!$B$34:$B$777,K$83)+'СЕТ СН'!$H$11+СВЦЭМ!$D$10+'СЕТ СН'!$H$5-'СЕТ СН'!$H$21</f>
        <v>4970.3049755599995</v>
      </c>
      <c r="L86" s="37">
        <f>SUMIFS(СВЦЭМ!$D$34:$D$777,СВЦЭМ!$A$34:$A$777,$A86,СВЦЭМ!$B$34:$B$777,L$83)+'СЕТ СН'!$H$11+СВЦЭМ!$D$10+'СЕТ СН'!$H$5-'СЕТ СН'!$H$21</f>
        <v>4975.0963653600002</v>
      </c>
      <c r="M86" s="37">
        <f>SUMIFS(СВЦЭМ!$D$34:$D$777,СВЦЭМ!$A$34:$A$777,$A86,СВЦЭМ!$B$34:$B$777,M$83)+'СЕТ СН'!$H$11+СВЦЭМ!$D$10+'СЕТ СН'!$H$5-'СЕТ СН'!$H$21</f>
        <v>4968.4360895600003</v>
      </c>
      <c r="N86" s="37">
        <f>SUMIFS(СВЦЭМ!$D$34:$D$777,СВЦЭМ!$A$34:$A$777,$A86,СВЦЭМ!$B$34:$B$777,N$83)+'СЕТ СН'!$H$11+СВЦЭМ!$D$10+'СЕТ СН'!$H$5-'СЕТ СН'!$H$21</f>
        <v>4997.1379188999999</v>
      </c>
      <c r="O86" s="37">
        <f>SUMIFS(СВЦЭМ!$D$34:$D$777,СВЦЭМ!$A$34:$A$777,$A86,СВЦЭМ!$B$34:$B$777,O$83)+'СЕТ СН'!$H$11+СВЦЭМ!$D$10+'СЕТ СН'!$H$5-'СЕТ СН'!$H$21</f>
        <v>5016.92882981</v>
      </c>
      <c r="P86" s="37">
        <f>SUMIFS(СВЦЭМ!$D$34:$D$777,СВЦЭМ!$A$34:$A$777,$A86,СВЦЭМ!$B$34:$B$777,P$83)+'СЕТ СН'!$H$11+СВЦЭМ!$D$10+'СЕТ СН'!$H$5-'СЕТ СН'!$H$21</f>
        <v>5006.7113134599995</v>
      </c>
      <c r="Q86" s="37">
        <f>SUMIFS(СВЦЭМ!$D$34:$D$777,СВЦЭМ!$A$34:$A$777,$A86,СВЦЭМ!$B$34:$B$777,Q$83)+'СЕТ СН'!$H$11+СВЦЭМ!$D$10+'СЕТ СН'!$H$5-'СЕТ СН'!$H$21</f>
        <v>5001.9897366999994</v>
      </c>
      <c r="R86" s="37">
        <f>SUMIFS(СВЦЭМ!$D$34:$D$777,СВЦЭМ!$A$34:$A$777,$A86,СВЦЭМ!$B$34:$B$777,R$83)+'СЕТ СН'!$H$11+СВЦЭМ!$D$10+'СЕТ СН'!$H$5-'СЕТ СН'!$H$21</f>
        <v>5002.7819228899998</v>
      </c>
      <c r="S86" s="37">
        <f>SUMIFS(СВЦЭМ!$D$34:$D$777,СВЦЭМ!$A$34:$A$777,$A86,СВЦЭМ!$B$34:$B$777,S$83)+'СЕТ СН'!$H$11+СВЦЭМ!$D$10+'СЕТ СН'!$H$5-'СЕТ СН'!$H$21</f>
        <v>5006.8450972199998</v>
      </c>
      <c r="T86" s="37">
        <f>SUMIFS(СВЦЭМ!$D$34:$D$777,СВЦЭМ!$A$34:$A$777,$A86,СВЦЭМ!$B$34:$B$777,T$83)+'СЕТ СН'!$H$11+СВЦЭМ!$D$10+'СЕТ СН'!$H$5-'СЕТ СН'!$H$21</f>
        <v>5023.4799774100002</v>
      </c>
      <c r="U86" s="37">
        <f>SUMIFS(СВЦЭМ!$D$34:$D$777,СВЦЭМ!$A$34:$A$777,$A86,СВЦЭМ!$B$34:$B$777,U$83)+'СЕТ СН'!$H$11+СВЦЭМ!$D$10+'СЕТ СН'!$H$5-'СЕТ СН'!$H$21</f>
        <v>4978.3836038999998</v>
      </c>
      <c r="V86" s="37">
        <f>SUMIFS(СВЦЭМ!$D$34:$D$777,СВЦЭМ!$A$34:$A$777,$A86,СВЦЭМ!$B$34:$B$777,V$83)+'СЕТ СН'!$H$11+СВЦЭМ!$D$10+'СЕТ СН'!$H$5-'СЕТ СН'!$H$21</f>
        <v>4973.6694088499999</v>
      </c>
      <c r="W86" s="37">
        <f>SUMIFS(СВЦЭМ!$D$34:$D$777,СВЦЭМ!$A$34:$A$777,$A86,СВЦЭМ!$B$34:$B$777,W$83)+'СЕТ СН'!$H$11+СВЦЭМ!$D$10+'СЕТ СН'!$H$5-'СЕТ СН'!$H$21</f>
        <v>5020.4187087999999</v>
      </c>
      <c r="X86" s="37">
        <f>SUMIFS(СВЦЭМ!$D$34:$D$777,СВЦЭМ!$A$34:$A$777,$A86,СВЦЭМ!$B$34:$B$777,X$83)+'СЕТ СН'!$H$11+СВЦЭМ!$D$10+'СЕТ СН'!$H$5-'СЕТ СН'!$H$21</f>
        <v>5122.3687104199998</v>
      </c>
      <c r="Y86" s="37">
        <f>SUMIFS(СВЦЭМ!$D$34:$D$777,СВЦЭМ!$A$34:$A$777,$A86,СВЦЭМ!$B$34:$B$777,Y$83)+'СЕТ СН'!$H$11+СВЦЭМ!$D$10+'СЕТ СН'!$H$5-'СЕТ СН'!$H$21</f>
        <v>5238.7485775799996</v>
      </c>
    </row>
    <row r="87" spans="1:27" ht="15.75" x14ac:dyDescent="0.2">
      <c r="A87" s="36">
        <f t="shared" si="2"/>
        <v>43224</v>
      </c>
      <c r="B87" s="37">
        <f>SUMIFS(СВЦЭМ!$D$34:$D$777,СВЦЭМ!$A$34:$A$777,$A87,СВЦЭМ!$B$34:$B$777,B$83)+'СЕТ СН'!$H$11+СВЦЭМ!$D$10+'СЕТ СН'!$H$5-'СЕТ СН'!$H$21</f>
        <v>5263.8137618000001</v>
      </c>
      <c r="C87" s="37">
        <f>SUMIFS(СВЦЭМ!$D$34:$D$777,СВЦЭМ!$A$34:$A$777,$A87,СВЦЭМ!$B$34:$B$777,C$83)+'СЕТ СН'!$H$11+СВЦЭМ!$D$10+'СЕТ СН'!$H$5-'СЕТ СН'!$H$21</f>
        <v>5319.9976904799996</v>
      </c>
      <c r="D87" s="37">
        <f>SUMIFS(СВЦЭМ!$D$34:$D$777,СВЦЭМ!$A$34:$A$777,$A87,СВЦЭМ!$B$34:$B$777,D$83)+'СЕТ СН'!$H$11+СВЦЭМ!$D$10+'СЕТ СН'!$H$5-'СЕТ СН'!$H$21</f>
        <v>5342.5138444999993</v>
      </c>
      <c r="E87" s="37">
        <f>SUMIFS(СВЦЭМ!$D$34:$D$777,СВЦЭМ!$A$34:$A$777,$A87,СВЦЭМ!$B$34:$B$777,E$83)+'СЕТ СН'!$H$11+СВЦЭМ!$D$10+'СЕТ СН'!$H$5-'СЕТ СН'!$H$21</f>
        <v>5345.8395868999996</v>
      </c>
      <c r="F87" s="37">
        <f>SUMIFS(СВЦЭМ!$D$34:$D$777,СВЦЭМ!$A$34:$A$777,$A87,СВЦЭМ!$B$34:$B$777,F$83)+'СЕТ СН'!$H$11+СВЦЭМ!$D$10+'СЕТ СН'!$H$5-'СЕТ СН'!$H$21</f>
        <v>5345.5679040100003</v>
      </c>
      <c r="G87" s="37">
        <f>SUMIFS(СВЦЭМ!$D$34:$D$777,СВЦЭМ!$A$34:$A$777,$A87,СВЦЭМ!$B$34:$B$777,G$83)+'СЕТ СН'!$H$11+СВЦЭМ!$D$10+'СЕТ СН'!$H$5-'СЕТ СН'!$H$21</f>
        <v>5350.2063380299996</v>
      </c>
      <c r="H87" s="37">
        <f>SUMIFS(СВЦЭМ!$D$34:$D$777,СВЦЭМ!$A$34:$A$777,$A87,СВЦЭМ!$B$34:$B$777,H$83)+'СЕТ СН'!$H$11+СВЦЭМ!$D$10+'СЕТ СН'!$H$5-'СЕТ СН'!$H$21</f>
        <v>5223.3317680199998</v>
      </c>
      <c r="I87" s="37">
        <f>SUMIFS(СВЦЭМ!$D$34:$D$777,СВЦЭМ!$A$34:$A$777,$A87,СВЦЭМ!$B$34:$B$777,I$83)+'СЕТ СН'!$H$11+СВЦЭМ!$D$10+'СЕТ СН'!$H$5-'СЕТ СН'!$H$21</f>
        <v>5088.6235371100001</v>
      </c>
      <c r="J87" s="37">
        <f>SUMIFS(СВЦЭМ!$D$34:$D$777,СВЦЭМ!$A$34:$A$777,$A87,СВЦЭМ!$B$34:$B$777,J$83)+'СЕТ СН'!$H$11+СВЦЭМ!$D$10+'СЕТ СН'!$H$5-'СЕТ СН'!$H$21</f>
        <v>5033.0056564099996</v>
      </c>
      <c r="K87" s="37">
        <f>SUMIFS(СВЦЭМ!$D$34:$D$777,СВЦЭМ!$A$34:$A$777,$A87,СВЦЭМ!$B$34:$B$777,K$83)+'СЕТ СН'!$H$11+СВЦЭМ!$D$10+'СЕТ СН'!$H$5-'СЕТ СН'!$H$21</f>
        <v>4960.8889942299993</v>
      </c>
      <c r="L87" s="37">
        <f>SUMIFS(СВЦЭМ!$D$34:$D$777,СВЦЭМ!$A$34:$A$777,$A87,СВЦЭМ!$B$34:$B$777,L$83)+'СЕТ СН'!$H$11+СВЦЭМ!$D$10+'СЕТ СН'!$H$5-'СЕТ СН'!$H$21</f>
        <v>4960.5533469599995</v>
      </c>
      <c r="M87" s="37">
        <f>SUMIFS(СВЦЭМ!$D$34:$D$777,СВЦЭМ!$A$34:$A$777,$A87,СВЦЭМ!$B$34:$B$777,M$83)+'СЕТ СН'!$H$11+СВЦЭМ!$D$10+'СЕТ СН'!$H$5-'СЕТ СН'!$H$21</f>
        <v>4987.2939516699998</v>
      </c>
      <c r="N87" s="37">
        <f>SUMIFS(СВЦЭМ!$D$34:$D$777,СВЦЭМ!$A$34:$A$777,$A87,СВЦЭМ!$B$34:$B$777,N$83)+'СЕТ СН'!$H$11+СВЦЭМ!$D$10+'СЕТ СН'!$H$5-'СЕТ СН'!$H$21</f>
        <v>5009.4965702899999</v>
      </c>
      <c r="O87" s="37">
        <f>SUMIFS(СВЦЭМ!$D$34:$D$777,СВЦЭМ!$A$34:$A$777,$A87,СВЦЭМ!$B$34:$B$777,O$83)+'СЕТ СН'!$H$11+СВЦЭМ!$D$10+'СЕТ СН'!$H$5-'СЕТ СН'!$H$21</f>
        <v>5003.5624767399995</v>
      </c>
      <c r="P87" s="37">
        <f>SUMIFS(СВЦЭМ!$D$34:$D$777,СВЦЭМ!$A$34:$A$777,$A87,СВЦЭМ!$B$34:$B$777,P$83)+'СЕТ СН'!$H$11+СВЦЭМ!$D$10+'СЕТ СН'!$H$5-'СЕТ СН'!$H$21</f>
        <v>5009.8701399399997</v>
      </c>
      <c r="Q87" s="37">
        <f>SUMIFS(СВЦЭМ!$D$34:$D$777,СВЦЭМ!$A$34:$A$777,$A87,СВЦЭМ!$B$34:$B$777,Q$83)+'СЕТ СН'!$H$11+СВЦЭМ!$D$10+'СЕТ СН'!$H$5-'СЕТ СН'!$H$21</f>
        <v>5007.9076583799997</v>
      </c>
      <c r="R87" s="37">
        <f>SUMIFS(СВЦЭМ!$D$34:$D$777,СВЦЭМ!$A$34:$A$777,$A87,СВЦЭМ!$B$34:$B$777,R$83)+'СЕТ СН'!$H$11+СВЦЭМ!$D$10+'СЕТ СН'!$H$5-'СЕТ СН'!$H$21</f>
        <v>5011.4030786499998</v>
      </c>
      <c r="S87" s="37">
        <f>SUMIFS(СВЦЭМ!$D$34:$D$777,СВЦЭМ!$A$34:$A$777,$A87,СВЦЭМ!$B$34:$B$777,S$83)+'СЕТ СН'!$H$11+СВЦЭМ!$D$10+'СЕТ СН'!$H$5-'СЕТ СН'!$H$21</f>
        <v>5022.5374645399997</v>
      </c>
      <c r="T87" s="37">
        <f>SUMIFS(СВЦЭМ!$D$34:$D$777,СВЦЭМ!$A$34:$A$777,$A87,СВЦЭМ!$B$34:$B$777,T$83)+'СЕТ СН'!$H$11+СВЦЭМ!$D$10+'СЕТ СН'!$H$5-'СЕТ СН'!$H$21</f>
        <v>5005.8629785399999</v>
      </c>
      <c r="U87" s="37">
        <f>SUMIFS(СВЦЭМ!$D$34:$D$777,СВЦЭМ!$A$34:$A$777,$A87,СВЦЭМ!$B$34:$B$777,U$83)+'СЕТ СН'!$H$11+СВЦЭМ!$D$10+'СЕТ СН'!$H$5-'СЕТ СН'!$H$21</f>
        <v>4969.6099381699996</v>
      </c>
      <c r="V87" s="37">
        <f>SUMIFS(СВЦЭМ!$D$34:$D$777,СВЦЭМ!$A$34:$A$777,$A87,СВЦЭМ!$B$34:$B$777,V$83)+'СЕТ СН'!$H$11+СВЦЭМ!$D$10+'СЕТ СН'!$H$5-'СЕТ СН'!$H$21</f>
        <v>4967.9298002199994</v>
      </c>
      <c r="W87" s="37">
        <f>SUMIFS(СВЦЭМ!$D$34:$D$777,СВЦЭМ!$A$34:$A$777,$A87,СВЦЭМ!$B$34:$B$777,W$83)+'СЕТ СН'!$H$11+СВЦЭМ!$D$10+'СЕТ СН'!$H$5-'СЕТ СН'!$H$21</f>
        <v>5012.0954694699994</v>
      </c>
      <c r="X87" s="37">
        <f>SUMIFS(СВЦЭМ!$D$34:$D$777,СВЦЭМ!$A$34:$A$777,$A87,СВЦЭМ!$B$34:$B$777,X$83)+'СЕТ СН'!$H$11+СВЦЭМ!$D$10+'СЕТ СН'!$H$5-'СЕТ СН'!$H$21</f>
        <v>5106.7459875799996</v>
      </c>
      <c r="Y87" s="37">
        <f>SUMIFS(СВЦЭМ!$D$34:$D$777,СВЦЭМ!$A$34:$A$777,$A87,СВЦЭМ!$B$34:$B$777,Y$83)+'СЕТ СН'!$H$11+СВЦЭМ!$D$10+'СЕТ СН'!$H$5-'СЕТ СН'!$H$21</f>
        <v>5246.4410954499999</v>
      </c>
    </row>
    <row r="88" spans="1:27" ht="15.75" x14ac:dyDescent="0.2">
      <c r="A88" s="36">
        <f t="shared" si="2"/>
        <v>43225</v>
      </c>
      <c r="B88" s="37">
        <f>SUMIFS(СВЦЭМ!$D$34:$D$777,СВЦЭМ!$A$34:$A$777,$A88,СВЦЭМ!$B$34:$B$777,B$83)+'СЕТ СН'!$H$11+СВЦЭМ!$D$10+'СЕТ СН'!$H$5-'СЕТ СН'!$H$21</f>
        <v>5270.6782844699992</v>
      </c>
      <c r="C88" s="37">
        <f>SUMIFS(СВЦЭМ!$D$34:$D$777,СВЦЭМ!$A$34:$A$777,$A88,СВЦЭМ!$B$34:$B$777,C$83)+'СЕТ СН'!$H$11+СВЦЭМ!$D$10+'СЕТ СН'!$H$5-'СЕТ СН'!$H$21</f>
        <v>5277.9095253199994</v>
      </c>
      <c r="D88" s="37">
        <f>SUMIFS(СВЦЭМ!$D$34:$D$777,СВЦЭМ!$A$34:$A$777,$A88,СВЦЭМ!$B$34:$B$777,D$83)+'СЕТ СН'!$H$11+СВЦЭМ!$D$10+'СЕТ СН'!$H$5-'СЕТ СН'!$H$21</f>
        <v>5286.4202521899997</v>
      </c>
      <c r="E88" s="37">
        <f>SUMIFS(СВЦЭМ!$D$34:$D$777,СВЦЭМ!$A$34:$A$777,$A88,СВЦЭМ!$B$34:$B$777,E$83)+'СЕТ СН'!$H$11+СВЦЭМ!$D$10+'СЕТ СН'!$H$5-'СЕТ СН'!$H$21</f>
        <v>5307.8342139799997</v>
      </c>
      <c r="F88" s="37">
        <f>SUMIFS(СВЦЭМ!$D$34:$D$777,СВЦЭМ!$A$34:$A$777,$A88,СВЦЭМ!$B$34:$B$777,F$83)+'СЕТ СН'!$H$11+СВЦЭМ!$D$10+'СЕТ СН'!$H$5-'СЕТ СН'!$H$21</f>
        <v>5316.1279173799994</v>
      </c>
      <c r="G88" s="37">
        <f>SUMIFS(СВЦЭМ!$D$34:$D$777,СВЦЭМ!$A$34:$A$777,$A88,СВЦЭМ!$B$34:$B$777,G$83)+'СЕТ СН'!$H$11+СВЦЭМ!$D$10+'СЕТ СН'!$H$5-'СЕТ СН'!$H$21</f>
        <v>5325.6139305199995</v>
      </c>
      <c r="H88" s="37">
        <f>SUMIFS(СВЦЭМ!$D$34:$D$777,СВЦЭМ!$A$34:$A$777,$A88,СВЦЭМ!$B$34:$B$777,H$83)+'СЕТ СН'!$H$11+СВЦЭМ!$D$10+'СЕТ СН'!$H$5-'СЕТ СН'!$H$21</f>
        <v>5226.7784187300003</v>
      </c>
      <c r="I88" s="37">
        <f>SUMIFS(СВЦЭМ!$D$34:$D$777,СВЦЭМ!$A$34:$A$777,$A88,СВЦЭМ!$B$34:$B$777,I$83)+'СЕТ СН'!$H$11+СВЦЭМ!$D$10+'СЕТ СН'!$H$5-'СЕТ СН'!$H$21</f>
        <v>5126.5956441799999</v>
      </c>
      <c r="J88" s="37">
        <f>SUMIFS(СВЦЭМ!$D$34:$D$777,СВЦЭМ!$A$34:$A$777,$A88,СВЦЭМ!$B$34:$B$777,J$83)+'СЕТ СН'!$H$11+СВЦЭМ!$D$10+'СЕТ СН'!$H$5-'СЕТ СН'!$H$21</f>
        <v>5017.1622273699995</v>
      </c>
      <c r="K88" s="37">
        <f>SUMIFS(СВЦЭМ!$D$34:$D$777,СВЦЭМ!$A$34:$A$777,$A88,СВЦЭМ!$B$34:$B$777,K$83)+'СЕТ СН'!$H$11+СВЦЭМ!$D$10+'СЕТ СН'!$H$5-'СЕТ СН'!$H$21</f>
        <v>4962.3993056099998</v>
      </c>
      <c r="L88" s="37">
        <f>SUMIFS(СВЦЭМ!$D$34:$D$777,СВЦЭМ!$A$34:$A$777,$A88,СВЦЭМ!$B$34:$B$777,L$83)+'СЕТ СН'!$H$11+СВЦЭМ!$D$10+'СЕТ СН'!$H$5-'СЕТ СН'!$H$21</f>
        <v>4963.2856811399997</v>
      </c>
      <c r="M88" s="37">
        <f>SUMIFS(СВЦЭМ!$D$34:$D$777,СВЦЭМ!$A$34:$A$777,$A88,СВЦЭМ!$B$34:$B$777,M$83)+'СЕТ СН'!$H$11+СВЦЭМ!$D$10+'СЕТ СН'!$H$5-'СЕТ СН'!$H$21</f>
        <v>4960.4298908299997</v>
      </c>
      <c r="N88" s="37">
        <f>SUMIFS(СВЦЭМ!$D$34:$D$777,СВЦЭМ!$A$34:$A$777,$A88,СВЦЭМ!$B$34:$B$777,N$83)+'СЕТ СН'!$H$11+СВЦЭМ!$D$10+'СЕТ СН'!$H$5-'СЕТ СН'!$H$21</f>
        <v>4962.07572291</v>
      </c>
      <c r="O88" s="37">
        <f>SUMIFS(СВЦЭМ!$D$34:$D$777,СВЦЭМ!$A$34:$A$777,$A88,СВЦЭМ!$B$34:$B$777,O$83)+'СЕТ СН'!$H$11+СВЦЭМ!$D$10+'СЕТ СН'!$H$5-'СЕТ СН'!$H$21</f>
        <v>4979.9204649900003</v>
      </c>
      <c r="P88" s="37">
        <f>SUMIFS(СВЦЭМ!$D$34:$D$777,СВЦЭМ!$A$34:$A$777,$A88,СВЦЭМ!$B$34:$B$777,P$83)+'СЕТ СН'!$H$11+СВЦЭМ!$D$10+'СЕТ СН'!$H$5-'СЕТ СН'!$H$21</f>
        <v>4996.6597412199999</v>
      </c>
      <c r="Q88" s="37">
        <f>SUMIFS(СВЦЭМ!$D$34:$D$777,СВЦЭМ!$A$34:$A$777,$A88,СВЦЭМ!$B$34:$B$777,Q$83)+'СЕТ СН'!$H$11+СВЦЭМ!$D$10+'СЕТ СН'!$H$5-'СЕТ СН'!$H$21</f>
        <v>5000.5305529299994</v>
      </c>
      <c r="R88" s="37">
        <f>SUMIFS(СВЦЭМ!$D$34:$D$777,СВЦЭМ!$A$34:$A$777,$A88,СВЦЭМ!$B$34:$B$777,R$83)+'СЕТ СН'!$H$11+СВЦЭМ!$D$10+'СЕТ СН'!$H$5-'СЕТ СН'!$H$21</f>
        <v>4998.5959624199995</v>
      </c>
      <c r="S88" s="37">
        <f>SUMIFS(СВЦЭМ!$D$34:$D$777,СВЦЭМ!$A$34:$A$777,$A88,СВЦЭМ!$B$34:$B$777,S$83)+'СЕТ СН'!$H$11+СВЦЭМ!$D$10+'СЕТ СН'!$H$5-'СЕТ СН'!$H$21</f>
        <v>5020.9089240599997</v>
      </c>
      <c r="T88" s="37">
        <f>SUMIFS(СВЦЭМ!$D$34:$D$777,СВЦЭМ!$A$34:$A$777,$A88,СВЦЭМ!$B$34:$B$777,T$83)+'СЕТ СН'!$H$11+СВЦЭМ!$D$10+'СЕТ СН'!$H$5-'СЕТ СН'!$H$21</f>
        <v>5004.4804245099995</v>
      </c>
      <c r="U88" s="37">
        <f>SUMIFS(СВЦЭМ!$D$34:$D$777,СВЦЭМ!$A$34:$A$777,$A88,СВЦЭМ!$B$34:$B$777,U$83)+'СЕТ СН'!$H$11+СВЦЭМ!$D$10+'СЕТ СН'!$H$5-'СЕТ СН'!$H$21</f>
        <v>4996.9900124599999</v>
      </c>
      <c r="V88" s="37">
        <f>SUMIFS(СВЦЭМ!$D$34:$D$777,СВЦЭМ!$A$34:$A$777,$A88,СВЦЭМ!$B$34:$B$777,V$83)+'СЕТ СН'!$H$11+СВЦЭМ!$D$10+'СЕТ СН'!$H$5-'СЕТ СН'!$H$21</f>
        <v>4951.6650727300002</v>
      </c>
      <c r="W88" s="37">
        <f>SUMIFS(СВЦЭМ!$D$34:$D$777,СВЦЭМ!$A$34:$A$777,$A88,СВЦЭМ!$B$34:$B$777,W$83)+'СЕТ СН'!$H$11+СВЦЭМ!$D$10+'СЕТ СН'!$H$5-'СЕТ СН'!$H$21</f>
        <v>5005.7136512500001</v>
      </c>
      <c r="X88" s="37">
        <f>SUMIFS(СВЦЭМ!$D$34:$D$777,СВЦЭМ!$A$34:$A$777,$A88,СВЦЭМ!$B$34:$B$777,X$83)+'СЕТ СН'!$H$11+СВЦЭМ!$D$10+'СЕТ СН'!$H$5-'СЕТ СН'!$H$21</f>
        <v>5094.3970937399999</v>
      </c>
      <c r="Y88" s="37">
        <f>SUMIFS(СВЦЭМ!$D$34:$D$777,СВЦЭМ!$A$34:$A$777,$A88,СВЦЭМ!$B$34:$B$777,Y$83)+'СЕТ СН'!$H$11+СВЦЭМ!$D$10+'СЕТ СН'!$H$5-'СЕТ СН'!$H$21</f>
        <v>5218.2834870500001</v>
      </c>
    </row>
    <row r="89" spans="1:27" ht="15.75" x14ac:dyDescent="0.2">
      <c r="A89" s="36">
        <f t="shared" si="2"/>
        <v>43226</v>
      </c>
      <c r="B89" s="37">
        <f>SUMIFS(СВЦЭМ!$D$34:$D$777,СВЦЭМ!$A$34:$A$777,$A89,СВЦЭМ!$B$34:$B$777,B$83)+'СЕТ СН'!$H$11+СВЦЭМ!$D$10+'СЕТ СН'!$H$5-'СЕТ СН'!$H$21</f>
        <v>5254.8308851799993</v>
      </c>
      <c r="C89" s="37">
        <f>SUMIFS(СВЦЭМ!$D$34:$D$777,СВЦЭМ!$A$34:$A$777,$A89,СВЦЭМ!$B$34:$B$777,C$83)+'СЕТ СН'!$H$11+СВЦЭМ!$D$10+'СЕТ СН'!$H$5-'СЕТ СН'!$H$21</f>
        <v>5304.0389924199999</v>
      </c>
      <c r="D89" s="37">
        <f>SUMIFS(СВЦЭМ!$D$34:$D$777,СВЦЭМ!$A$34:$A$777,$A89,СВЦЭМ!$B$34:$B$777,D$83)+'СЕТ СН'!$H$11+СВЦЭМ!$D$10+'СЕТ СН'!$H$5-'СЕТ СН'!$H$21</f>
        <v>5322.4427036799998</v>
      </c>
      <c r="E89" s="37">
        <f>SUMIFS(СВЦЭМ!$D$34:$D$777,СВЦЭМ!$A$34:$A$777,$A89,СВЦЭМ!$B$34:$B$777,E$83)+'СЕТ СН'!$H$11+СВЦЭМ!$D$10+'СЕТ СН'!$H$5-'СЕТ СН'!$H$21</f>
        <v>5335.4062651499999</v>
      </c>
      <c r="F89" s="37">
        <f>SUMIFS(СВЦЭМ!$D$34:$D$777,СВЦЭМ!$A$34:$A$777,$A89,СВЦЭМ!$B$34:$B$777,F$83)+'СЕТ СН'!$H$11+СВЦЭМ!$D$10+'СЕТ СН'!$H$5-'СЕТ СН'!$H$21</f>
        <v>5333.1192266999997</v>
      </c>
      <c r="G89" s="37">
        <f>SUMIFS(СВЦЭМ!$D$34:$D$777,СВЦЭМ!$A$34:$A$777,$A89,СВЦЭМ!$B$34:$B$777,G$83)+'СЕТ СН'!$H$11+СВЦЭМ!$D$10+'СЕТ СН'!$H$5-'СЕТ СН'!$H$21</f>
        <v>5336.9498748799997</v>
      </c>
      <c r="H89" s="37">
        <f>SUMIFS(СВЦЭМ!$D$34:$D$777,СВЦЭМ!$A$34:$A$777,$A89,СВЦЭМ!$B$34:$B$777,H$83)+'СЕТ СН'!$H$11+СВЦЭМ!$D$10+'СЕТ СН'!$H$5-'СЕТ СН'!$H$21</f>
        <v>5267.5760062199997</v>
      </c>
      <c r="I89" s="37">
        <f>SUMIFS(СВЦЭМ!$D$34:$D$777,СВЦЭМ!$A$34:$A$777,$A89,СВЦЭМ!$B$34:$B$777,I$83)+'СЕТ СН'!$H$11+СВЦЭМ!$D$10+'СЕТ СН'!$H$5-'СЕТ СН'!$H$21</f>
        <v>5147.9004878400001</v>
      </c>
      <c r="J89" s="37">
        <f>SUMIFS(СВЦЭМ!$D$34:$D$777,СВЦЭМ!$A$34:$A$777,$A89,СВЦЭМ!$B$34:$B$777,J$83)+'СЕТ СН'!$H$11+СВЦЭМ!$D$10+'СЕТ СН'!$H$5-'СЕТ СН'!$H$21</f>
        <v>5040.0624170599995</v>
      </c>
      <c r="K89" s="37">
        <f>SUMIFS(СВЦЭМ!$D$34:$D$777,СВЦЭМ!$A$34:$A$777,$A89,СВЦЭМ!$B$34:$B$777,K$83)+'СЕТ СН'!$H$11+СВЦЭМ!$D$10+'СЕТ СН'!$H$5-'СЕТ СН'!$H$21</f>
        <v>5007.4056750700001</v>
      </c>
      <c r="L89" s="37">
        <f>SUMIFS(СВЦЭМ!$D$34:$D$777,СВЦЭМ!$A$34:$A$777,$A89,СВЦЭМ!$B$34:$B$777,L$83)+'СЕТ СН'!$H$11+СВЦЭМ!$D$10+'СЕТ СН'!$H$5-'СЕТ СН'!$H$21</f>
        <v>4991.0476493699998</v>
      </c>
      <c r="M89" s="37">
        <f>SUMIFS(СВЦЭМ!$D$34:$D$777,СВЦЭМ!$A$34:$A$777,$A89,СВЦЭМ!$B$34:$B$777,M$83)+'СЕТ СН'!$H$11+СВЦЭМ!$D$10+'СЕТ СН'!$H$5-'СЕТ СН'!$H$21</f>
        <v>4966.6495111699996</v>
      </c>
      <c r="N89" s="37">
        <f>SUMIFS(СВЦЭМ!$D$34:$D$777,СВЦЭМ!$A$34:$A$777,$A89,СВЦЭМ!$B$34:$B$777,N$83)+'СЕТ СН'!$H$11+СВЦЭМ!$D$10+'СЕТ СН'!$H$5-'СЕТ СН'!$H$21</f>
        <v>5014.9523140700003</v>
      </c>
      <c r="O89" s="37">
        <f>SUMIFS(СВЦЭМ!$D$34:$D$777,СВЦЭМ!$A$34:$A$777,$A89,СВЦЭМ!$B$34:$B$777,O$83)+'СЕТ СН'!$H$11+СВЦЭМ!$D$10+'СЕТ СН'!$H$5-'СЕТ СН'!$H$21</f>
        <v>5015.71517597</v>
      </c>
      <c r="P89" s="37">
        <f>SUMIFS(СВЦЭМ!$D$34:$D$777,СВЦЭМ!$A$34:$A$777,$A89,СВЦЭМ!$B$34:$B$777,P$83)+'СЕТ СН'!$H$11+СВЦЭМ!$D$10+'СЕТ СН'!$H$5-'СЕТ СН'!$H$21</f>
        <v>5009.6057250599997</v>
      </c>
      <c r="Q89" s="37">
        <f>SUMIFS(СВЦЭМ!$D$34:$D$777,СВЦЭМ!$A$34:$A$777,$A89,СВЦЭМ!$B$34:$B$777,Q$83)+'СЕТ СН'!$H$11+СВЦЭМ!$D$10+'СЕТ СН'!$H$5-'СЕТ СН'!$H$21</f>
        <v>5011.9239603999995</v>
      </c>
      <c r="R89" s="37">
        <f>SUMIFS(СВЦЭМ!$D$34:$D$777,СВЦЭМ!$A$34:$A$777,$A89,СВЦЭМ!$B$34:$B$777,R$83)+'СЕТ СН'!$H$11+СВЦЭМ!$D$10+'СЕТ СН'!$H$5-'СЕТ СН'!$H$21</f>
        <v>5021.02784316</v>
      </c>
      <c r="S89" s="37">
        <f>SUMIFS(СВЦЭМ!$D$34:$D$777,СВЦЭМ!$A$34:$A$777,$A89,СВЦЭМ!$B$34:$B$777,S$83)+'СЕТ СН'!$H$11+СВЦЭМ!$D$10+'СЕТ СН'!$H$5-'СЕТ СН'!$H$21</f>
        <v>5023.0259511300001</v>
      </c>
      <c r="T89" s="37">
        <f>SUMIFS(СВЦЭМ!$D$34:$D$777,СВЦЭМ!$A$34:$A$777,$A89,СВЦЭМ!$B$34:$B$777,T$83)+'СЕТ СН'!$H$11+СВЦЭМ!$D$10+'СЕТ СН'!$H$5-'СЕТ СН'!$H$21</f>
        <v>5015.3928788899993</v>
      </c>
      <c r="U89" s="37">
        <f>SUMIFS(СВЦЭМ!$D$34:$D$777,СВЦЭМ!$A$34:$A$777,$A89,СВЦЭМ!$B$34:$B$777,U$83)+'СЕТ СН'!$H$11+СВЦЭМ!$D$10+'СЕТ СН'!$H$5-'СЕТ СН'!$H$21</f>
        <v>5007.9543816400001</v>
      </c>
      <c r="V89" s="37">
        <f>SUMIFS(СВЦЭМ!$D$34:$D$777,СВЦЭМ!$A$34:$A$777,$A89,СВЦЭМ!$B$34:$B$777,V$83)+'СЕТ СН'!$H$11+СВЦЭМ!$D$10+'СЕТ СН'!$H$5-'СЕТ СН'!$H$21</f>
        <v>4974.5848043400001</v>
      </c>
      <c r="W89" s="37">
        <f>SUMIFS(СВЦЭМ!$D$34:$D$777,СВЦЭМ!$A$34:$A$777,$A89,СВЦЭМ!$B$34:$B$777,W$83)+'СЕТ СН'!$H$11+СВЦЭМ!$D$10+'СЕТ СН'!$H$5-'СЕТ СН'!$H$21</f>
        <v>5009.7805273599997</v>
      </c>
      <c r="X89" s="37">
        <f>SUMIFS(СВЦЭМ!$D$34:$D$777,СВЦЭМ!$A$34:$A$777,$A89,СВЦЭМ!$B$34:$B$777,X$83)+'СЕТ СН'!$H$11+СВЦЭМ!$D$10+'СЕТ СН'!$H$5-'СЕТ СН'!$H$21</f>
        <v>5109.6065777799995</v>
      </c>
      <c r="Y89" s="37">
        <f>SUMIFS(СВЦЭМ!$D$34:$D$777,СВЦЭМ!$A$34:$A$777,$A89,СВЦЭМ!$B$34:$B$777,Y$83)+'СЕТ СН'!$H$11+СВЦЭМ!$D$10+'СЕТ СН'!$H$5-'СЕТ СН'!$H$21</f>
        <v>5221.1349986699997</v>
      </c>
    </row>
    <row r="90" spans="1:27" ht="15.75" x14ac:dyDescent="0.2">
      <c r="A90" s="36">
        <f t="shared" si="2"/>
        <v>43227</v>
      </c>
      <c r="B90" s="37">
        <f>SUMIFS(СВЦЭМ!$D$34:$D$777,СВЦЭМ!$A$34:$A$777,$A90,СВЦЭМ!$B$34:$B$777,B$83)+'СЕТ СН'!$H$11+СВЦЭМ!$D$10+'СЕТ СН'!$H$5-'СЕТ СН'!$H$21</f>
        <v>5285.2395148300002</v>
      </c>
      <c r="C90" s="37">
        <f>SUMIFS(СВЦЭМ!$D$34:$D$777,СВЦЭМ!$A$34:$A$777,$A90,СВЦЭМ!$B$34:$B$777,C$83)+'СЕТ СН'!$H$11+СВЦЭМ!$D$10+'СЕТ СН'!$H$5-'СЕТ СН'!$H$21</f>
        <v>5339.8131026199999</v>
      </c>
      <c r="D90" s="37">
        <f>SUMIFS(СВЦЭМ!$D$34:$D$777,СВЦЭМ!$A$34:$A$777,$A90,СВЦЭМ!$B$34:$B$777,D$83)+'СЕТ СН'!$H$11+СВЦЭМ!$D$10+'СЕТ СН'!$H$5-'СЕТ СН'!$H$21</f>
        <v>5351.7323695899995</v>
      </c>
      <c r="E90" s="37">
        <f>SUMIFS(СВЦЭМ!$D$34:$D$777,СВЦЭМ!$A$34:$A$777,$A90,СВЦЭМ!$B$34:$B$777,E$83)+'СЕТ СН'!$H$11+СВЦЭМ!$D$10+'СЕТ СН'!$H$5-'СЕТ СН'!$H$21</f>
        <v>5345.6278780599996</v>
      </c>
      <c r="F90" s="37">
        <f>SUMIFS(СВЦЭМ!$D$34:$D$777,СВЦЭМ!$A$34:$A$777,$A90,СВЦЭМ!$B$34:$B$777,F$83)+'СЕТ СН'!$H$11+СВЦЭМ!$D$10+'СЕТ СН'!$H$5-'СЕТ СН'!$H$21</f>
        <v>5342.0514274500001</v>
      </c>
      <c r="G90" s="37">
        <f>SUMIFS(СВЦЭМ!$D$34:$D$777,СВЦЭМ!$A$34:$A$777,$A90,СВЦЭМ!$B$34:$B$777,G$83)+'СЕТ СН'!$H$11+СВЦЭМ!$D$10+'СЕТ СН'!$H$5-'СЕТ СН'!$H$21</f>
        <v>5353.82667287</v>
      </c>
      <c r="H90" s="37">
        <f>SUMIFS(СВЦЭМ!$D$34:$D$777,СВЦЭМ!$A$34:$A$777,$A90,СВЦЭМ!$B$34:$B$777,H$83)+'СЕТ СН'!$H$11+СВЦЭМ!$D$10+'СЕТ СН'!$H$5-'СЕТ СН'!$H$21</f>
        <v>5249.4525195200004</v>
      </c>
      <c r="I90" s="37">
        <f>SUMIFS(СВЦЭМ!$D$34:$D$777,СВЦЭМ!$A$34:$A$777,$A90,СВЦЭМ!$B$34:$B$777,I$83)+'СЕТ СН'!$H$11+СВЦЭМ!$D$10+'СЕТ СН'!$H$5-'СЕТ СН'!$H$21</f>
        <v>5145.9594862200001</v>
      </c>
      <c r="J90" s="37">
        <f>SUMIFS(СВЦЭМ!$D$34:$D$777,СВЦЭМ!$A$34:$A$777,$A90,СВЦЭМ!$B$34:$B$777,J$83)+'СЕТ СН'!$H$11+СВЦЭМ!$D$10+'СЕТ СН'!$H$5-'СЕТ СН'!$H$21</f>
        <v>5063.8841425199998</v>
      </c>
      <c r="K90" s="37">
        <f>SUMIFS(СВЦЭМ!$D$34:$D$777,СВЦЭМ!$A$34:$A$777,$A90,СВЦЭМ!$B$34:$B$777,K$83)+'СЕТ СН'!$H$11+СВЦЭМ!$D$10+'СЕТ СН'!$H$5-'СЕТ СН'!$H$21</f>
        <v>5038.0916078399996</v>
      </c>
      <c r="L90" s="37">
        <f>SUMIFS(СВЦЭМ!$D$34:$D$777,СВЦЭМ!$A$34:$A$777,$A90,СВЦЭМ!$B$34:$B$777,L$83)+'СЕТ СН'!$H$11+СВЦЭМ!$D$10+'СЕТ СН'!$H$5-'СЕТ СН'!$H$21</f>
        <v>5050.5006540499999</v>
      </c>
      <c r="M90" s="37">
        <f>SUMIFS(СВЦЭМ!$D$34:$D$777,СВЦЭМ!$A$34:$A$777,$A90,СВЦЭМ!$B$34:$B$777,M$83)+'СЕТ СН'!$H$11+СВЦЭМ!$D$10+'СЕТ СН'!$H$5-'СЕТ СН'!$H$21</f>
        <v>5052.8344343299996</v>
      </c>
      <c r="N90" s="37">
        <f>SUMIFS(СВЦЭМ!$D$34:$D$777,СВЦЭМ!$A$34:$A$777,$A90,СВЦЭМ!$B$34:$B$777,N$83)+'СЕТ СН'!$H$11+СВЦЭМ!$D$10+'СЕТ СН'!$H$5-'СЕТ СН'!$H$21</f>
        <v>5036.3429868100002</v>
      </c>
      <c r="O90" s="37">
        <f>SUMIFS(СВЦЭМ!$D$34:$D$777,СВЦЭМ!$A$34:$A$777,$A90,СВЦЭМ!$B$34:$B$777,O$83)+'СЕТ СН'!$H$11+СВЦЭМ!$D$10+'СЕТ СН'!$H$5-'СЕТ СН'!$H$21</f>
        <v>5036.9917101499996</v>
      </c>
      <c r="P90" s="37">
        <f>SUMIFS(СВЦЭМ!$D$34:$D$777,СВЦЭМ!$A$34:$A$777,$A90,СВЦЭМ!$B$34:$B$777,P$83)+'СЕТ СН'!$H$11+СВЦЭМ!$D$10+'СЕТ СН'!$H$5-'СЕТ СН'!$H$21</f>
        <v>5033.2644579600001</v>
      </c>
      <c r="Q90" s="37">
        <f>SUMIFS(СВЦЭМ!$D$34:$D$777,СВЦЭМ!$A$34:$A$777,$A90,СВЦЭМ!$B$34:$B$777,Q$83)+'СЕТ СН'!$H$11+СВЦЭМ!$D$10+'СЕТ СН'!$H$5-'СЕТ СН'!$H$21</f>
        <v>5032.9352285999994</v>
      </c>
      <c r="R90" s="37">
        <f>SUMIFS(СВЦЭМ!$D$34:$D$777,СВЦЭМ!$A$34:$A$777,$A90,СВЦЭМ!$B$34:$B$777,R$83)+'СЕТ СН'!$H$11+СВЦЭМ!$D$10+'СЕТ СН'!$H$5-'СЕТ СН'!$H$21</f>
        <v>5036.4526608999995</v>
      </c>
      <c r="S90" s="37">
        <f>SUMIFS(СВЦЭМ!$D$34:$D$777,СВЦЭМ!$A$34:$A$777,$A90,СВЦЭМ!$B$34:$B$777,S$83)+'СЕТ СН'!$H$11+СВЦЭМ!$D$10+'СЕТ СН'!$H$5-'СЕТ СН'!$H$21</f>
        <v>5044.0173551600001</v>
      </c>
      <c r="T90" s="37">
        <f>SUMIFS(СВЦЭМ!$D$34:$D$777,СВЦЭМ!$A$34:$A$777,$A90,СВЦЭМ!$B$34:$B$777,T$83)+'СЕТ СН'!$H$11+СВЦЭМ!$D$10+'СЕТ СН'!$H$5-'СЕТ СН'!$H$21</f>
        <v>5047.5015549199998</v>
      </c>
      <c r="U90" s="37">
        <f>SUMIFS(СВЦЭМ!$D$34:$D$777,СВЦЭМ!$A$34:$A$777,$A90,СВЦЭМ!$B$34:$B$777,U$83)+'СЕТ СН'!$H$11+СВЦЭМ!$D$10+'СЕТ СН'!$H$5-'СЕТ СН'!$H$21</f>
        <v>5051.7491686699996</v>
      </c>
      <c r="V90" s="37">
        <f>SUMIFS(СВЦЭМ!$D$34:$D$777,СВЦЭМ!$A$34:$A$777,$A90,СВЦЭМ!$B$34:$B$777,V$83)+'СЕТ СН'!$H$11+СВЦЭМ!$D$10+'СЕТ СН'!$H$5-'СЕТ СН'!$H$21</f>
        <v>5056.5474811999993</v>
      </c>
      <c r="W90" s="37">
        <f>SUMIFS(СВЦЭМ!$D$34:$D$777,СВЦЭМ!$A$34:$A$777,$A90,СВЦЭМ!$B$34:$B$777,W$83)+'СЕТ СН'!$H$11+СВЦЭМ!$D$10+'СЕТ СН'!$H$5-'СЕТ СН'!$H$21</f>
        <v>5046.7562065900001</v>
      </c>
      <c r="X90" s="37">
        <f>SUMIFS(СВЦЭМ!$D$34:$D$777,СВЦЭМ!$A$34:$A$777,$A90,СВЦЭМ!$B$34:$B$777,X$83)+'СЕТ СН'!$H$11+СВЦЭМ!$D$10+'СЕТ СН'!$H$5-'СЕТ СН'!$H$21</f>
        <v>5164.6265058299996</v>
      </c>
      <c r="Y90" s="37">
        <f>SUMIFS(СВЦЭМ!$D$34:$D$777,СВЦЭМ!$A$34:$A$777,$A90,СВЦЭМ!$B$34:$B$777,Y$83)+'СЕТ СН'!$H$11+СВЦЭМ!$D$10+'СЕТ СН'!$H$5-'СЕТ СН'!$H$21</f>
        <v>5282.7841333699998</v>
      </c>
    </row>
    <row r="91" spans="1:27" ht="15.75" x14ac:dyDescent="0.2">
      <c r="A91" s="36">
        <f t="shared" si="2"/>
        <v>43228</v>
      </c>
      <c r="B91" s="37">
        <f>SUMIFS(СВЦЭМ!$D$34:$D$777,СВЦЭМ!$A$34:$A$777,$A91,СВЦЭМ!$B$34:$B$777,B$83)+'СЕТ СН'!$H$11+СВЦЭМ!$D$10+'СЕТ СН'!$H$5-'СЕТ СН'!$H$21</f>
        <v>5318.31664267</v>
      </c>
      <c r="C91" s="37">
        <f>SUMIFS(СВЦЭМ!$D$34:$D$777,СВЦЭМ!$A$34:$A$777,$A91,СВЦЭМ!$B$34:$B$777,C$83)+'СЕТ СН'!$H$11+СВЦЭМ!$D$10+'СЕТ СН'!$H$5-'СЕТ СН'!$H$21</f>
        <v>5363.1020308299994</v>
      </c>
      <c r="D91" s="37">
        <f>SUMIFS(СВЦЭМ!$D$34:$D$777,СВЦЭМ!$A$34:$A$777,$A91,СВЦЭМ!$B$34:$B$777,D$83)+'СЕТ СН'!$H$11+СВЦЭМ!$D$10+'СЕТ СН'!$H$5-'СЕТ СН'!$H$21</f>
        <v>5392.3815116599999</v>
      </c>
      <c r="E91" s="37">
        <f>SUMIFS(СВЦЭМ!$D$34:$D$777,СВЦЭМ!$A$34:$A$777,$A91,СВЦЭМ!$B$34:$B$777,E$83)+'СЕТ СН'!$H$11+СВЦЭМ!$D$10+'СЕТ СН'!$H$5-'СЕТ СН'!$H$21</f>
        <v>5404.6081366399994</v>
      </c>
      <c r="F91" s="37">
        <f>SUMIFS(СВЦЭМ!$D$34:$D$777,СВЦЭМ!$A$34:$A$777,$A91,СВЦЭМ!$B$34:$B$777,F$83)+'СЕТ СН'!$H$11+СВЦЭМ!$D$10+'СЕТ СН'!$H$5-'СЕТ СН'!$H$21</f>
        <v>5424.3970144599998</v>
      </c>
      <c r="G91" s="37">
        <f>SUMIFS(СВЦЭМ!$D$34:$D$777,СВЦЭМ!$A$34:$A$777,$A91,СВЦЭМ!$B$34:$B$777,G$83)+'СЕТ СН'!$H$11+СВЦЭМ!$D$10+'СЕТ СН'!$H$5-'СЕТ СН'!$H$21</f>
        <v>5394.9345425899992</v>
      </c>
      <c r="H91" s="37">
        <f>SUMIFS(СВЦЭМ!$D$34:$D$777,СВЦЭМ!$A$34:$A$777,$A91,СВЦЭМ!$B$34:$B$777,H$83)+'СЕТ СН'!$H$11+СВЦЭМ!$D$10+'СЕТ СН'!$H$5-'СЕТ СН'!$H$21</f>
        <v>5270.6628830199998</v>
      </c>
      <c r="I91" s="37">
        <f>SUMIFS(СВЦЭМ!$D$34:$D$777,СВЦЭМ!$A$34:$A$777,$A91,СВЦЭМ!$B$34:$B$777,I$83)+'СЕТ СН'!$H$11+СВЦЭМ!$D$10+'СЕТ СН'!$H$5-'СЕТ СН'!$H$21</f>
        <v>5135.6144798799996</v>
      </c>
      <c r="J91" s="37">
        <f>SUMIFS(СВЦЭМ!$D$34:$D$777,СВЦЭМ!$A$34:$A$777,$A91,СВЦЭМ!$B$34:$B$777,J$83)+'СЕТ СН'!$H$11+СВЦЭМ!$D$10+'СЕТ СН'!$H$5-'СЕТ СН'!$H$21</f>
        <v>5047.5503122</v>
      </c>
      <c r="K91" s="37">
        <f>SUMIFS(СВЦЭМ!$D$34:$D$777,СВЦЭМ!$A$34:$A$777,$A91,СВЦЭМ!$B$34:$B$777,K$83)+'СЕТ СН'!$H$11+СВЦЭМ!$D$10+'СЕТ СН'!$H$5-'СЕТ СН'!$H$21</f>
        <v>5013.0456897399999</v>
      </c>
      <c r="L91" s="37">
        <f>SUMIFS(СВЦЭМ!$D$34:$D$777,СВЦЭМ!$A$34:$A$777,$A91,СВЦЭМ!$B$34:$B$777,L$83)+'СЕТ СН'!$H$11+СВЦЭМ!$D$10+'СЕТ СН'!$H$5-'СЕТ СН'!$H$21</f>
        <v>4999.1012043800001</v>
      </c>
      <c r="M91" s="37">
        <f>SUMIFS(СВЦЭМ!$D$34:$D$777,СВЦЭМ!$A$34:$A$777,$A91,СВЦЭМ!$B$34:$B$777,M$83)+'СЕТ СН'!$H$11+СВЦЭМ!$D$10+'СЕТ СН'!$H$5-'СЕТ СН'!$H$21</f>
        <v>4995.4840622299998</v>
      </c>
      <c r="N91" s="37">
        <f>SUMIFS(СВЦЭМ!$D$34:$D$777,СВЦЭМ!$A$34:$A$777,$A91,СВЦЭМ!$B$34:$B$777,N$83)+'СЕТ СН'!$H$11+СВЦЭМ!$D$10+'СЕТ СН'!$H$5-'СЕТ СН'!$H$21</f>
        <v>4983.8593320700002</v>
      </c>
      <c r="O91" s="37">
        <f>SUMIFS(СВЦЭМ!$D$34:$D$777,СВЦЭМ!$A$34:$A$777,$A91,СВЦЭМ!$B$34:$B$777,O$83)+'СЕТ СН'!$H$11+СВЦЭМ!$D$10+'СЕТ СН'!$H$5-'СЕТ СН'!$H$21</f>
        <v>4986.6861549999994</v>
      </c>
      <c r="P91" s="37">
        <f>SUMIFS(СВЦЭМ!$D$34:$D$777,СВЦЭМ!$A$34:$A$777,$A91,СВЦЭМ!$B$34:$B$777,P$83)+'СЕТ СН'!$H$11+СВЦЭМ!$D$10+'СЕТ СН'!$H$5-'СЕТ СН'!$H$21</f>
        <v>5027.3428650400001</v>
      </c>
      <c r="Q91" s="37">
        <f>SUMIFS(СВЦЭМ!$D$34:$D$777,СВЦЭМ!$A$34:$A$777,$A91,СВЦЭМ!$B$34:$B$777,Q$83)+'СЕТ СН'!$H$11+СВЦЭМ!$D$10+'СЕТ СН'!$H$5-'СЕТ СН'!$H$21</f>
        <v>5027.5759681099998</v>
      </c>
      <c r="R91" s="37">
        <f>SUMIFS(СВЦЭМ!$D$34:$D$777,СВЦЭМ!$A$34:$A$777,$A91,СВЦЭМ!$B$34:$B$777,R$83)+'СЕТ СН'!$H$11+СВЦЭМ!$D$10+'СЕТ СН'!$H$5-'СЕТ СН'!$H$21</f>
        <v>5021.9081729199997</v>
      </c>
      <c r="S91" s="37">
        <f>SUMIFS(СВЦЭМ!$D$34:$D$777,СВЦЭМ!$A$34:$A$777,$A91,СВЦЭМ!$B$34:$B$777,S$83)+'СЕТ СН'!$H$11+СВЦЭМ!$D$10+'СЕТ СН'!$H$5-'СЕТ СН'!$H$21</f>
        <v>4991.4860573899996</v>
      </c>
      <c r="T91" s="37">
        <f>SUMIFS(СВЦЭМ!$D$34:$D$777,СВЦЭМ!$A$34:$A$777,$A91,СВЦЭМ!$B$34:$B$777,T$83)+'СЕТ СН'!$H$11+СВЦЭМ!$D$10+'СЕТ СН'!$H$5-'СЕТ СН'!$H$21</f>
        <v>4975.0937355799997</v>
      </c>
      <c r="U91" s="37">
        <f>SUMIFS(СВЦЭМ!$D$34:$D$777,СВЦЭМ!$A$34:$A$777,$A91,СВЦЭМ!$B$34:$B$777,U$83)+'СЕТ СН'!$H$11+СВЦЭМ!$D$10+'СЕТ СН'!$H$5-'СЕТ СН'!$H$21</f>
        <v>4987.4419268000001</v>
      </c>
      <c r="V91" s="37">
        <f>SUMIFS(СВЦЭМ!$D$34:$D$777,СВЦЭМ!$A$34:$A$777,$A91,СВЦЭМ!$B$34:$B$777,V$83)+'СЕТ СН'!$H$11+СВЦЭМ!$D$10+'СЕТ СН'!$H$5-'СЕТ СН'!$H$21</f>
        <v>4999.9471583200002</v>
      </c>
      <c r="W91" s="37">
        <f>SUMIFS(СВЦЭМ!$D$34:$D$777,СВЦЭМ!$A$34:$A$777,$A91,СВЦЭМ!$B$34:$B$777,W$83)+'СЕТ СН'!$H$11+СВЦЭМ!$D$10+'СЕТ СН'!$H$5-'СЕТ СН'!$H$21</f>
        <v>5036.9587494400002</v>
      </c>
      <c r="X91" s="37">
        <f>SUMIFS(СВЦЭМ!$D$34:$D$777,СВЦЭМ!$A$34:$A$777,$A91,СВЦЭМ!$B$34:$B$777,X$83)+'СЕТ СН'!$H$11+СВЦЭМ!$D$10+'СЕТ СН'!$H$5-'СЕТ СН'!$H$21</f>
        <v>5127.87833546</v>
      </c>
      <c r="Y91" s="37">
        <f>SUMIFS(СВЦЭМ!$D$34:$D$777,СВЦЭМ!$A$34:$A$777,$A91,СВЦЭМ!$B$34:$B$777,Y$83)+'СЕТ СН'!$H$11+СВЦЭМ!$D$10+'СЕТ СН'!$H$5-'СЕТ СН'!$H$21</f>
        <v>5241.6188672199996</v>
      </c>
    </row>
    <row r="92" spans="1:27" ht="15.75" x14ac:dyDescent="0.2">
      <c r="A92" s="36">
        <f t="shared" si="2"/>
        <v>43229</v>
      </c>
      <c r="B92" s="37">
        <f>SUMIFS(СВЦЭМ!$D$34:$D$777,СВЦЭМ!$A$34:$A$777,$A92,СВЦЭМ!$B$34:$B$777,B$83)+'СЕТ СН'!$H$11+СВЦЭМ!$D$10+'СЕТ СН'!$H$5-'СЕТ СН'!$H$21</f>
        <v>5345.5534363400002</v>
      </c>
      <c r="C92" s="37">
        <f>SUMIFS(СВЦЭМ!$D$34:$D$777,СВЦЭМ!$A$34:$A$777,$A92,СВЦЭМ!$B$34:$B$777,C$83)+'СЕТ СН'!$H$11+СВЦЭМ!$D$10+'СЕТ СН'!$H$5-'СЕТ СН'!$H$21</f>
        <v>5394.2212564299998</v>
      </c>
      <c r="D92" s="37">
        <f>SUMIFS(СВЦЭМ!$D$34:$D$777,СВЦЭМ!$A$34:$A$777,$A92,СВЦЭМ!$B$34:$B$777,D$83)+'СЕТ СН'!$H$11+СВЦЭМ!$D$10+'СЕТ СН'!$H$5-'СЕТ СН'!$H$21</f>
        <v>5434.5829999099997</v>
      </c>
      <c r="E92" s="37">
        <f>SUMIFS(СВЦЭМ!$D$34:$D$777,СВЦЭМ!$A$34:$A$777,$A92,СВЦЭМ!$B$34:$B$777,E$83)+'СЕТ СН'!$H$11+СВЦЭМ!$D$10+'СЕТ СН'!$H$5-'СЕТ СН'!$H$21</f>
        <v>5450.9742928199994</v>
      </c>
      <c r="F92" s="37">
        <f>SUMIFS(СВЦЭМ!$D$34:$D$777,СВЦЭМ!$A$34:$A$777,$A92,СВЦЭМ!$B$34:$B$777,F$83)+'СЕТ СН'!$H$11+СВЦЭМ!$D$10+'СЕТ СН'!$H$5-'СЕТ СН'!$H$21</f>
        <v>5455.8713451399999</v>
      </c>
      <c r="G92" s="37">
        <f>SUMIFS(СВЦЭМ!$D$34:$D$777,СВЦЭМ!$A$34:$A$777,$A92,СВЦЭМ!$B$34:$B$777,G$83)+'СЕТ СН'!$H$11+СВЦЭМ!$D$10+'СЕТ СН'!$H$5-'СЕТ СН'!$H$21</f>
        <v>5450.3499912200004</v>
      </c>
      <c r="H92" s="37">
        <f>SUMIFS(СВЦЭМ!$D$34:$D$777,СВЦЭМ!$A$34:$A$777,$A92,СВЦЭМ!$B$34:$B$777,H$83)+'СЕТ СН'!$H$11+СВЦЭМ!$D$10+'СЕТ СН'!$H$5-'СЕТ СН'!$H$21</f>
        <v>5348.9995300299997</v>
      </c>
      <c r="I92" s="37">
        <f>SUMIFS(СВЦЭМ!$D$34:$D$777,СВЦЭМ!$A$34:$A$777,$A92,СВЦЭМ!$B$34:$B$777,I$83)+'СЕТ СН'!$H$11+СВЦЭМ!$D$10+'СЕТ СН'!$H$5-'СЕТ СН'!$H$21</f>
        <v>5221.5249245899995</v>
      </c>
      <c r="J92" s="37">
        <f>SUMIFS(СВЦЭМ!$D$34:$D$777,СВЦЭМ!$A$34:$A$777,$A92,СВЦЭМ!$B$34:$B$777,J$83)+'СЕТ СН'!$H$11+СВЦЭМ!$D$10+'СЕТ СН'!$H$5-'СЕТ СН'!$H$21</f>
        <v>5088.6413225400001</v>
      </c>
      <c r="K92" s="37">
        <f>SUMIFS(СВЦЭМ!$D$34:$D$777,СВЦЭМ!$A$34:$A$777,$A92,СВЦЭМ!$B$34:$B$777,K$83)+'СЕТ СН'!$H$11+СВЦЭМ!$D$10+'СЕТ СН'!$H$5-'СЕТ СН'!$H$21</f>
        <v>5023.8594561800001</v>
      </c>
      <c r="L92" s="37">
        <f>SUMIFS(СВЦЭМ!$D$34:$D$777,СВЦЭМ!$A$34:$A$777,$A92,СВЦЭМ!$B$34:$B$777,L$83)+'СЕТ СН'!$H$11+СВЦЭМ!$D$10+'СЕТ СН'!$H$5-'СЕТ СН'!$H$21</f>
        <v>5018.6269535599995</v>
      </c>
      <c r="M92" s="37">
        <f>SUMIFS(СВЦЭМ!$D$34:$D$777,СВЦЭМ!$A$34:$A$777,$A92,СВЦЭМ!$B$34:$B$777,M$83)+'СЕТ СН'!$H$11+СВЦЭМ!$D$10+'СЕТ СН'!$H$5-'СЕТ СН'!$H$21</f>
        <v>5017.1401643999998</v>
      </c>
      <c r="N92" s="37">
        <f>SUMIFS(СВЦЭМ!$D$34:$D$777,СВЦЭМ!$A$34:$A$777,$A92,СВЦЭМ!$B$34:$B$777,N$83)+'СЕТ СН'!$H$11+СВЦЭМ!$D$10+'СЕТ СН'!$H$5-'СЕТ СН'!$H$21</f>
        <v>5017.3907155699999</v>
      </c>
      <c r="O92" s="37">
        <f>SUMIFS(СВЦЭМ!$D$34:$D$777,СВЦЭМ!$A$34:$A$777,$A92,СВЦЭМ!$B$34:$B$777,O$83)+'СЕТ СН'!$H$11+СВЦЭМ!$D$10+'СЕТ СН'!$H$5-'СЕТ СН'!$H$21</f>
        <v>5017.0079865999996</v>
      </c>
      <c r="P92" s="37">
        <f>SUMIFS(СВЦЭМ!$D$34:$D$777,СВЦЭМ!$A$34:$A$777,$A92,СВЦЭМ!$B$34:$B$777,P$83)+'СЕТ СН'!$H$11+СВЦЭМ!$D$10+'СЕТ СН'!$H$5-'СЕТ СН'!$H$21</f>
        <v>5028.69744188</v>
      </c>
      <c r="Q92" s="37">
        <f>SUMIFS(СВЦЭМ!$D$34:$D$777,СВЦЭМ!$A$34:$A$777,$A92,СВЦЭМ!$B$34:$B$777,Q$83)+'СЕТ СН'!$H$11+СВЦЭМ!$D$10+'СЕТ СН'!$H$5-'СЕТ СН'!$H$21</f>
        <v>5026.9965744199999</v>
      </c>
      <c r="R92" s="37">
        <f>SUMIFS(СВЦЭМ!$D$34:$D$777,СВЦЭМ!$A$34:$A$777,$A92,СВЦЭМ!$B$34:$B$777,R$83)+'СЕТ СН'!$H$11+СВЦЭМ!$D$10+'СЕТ СН'!$H$5-'СЕТ СН'!$H$21</f>
        <v>5033.4783955299999</v>
      </c>
      <c r="S92" s="37">
        <f>SUMIFS(СВЦЭМ!$D$34:$D$777,СВЦЭМ!$A$34:$A$777,$A92,СВЦЭМ!$B$34:$B$777,S$83)+'СЕТ СН'!$H$11+СВЦЭМ!$D$10+'СЕТ СН'!$H$5-'СЕТ СН'!$H$21</f>
        <v>5027.1400536299998</v>
      </c>
      <c r="T92" s="37">
        <f>SUMIFS(СВЦЭМ!$D$34:$D$777,СВЦЭМ!$A$34:$A$777,$A92,СВЦЭМ!$B$34:$B$777,T$83)+'СЕТ СН'!$H$11+СВЦЭМ!$D$10+'СЕТ СН'!$H$5-'СЕТ СН'!$H$21</f>
        <v>5021.3822697199994</v>
      </c>
      <c r="U92" s="37">
        <f>SUMIFS(СВЦЭМ!$D$34:$D$777,СВЦЭМ!$A$34:$A$777,$A92,СВЦЭМ!$B$34:$B$777,U$83)+'СЕТ СН'!$H$11+СВЦЭМ!$D$10+'СЕТ СН'!$H$5-'СЕТ СН'!$H$21</f>
        <v>5017.1399122299999</v>
      </c>
      <c r="V92" s="37">
        <f>SUMIFS(СВЦЭМ!$D$34:$D$777,СВЦЭМ!$A$34:$A$777,$A92,СВЦЭМ!$B$34:$B$777,V$83)+'СЕТ СН'!$H$11+СВЦЭМ!$D$10+'СЕТ СН'!$H$5-'СЕТ СН'!$H$21</f>
        <v>5011.6100377799994</v>
      </c>
      <c r="W92" s="37">
        <f>SUMIFS(СВЦЭМ!$D$34:$D$777,СВЦЭМ!$A$34:$A$777,$A92,СВЦЭМ!$B$34:$B$777,W$83)+'СЕТ СН'!$H$11+СВЦЭМ!$D$10+'СЕТ СН'!$H$5-'СЕТ СН'!$H$21</f>
        <v>5058.58461644</v>
      </c>
      <c r="X92" s="37">
        <f>SUMIFS(СВЦЭМ!$D$34:$D$777,СВЦЭМ!$A$34:$A$777,$A92,СВЦЭМ!$B$34:$B$777,X$83)+'СЕТ СН'!$H$11+СВЦЭМ!$D$10+'СЕТ СН'!$H$5-'СЕТ СН'!$H$21</f>
        <v>5156.7798310199996</v>
      </c>
      <c r="Y92" s="37">
        <f>SUMIFS(СВЦЭМ!$D$34:$D$777,СВЦЭМ!$A$34:$A$777,$A92,СВЦЭМ!$B$34:$B$777,Y$83)+'СЕТ СН'!$H$11+СВЦЭМ!$D$10+'СЕТ СН'!$H$5-'СЕТ СН'!$H$21</f>
        <v>5269.4647806200001</v>
      </c>
    </row>
    <row r="93" spans="1:27" ht="15.75" x14ac:dyDescent="0.2">
      <c r="A93" s="36">
        <f t="shared" si="2"/>
        <v>43230</v>
      </c>
      <c r="B93" s="37">
        <f>SUMIFS(СВЦЭМ!$D$34:$D$777,СВЦЭМ!$A$34:$A$777,$A93,СВЦЭМ!$B$34:$B$777,B$83)+'СЕТ СН'!$H$11+СВЦЭМ!$D$10+'СЕТ СН'!$H$5-'СЕТ СН'!$H$21</f>
        <v>5324.5896340399995</v>
      </c>
      <c r="C93" s="37">
        <f>SUMIFS(СВЦЭМ!$D$34:$D$777,СВЦЭМ!$A$34:$A$777,$A93,СВЦЭМ!$B$34:$B$777,C$83)+'СЕТ СН'!$H$11+СВЦЭМ!$D$10+'СЕТ СН'!$H$5-'СЕТ СН'!$H$21</f>
        <v>5375.8378144300004</v>
      </c>
      <c r="D93" s="37">
        <f>SUMIFS(СВЦЭМ!$D$34:$D$777,СВЦЭМ!$A$34:$A$777,$A93,СВЦЭМ!$B$34:$B$777,D$83)+'СЕТ СН'!$H$11+СВЦЭМ!$D$10+'СЕТ СН'!$H$5-'СЕТ СН'!$H$21</f>
        <v>5407.0128313900004</v>
      </c>
      <c r="E93" s="37">
        <f>SUMIFS(СВЦЭМ!$D$34:$D$777,СВЦЭМ!$A$34:$A$777,$A93,СВЦЭМ!$B$34:$B$777,E$83)+'СЕТ СН'!$H$11+СВЦЭМ!$D$10+'СЕТ СН'!$H$5-'СЕТ СН'!$H$21</f>
        <v>5430.7006542999998</v>
      </c>
      <c r="F93" s="37">
        <f>SUMIFS(СВЦЭМ!$D$34:$D$777,СВЦЭМ!$A$34:$A$777,$A93,СВЦЭМ!$B$34:$B$777,F$83)+'СЕТ СН'!$H$11+СВЦЭМ!$D$10+'СЕТ СН'!$H$5-'СЕТ СН'!$H$21</f>
        <v>5414.1060565600001</v>
      </c>
      <c r="G93" s="37">
        <f>SUMIFS(СВЦЭМ!$D$34:$D$777,СВЦЭМ!$A$34:$A$777,$A93,СВЦЭМ!$B$34:$B$777,G$83)+'СЕТ СН'!$H$11+СВЦЭМ!$D$10+'СЕТ СН'!$H$5-'СЕТ СН'!$H$21</f>
        <v>5398.2805295999997</v>
      </c>
      <c r="H93" s="37">
        <f>SUMIFS(СВЦЭМ!$D$34:$D$777,СВЦЭМ!$A$34:$A$777,$A93,СВЦЭМ!$B$34:$B$777,H$83)+'СЕТ СН'!$H$11+СВЦЭМ!$D$10+'СЕТ СН'!$H$5-'СЕТ СН'!$H$21</f>
        <v>5311.3523442899996</v>
      </c>
      <c r="I93" s="37">
        <f>SUMIFS(СВЦЭМ!$D$34:$D$777,СВЦЭМ!$A$34:$A$777,$A93,СВЦЭМ!$B$34:$B$777,I$83)+'СЕТ СН'!$H$11+СВЦЭМ!$D$10+'СЕТ СН'!$H$5-'СЕТ СН'!$H$21</f>
        <v>5178.5753732399999</v>
      </c>
      <c r="J93" s="37">
        <f>SUMIFS(СВЦЭМ!$D$34:$D$777,СВЦЭМ!$A$34:$A$777,$A93,СВЦЭМ!$B$34:$B$777,J$83)+'СЕТ СН'!$H$11+СВЦЭМ!$D$10+'СЕТ СН'!$H$5-'СЕТ СН'!$H$21</f>
        <v>5078.4138297399995</v>
      </c>
      <c r="K93" s="37">
        <f>SUMIFS(СВЦЭМ!$D$34:$D$777,СВЦЭМ!$A$34:$A$777,$A93,СВЦЭМ!$B$34:$B$777,K$83)+'СЕТ СН'!$H$11+СВЦЭМ!$D$10+'СЕТ СН'!$H$5-'СЕТ СН'!$H$21</f>
        <v>5050.4759115799998</v>
      </c>
      <c r="L93" s="37">
        <f>SUMIFS(СВЦЭМ!$D$34:$D$777,СВЦЭМ!$A$34:$A$777,$A93,СВЦЭМ!$B$34:$B$777,L$83)+'СЕТ СН'!$H$11+СВЦЭМ!$D$10+'СЕТ СН'!$H$5-'СЕТ СН'!$H$21</f>
        <v>5056.6037171099997</v>
      </c>
      <c r="M93" s="37">
        <f>SUMIFS(СВЦЭМ!$D$34:$D$777,СВЦЭМ!$A$34:$A$777,$A93,СВЦЭМ!$B$34:$B$777,M$83)+'СЕТ СН'!$H$11+СВЦЭМ!$D$10+'СЕТ СН'!$H$5-'СЕТ СН'!$H$21</f>
        <v>5061.5048737699999</v>
      </c>
      <c r="N93" s="37">
        <f>SUMIFS(СВЦЭМ!$D$34:$D$777,СВЦЭМ!$A$34:$A$777,$A93,СВЦЭМ!$B$34:$B$777,N$83)+'СЕТ СН'!$H$11+СВЦЭМ!$D$10+'СЕТ СН'!$H$5-'СЕТ СН'!$H$21</f>
        <v>5070.7503414499997</v>
      </c>
      <c r="O93" s="37">
        <f>SUMIFS(СВЦЭМ!$D$34:$D$777,СВЦЭМ!$A$34:$A$777,$A93,СВЦЭМ!$B$34:$B$777,O$83)+'СЕТ СН'!$H$11+СВЦЭМ!$D$10+'СЕТ СН'!$H$5-'СЕТ СН'!$H$21</f>
        <v>5065.7405425399993</v>
      </c>
      <c r="P93" s="37">
        <f>SUMIFS(СВЦЭМ!$D$34:$D$777,СВЦЭМ!$A$34:$A$777,$A93,СВЦЭМ!$B$34:$B$777,P$83)+'СЕТ СН'!$H$11+СВЦЭМ!$D$10+'СЕТ СН'!$H$5-'СЕТ СН'!$H$21</f>
        <v>5070.7261619000001</v>
      </c>
      <c r="Q93" s="37">
        <f>SUMIFS(СВЦЭМ!$D$34:$D$777,СВЦЭМ!$A$34:$A$777,$A93,СВЦЭМ!$B$34:$B$777,Q$83)+'СЕТ СН'!$H$11+СВЦЭМ!$D$10+'СЕТ СН'!$H$5-'СЕТ СН'!$H$21</f>
        <v>5053.6352676400002</v>
      </c>
      <c r="R93" s="37">
        <f>SUMIFS(СВЦЭМ!$D$34:$D$777,СВЦЭМ!$A$34:$A$777,$A93,СВЦЭМ!$B$34:$B$777,R$83)+'СЕТ СН'!$H$11+СВЦЭМ!$D$10+'СЕТ СН'!$H$5-'СЕТ СН'!$H$21</f>
        <v>5068.1864520500003</v>
      </c>
      <c r="S93" s="37">
        <f>SUMIFS(СВЦЭМ!$D$34:$D$777,СВЦЭМ!$A$34:$A$777,$A93,СВЦЭМ!$B$34:$B$777,S$83)+'СЕТ СН'!$H$11+СВЦЭМ!$D$10+'СЕТ СН'!$H$5-'СЕТ СН'!$H$21</f>
        <v>5070.0263376399998</v>
      </c>
      <c r="T93" s="37">
        <f>SUMIFS(СВЦЭМ!$D$34:$D$777,СВЦЭМ!$A$34:$A$777,$A93,СВЦЭМ!$B$34:$B$777,T$83)+'СЕТ СН'!$H$11+СВЦЭМ!$D$10+'СЕТ СН'!$H$5-'СЕТ СН'!$H$21</f>
        <v>5072.43848308</v>
      </c>
      <c r="U93" s="37">
        <f>SUMIFS(СВЦЭМ!$D$34:$D$777,СВЦЭМ!$A$34:$A$777,$A93,СВЦЭМ!$B$34:$B$777,U$83)+'СЕТ СН'!$H$11+СВЦЭМ!$D$10+'СЕТ СН'!$H$5-'СЕТ СН'!$H$21</f>
        <v>5057.4795558799997</v>
      </c>
      <c r="V93" s="37">
        <f>SUMIFS(СВЦЭМ!$D$34:$D$777,СВЦЭМ!$A$34:$A$777,$A93,СВЦЭМ!$B$34:$B$777,V$83)+'СЕТ СН'!$H$11+СВЦЭМ!$D$10+'СЕТ СН'!$H$5-'СЕТ СН'!$H$21</f>
        <v>5031.6828998599995</v>
      </c>
      <c r="W93" s="37">
        <f>SUMIFS(СВЦЭМ!$D$34:$D$777,СВЦЭМ!$A$34:$A$777,$A93,СВЦЭМ!$B$34:$B$777,W$83)+'СЕТ СН'!$H$11+СВЦЭМ!$D$10+'СЕТ СН'!$H$5-'СЕТ СН'!$H$21</f>
        <v>5099.8428623899999</v>
      </c>
      <c r="X93" s="37">
        <f>SUMIFS(СВЦЭМ!$D$34:$D$777,СВЦЭМ!$A$34:$A$777,$A93,СВЦЭМ!$B$34:$B$777,X$83)+'СЕТ СН'!$H$11+СВЦЭМ!$D$10+'СЕТ СН'!$H$5-'СЕТ СН'!$H$21</f>
        <v>5209.7372346100001</v>
      </c>
      <c r="Y93" s="37">
        <f>SUMIFS(СВЦЭМ!$D$34:$D$777,СВЦЭМ!$A$34:$A$777,$A93,СВЦЭМ!$B$34:$B$777,Y$83)+'СЕТ СН'!$H$11+СВЦЭМ!$D$10+'СЕТ СН'!$H$5-'СЕТ СН'!$H$21</f>
        <v>5339.3004223400003</v>
      </c>
    </row>
    <row r="94" spans="1:27" ht="15.75" x14ac:dyDescent="0.2">
      <c r="A94" s="36">
        <f t="shared" si="2"/>
        <v>43231</v>
      </c>
      <c r="B94" s="37">
        <f>SUMIFS(СВЦЭМ!$D$34:$D$777,СВЦЭМ!$A$34:$A$777,$A94,СВЦЭМ!$B$34:$B$777,B$83)+'СЕТ СН'!$H$11+СВЦЭМ!$D$10+'СЕТ СН'!$H$5-'СЕТ СН'!$H$21</f>
        <v>5326.7075842300001</v>
      </c>
      <c r="C94" s="37">
        <f>SUMIFS(СВЦЭМ!$D$34:$D$777,СВЦЭМ!$A$34:$A$777,$A94,СВЦЭМ!$B$34:$B$777,C$83)+'СЕТ СН'!$H$11+СВЦЭМ!$D$10+'СЕТ СН'!$H$5-'СЕТ СН'!$H$21</f>
        <v>5386.5880387500001</v>
      </c>
      <c r="D94" s="37">
        <f>SUMIFS(СВЦЭМ!$D$34:$D$777,СВЦЭМ!$A$34:$A$777,$A94,СВЦЭМ!$B$34:$B$777,D$83)+'СЕТ СН'!$H$11+СВЦЭМ!$D$10+'СЕТ СН'!$H$5-'СЕТ СН'!$H$21</f>
        <v>5425.7700233399992</v>
      </c>
      <c r="E94" s="37">
        <f>SUMIFS(СВЦЭМ!$D$34:$D$777,СВЦЭМ!$A$34:$A$777,$A94,СВЦЭМ!$B$34:$B$777,E$83)+'СЕТ СН'!$H$11+СВЦЭМ!$D$10+'СЕТ СН'!$H$5-'СЕТ СН'!$H$21</f>
        <v>5445.5458548799998</v>
      </c>
      <c r="F94" s="37">
        <f>SUMIFS(СВЦЭМ!$D$34:$D$777,СВЦЭМ!$A$34:$A$777,$A94,СВЦЭМ!$B$34:$B$777,F$83)+'СЕТ СН'!$H$11+СВЦЭМ!$D$10+'СЕТ СН'!$H$5-'СЕТ СН'!$H$21</f>
        <v>5437.1803075600001</v>
      </c>
      <c r="G94" s="37">
        <f>SUMIFS(СВЦЭМ!$D$34:$D$777,СВЦЭМ!$A$34:$A$777,$A94,СВЦЭМ!$B$34:$B$777,G$83)+'СЕТ СН'!$H$11+СВЦЭМ!$D$10+'СЕТ СН'!$H$5-'СЕТ СН'!$H$21</f>
        <v>5422.0664443299993</v>
      </c>
      <c r="H94" s="37">
        <f>SUMIFS(СВЦЭМ!$D$34:$D$777,СВЦЭМ!$A$34:$A$777,$A94,СВЦЭМ!$B$34:$B$777,H$83)+'СЕТ СН'!$H$11+СВЦЭМ!$D$10+'СЕТ СН'!$H$5-'СЕТ СН'!$H$21</f>
        <v>5301.4447910999997</v>
      </c>
      <c r="I94" s="37">
        <f>SUMIFS(СВЦЭМ!$D$34:$D$777,СВЦЭМ!$A$34:$A$777,$A94,СВЦЭМ!$B$34:$B$777,I$83)+'СЕТ СН'!$H$11+СВЦЭМ!$D$10+'СЕТ СН'!$H$5-'СЕТ СН'!$H$21</f>
        <v>5160.2869705399999</v>
      </c>
      <c r="J94" s="37">
        <f>SUMIFS(СВЦЭМ!$D$34:$D$777,СВЦЭМ!$A$34:$A$777,$A94,СВЦЭМ!$B$34:$B$777,J$83)+'СЕТ СН'!$H$11+СВЦЭМ!$D$10+'СЕТ СН'!$H$5-'СЕТ СН'!$H$21</f>
        <v>5068.5924235799994</v>
      </c>
      <c r="K94" s="37">
        <f>SUMIFS(СВЦЭМ!$D$34:$D$777,СВЦЭМ!$A$34:$A$777,$A94,СВЦЭМ!$B$34:$B$777,K$83)+'СЕТ СН'!$H$11+СВЦЭМ!$D$10+'СЕТ СН'!$H$5-'СЕТ СН'!$H$21</f>
        <v>5027.0137011999996</v>
      </c>
      <c r="L94" s="37">
        <f>SUMIFS(СВЦЭМ!$D$34:$D$777,СВЦЭМ!$A$34:$A$777,$A94,СВЦЭМ!$B$34:$B$777,L$83)+'СЕТ СН'!$H$11+СВЦЭМ!$D$10+'СЕТ СН'!$H$5-'СЕТ СН'!$H$21</f>
        <v>5039.5804420599998</v>
      </c>
      <c r="M94" s="37">
        <f>SUMIFS(СВЦЭМ!$D$34:$D$777,СВЦЭМ!$A$34:$A$777,$A94,СВЦЭМ!$B$34:$B$777,M$83)+'СЕТ СН'!$H$11+СВЦЭМ!$D$10+'СЕТ СН'!$H$5-'СЕТ СН'!$H$21</f>
        <v>5053.3169914800001</v>
      </c>
      <c r="N94" s="37">
        <f>SUMIFS(СВЦЭМ!$D$34:$D$777,СВЦЭМ!$A$34:$A$777,$A94,СВЦЭМ!$B$34:$B$777,N$83)+'СЕТ СН'!$H$11+СВЦЭМ!$D$10+'СЕТ СН'!$H$5-'СЕТ СН'!$H$21</f>
        <v>5055.3920344600001</v>
      </c>
      <c r="O94" s="37">
        <f>SUMIFS(СВЦЭМ!$D$34:$D$777,СВЦЭМ!$A$34:$A$777,$A94,СВЦЭМ!$B$34:$B$777,O$83)+'СЕТ СН'!$H$11+СВЦЭМ!$D$10+'СЕТ СН'!$H$5-'СЕТ СН'!$H$21</f>
        <v>5060.3542648399998</v>
      </c>
      <c r="P94" s="37">
        <f>SUMIFS(СВЦЭМ!$D$34:$D$777,СВЦЭМ!$A$34:$A$777,$A94,СВЦЭМ!$B$34:$B$777,P$83)+'СЕТ СН'!$H$11+СВЦЭМ!$D$10+'СЕТ СН'!$H$5-'СЕТ СН'!$H$21</f>
        <v>5059.6056565399995</v>
      </c>
      <c r="Q94" s="37">
        <f>SUMIFS(СВЦЭМ!$D$34:$D$777,СВЦЭМ!$A$34:$A$777,$A94,СВЦЭМ!$B$34:$B$777,Q$83)+'СЕТ СН'!$H$11+СВЦЭМ!$D$10+'СЕТ СН'!$H$5-'СЕТ СН'!$H$21</f>
        <v>5056.5856451899999</v>
      </c>
      <c r="R94" s="37">
        <f>SUMIFS(СВЦЭМ!$D$34:$D$777,СВЦЭМ!$A$34:$A$777,$A94,СВЦЭМ!$B$34:$B$777,R$83)+'СЕТ СН'!$H$11+СВЦЭМ!$D$10+'СЕТ СН'!$H$5-'СЕТ СН'!$H$21</f>
        <v>5046.8918322</v>
      </c>
      <c r="S94" s="37">
        <f>SUMIFS(СВЦЭМ!$D$34:$D$777,СВЦЭМ!$A$34:$A$777,$A94,СВЦЭМ!$B$34:$B$777,S$83)+'СЕТ СН'!$H$11+СВЦЭМ!$D$10+'СЕТ СН'!$H$5-'СЕТ СН'!$H$21</f>
        <v>5051.1129302099998</v>
      </c>
      <c r="T94" s="37">
        <f>SUMIFS(СВЦЭМ!$D$34:$D$777,СВЦЭМ!$A$34:$A$777,$A94,СВЦЭМ!$B$34:$B$777,T$83)+'СЕТ СН'!$H$11+СВЦЭМ!$D$10+'СЕТ СН'!$H$5-'СЕТ СН'!$H$21</f>
        <v>5053.1957213200003</v>
      </c>
      <c r="U94" s="37">
        <f>SUMIFS(СВЦЭМ!$D$34:$D$777,СВЦЭМ!$A$34:$A$777,$A94,СВЦЭМ!$B$34:$B$777,U$83)+'СЕТ СН'!$H$11+СВЦЭМ!$D$10+'СЕТ СН'!$H$5-'СЕТ СН'!$H$21</f>
        <v>5046.4179762900003</v>
      </c>
      <c r="V94" s="37">
        <f>SUMIFS(СВЦЭМ!$D$34:$D$777,СВЦЭМ!$A$34:$A$777,$A94,СВЦЭМ!$B$34:$B$777,V$83)+'СЕТ СН'!$H$11+СВЦЭМ!$D$10+'СЕТ СН'!$H$5-'СЕТ СН'!$H$21</f>
        <v>5022.1474024399995</v>
      </c>
      <c r="W94" s="37">
        <f>SUMIFS(СВЦЭМ!$D$34:$D$777,СВЦЭМ!$A$34:$A$777,$A94,СВЦЭМ!$B$34:$B$777,W$83)+'СЕТ СН'!$H$11+СВЦЭМ!$D$10+'СЕТ СН'!$H$5-'СЕТ СН'!$H$21</f>
        <v>5071.1407991300002</v>
      </c>
      <c r="X94" s="37">
        <f>SUMIFS(СВЦЭМ!$D$34:$D$777,СВЦЭМ!$A$34:$A$777,$A94,СВЦЭМ!$B$34:$B$777,X$83)+'СЕТ СН'!$H$11+СВЦЭМ!$D$10+'СЕТ СН'!$H$5-'СЕТ СН'!$H$21</f>
        <v>5186.8802989400001</v>
      </c>
      <c r="Y94" s="37">
        <f>SUMIFS(СВЦЭМ!$D$34:$D$777,СВЦЭМ!$A$34:$A$777,$A94,СВЦЭМ!$B$34:$B$777,Y$83)+'СЕТ СН'!$H$11+СВЦЭМ!$D$10+'СЕТ СН'!$H$5-'СЕТ СН'!$H$21</f>
        <v>5319.6569457699998</v>
      </c>
    </row>
    <row r="95" spans="1:27" ht="15.75" x14ac:dyDescent="0.2">
      <c r="A95" s="36">
        <f t="shared" si="2"/>
        <v>43232</v>
      </c>
      <c r="B95" s="37">
        <f>SUMIFS(СВЦЭМ!$D$34:$D$777,СВЦЭМ!$A$34:$A$777,$A95,СВЦЭМ!$B$34:$B$777,B$83)+'СЕТ СН'!$H$11+СВЦЭМ!$D$10+'СЕТ СН'!$H$5-'СЕТ СН'!$H$21</f>
        <v>5235.3769422599999</v>
      </c>
      <c r="C95" s="37">
        <f>SUMIFS(СВЦЭМ!$D$34:$D$777,СВЦЭМ!$A$34:$A$777,$A95,СВЦЭМ!$B$34:$B$777,C$83)+'СЕТ СН'!$H$11+СВЦЭМ!$D$10+'СЕТ СН'!$H$5-'СЕТ СН'!$H$21</f>
        <v>5294.8821460700001</v>
      </c>
      <c r="D95" s="37">
        <f>SUMIFS(СВЦЭМ!$D$34:$D$777,СВЦЭМ!$A$34:$A$777,$A95,СВЦЭМ!$B$34:$B$777,D$83)+'СЕТ СН'!$H$11+СВЦЭМ!$D$10+'СЕТ СН'!$H$5-'СЕТ СН'!$H$21</f>
        <v>5283.6052090800003</v>
      </c>
      <c r="E95" s="37">
        <f>SUMIFS(СВЦЭМ!$D$34:$D$777,СВЦЭМ!$A$34:$A$777,$A95,СВЦЭМ!$B$34:$B$777,E$83)+'СЕТ СН'!$H$11+СВЦЭМ!$D$10+'СЕТ СН'!$H$5-'СЕТ СН'!$H$21</f>
        <v>5275.3383129100002</v>
      </c>
      <c r="F95" s="37">
        <f>SUMIFS(СВЦЭМ!$D$34:$D$777,СВЦЭМ!$A$34:$A$777,$A95,СВЦЭМ!$B$34:$B$777,F$83)+'СЕТ СН'!$H$11+СВЦЭМ!$D$10+'СЕТ СН'!$H$5-'СЕТ СН'!$H$21</f>
        <v>5284.3409232599997</v>
      </c>
      <c r="G95" s="37">
        <f>SUMIFS(СВЦЭМ!$D$34:$D$777,СВЦЭМ!$A$34:$A$777,$A95,СВЦЭМ!$B$34:$B$777,G$83)+'СЕТ СН'!$H$11+СВЦЭМ!$D$10+'СЕТ СН'!$H$5-'СЕТ СН'!$H$21</f>
        <v>5281.4135353700003</v>
      </c>
      <c r="H95" s="37">
        <f>SUMIFS(СВЦЭМ!$D$34:$D$777,СВЦЭМ!$A$34:$A$777,$A95,СВЦЭМ!$B$34:$B$777,H$83)+'СЕТ СН'!$H$11+СВЦЭМ!$D$10+'СЕТ СН'!$H$5-'СЕТ СН'!$H$21</f>
        <v>5241.0824909200001</v>
      </c>
      <c r="I95" s="37">
        <f>SUMIFS(СВЦЭМ!$D$34:$D$777,СВЦЭМ!$A$34:$A$777,$A95,СВЦЭМ!$B$34:$B$777,I$83)+'СЕТ СН'!$H$11+СВЦЭМ!$D$10+'СЕТ СН'!$H$5-'СЕТ СН'!$H$21</f>
        <v>5178.8428366600001</v>
      </c>
      <c r="J95" s="37">
        <f>SUMIFS(СВЦЭМ!$D$34:$D$777,СВЦЭМ!$A$34:$A$777,$A95,СВЦЭМ!$B$34:$B$777,J$83)+'СЕТ СН'!$H$11+СВЦЭМ!$D$10+'СЕТ СН'!$H$5-'СЕТ СН'!$H$21</f>
        <v>5141.0965695099994</v>
      </c>
      <c r="K95" s="37">
        <f>SUMIFS(СВЦЭМ!$D$34:$D$777,СВЦЭМ!$A$34:$A$777,$A95,СВЦЭМ!$B$34:$B$777,K$83)+'СЕТ СН'!$H$11+СВЦЭМ!$D$10+'СЕТ СН'!$H$5-'СЕТ СН'!$H$21</f>
        <v>5126.4521892299999</v>
      </c>
      <c r="L95" s="37">
        <f>SUMIFS(СВЦЭМ!$D$34:$D$777,СВЦЭМ!$A$34:$A$777,$A95,СВЦЭМ!$B$34:$B$777,L$83)+'СЕТ СН'!$H$11+СВЦЭМ!$D$10+'СЕТ СН'!$H$5-'СЕТ СН'!$H$21</f>
        <v>5121.3181517599996</v>
      </c>
      <c r="M95" s="37">
        <f>SUMIFS(СВЦЭМ!$D$34:$D$777,СВЦЭМ!$A$34:$A$777,$A95,СВЦЭМ!$B$34:$B$777,M$83)+'СЕТ СН'!$H$11+СВЦЭМ!$D$10+'СЕТ СН'!$H$5-'СЕТ СН'!$H$21</f>
        <v>5123.7366394299997</v>
      </c>
      <c r="N95" s="37">
        <f>SUMIFS(СВЦЭМ!$D$34:$D$777,СВЦЭМ!$A$34:$A$777,$A95,СВЦЭМ!$B$34:$B$777,N$83)+'СЕТ СН'!$H$11+СВЦЭМ!$D$10+'СЕТ СН'!$H$5-'СЕТ СН'!$H$21</f>
        <v>5122.5921863200001</v>
      </c>
      <c r="O95" s="37">
        <f>SUMIFS(СВЦЭМ!$D$34:$D$777,СВЦЭМ!$A$34:$A$777,$A95,СВЦЭМ!$B$34:$B$777,O$83)+'СЕТ СН'!$H$11+СВЦЭМ!$D$10+'СЕТ СН'!$H$5-'СЕТ СН'!$H$21</f>
        <v>5130.8485557699996</v>
      </c>
      <c r="P95" s="37">
        <f>SUMIFS(СВЦЭМ!$D$34:$D$777,СВЦЭМ!$A$34:$A$777,$A95,СВЦЭМ!$B$34:$B$777,P$83)+'СЕТ СН'!$H$11+СВЦЭМ!$D$10+'СЕТ СН'!$H$5-'СЕТ СН'!$H$21</f>
        <v>5142.9192345199999</v>
      </c>
      <c r="Q95" s="37">
        <f>SUMIFS(СВЦЭМ!$D$34:$D$777,СВЦЭМ!$A$34:$A$777,$A95,СВЦЭМ!$B$34:$B$777,Q$83)+'СЕТ СН'!$H$11+СВЦЭМ!$D$10+'СЕТ СН'!$H$5-'СЕТ СН'!$H$21</f>
        <v>5140.5616956399999</v>
      </c>
      <c r="R95" s="37">
        <f>SUMIFS(СВЦЭМ!$D$34:$D$777,СВЦЭМ!$A$34:$A$777,$A95,СВЦЭМ!$B$34:$B$777,R$83)+'СЕТ СН'!$H$11+СВЦЭМ!$D$10+'СЕТ СН'!$H$5-'СЕТ СН'!$H$21</f>
        <v>5146.4546950200001</v>
      </c>
      <c r="S95" s="37">
        <f>SUMIFS(СВЦЭМ!$D$34:$D$777,СВЦЭМ!$A$34:$A$777,$A95,СВЦЭМ!$B$34:$B$777,S$83)+'СЕТ СН'!$H$11+СВЦЭМ!$D$10+'СЕТ СН'!$H$5-'СЕТ СН'!$H$21</f>
        <v>5144.7611748599993</v>
      </c>
      <c r="T95" s="37">
        <f>SUMIFS(СВЦЭМ!$D$34:$D$777,СВЦЭМ!$A$34:$A$777,$A95,СВЦЭМ!$B$34:$B$777,T$83)+'СЕТ СН'!$H$11+СВЦЭМ!$D$10+'СЕТ СН'!$H$5-'СЕТ СН'!$H$21</f>
        <v>5142.2016331899995</v>
      </c>
      <c r="U95" s="37">
        <f>SUMIFS(СВЦЭМ!$D$34:$D$777,СВЦЭМ!$A$34:$A$777,$A95,СВЦЭМ!$B$34:$B$777,U$83)+'СЕТ СН'!$H$11+СВЦЭМ!$D$10+'СЕТ СН'!$H$5-'СЕТ СН'!$H$21</f>
        <v>5131.5448705399995</v>
      </c>
      <c r="V95" s="37">
        <f>SUMIFS(СВЦЭМ!$D$34:$D$777,СВЦЭМ!$A$34:$A$777,$A95,СВЦЭМ!$B$34:$B$777,V$83)+'СЕТ СН'!$H$11+СВЦЭМ!$D$10+'СЕТ СН'!$H$5-'СЕТ СН'!$H$21</f>
        <v>5104.0295840199997</v>
      </c>
      <c r="W95" s="37">
        <f>SUMIFS(СВЦЭМ!$D$34:$D$777,СВЦЭМ!$A$34:$A$777,$A95,СВЦЭМ!$B$34:$B$777,W$83)+'СЕТ СН'!$H$11+СВЦЭМ!$D$10+'СЕТ СН'!$H$5-'СЕТ СН'!$H$21</f>
        <v>5084.3182511099994</v>
      </c>
      <c r="X95" s="37">
        <f>SUMIFS(СВЦЭМ!$D$34:$D$777,СВЦЭМ!$A$34:$A$777,$A95,СВЦЭМ!$B$34:$B$777,X$83)+'СЕТ СН'!$H$11+СВЦЭМ!$D$10+'СЕТ СН'!$H$5-'СЕТ СН'!$H$21</f>
        <v>5095.7266772599996</v>
      </c>
      <c r="Y95" s="37">
        <f>SUMIFS(СВЦЭМ!$D$34:$D$777,СВЦЭМ!$A$34:$A$777,$A95,СВЦЭМ!$B$34:$B$777,Y$83)+'СЕТ СН'!$H$11+СВЦЭМ!$D$10+'СЕТ СН'!$H$5-'СЕТ СН'!$H$21</f>
        <v>5129.5590256099995</v>
      </c>
    </row>
    <row r="96" spans="1:27" ht="15.75" x14ac:dyDescent="0.2">
      <c r="A96" s="36">
        <f t="shared" si="2"/>
        <v>43233</v>
      </c>
      <c r="B96" s="37">
        <f>SUMIFS(СВЦЭМ!$D$34:$D$777,СВЦЭМ!$A$34:$A$777,$A96,СВЦЭМ!$B$34:$B$777,B$83)+'СЕТ СН'!$H$11+СВЦЭМ!$D$10+'СЕТ СН'!$H$5-'СЕТ СН'!$H$21</f>
        <v>5141.0827939399996</v>
      </c>
      <c r="C96" s="37">
        <f>SUMIFS(СВЦЭМ!$D$34:$D$777,СВЦЭМ!$A$34:$A$777,$A96,СВЦЭМ!$B$34:$B$777,C$83)+'СЕТ СН'!$H$11+СВЦЭМ!$D$10+'СЕТ СН'!$H$5-'СЕТ СН'!$H$21</f>
        <v>5190.4833281000001</v>
      </c>
      <c r="D96" s="37">
        <f>SUMIFS(СВЦЭМ!$D$34:$D$777,СВЦЭМ!$A$34:$A$777,$A96,СВЦЭМ!$B$34:$B$777,D$83)+'СЕТ СН'!$H$11+СВЦЭМ!$D$10+'СЕТ СН'!$H$5-'СЕТ СН'!$H$21</f>
        <v>5222.3215653199995</v>
      </c>
      <c r="E96" s="37">
        <f>SUMIFS(СВЦЭМ!$D$34:$D$777,СВЦЭМ!$A$34:$A$777,$A96,СВЦЭМ!$B$34:$B$777,E$83)+'СЕТ СН'!$H$11+СВЦЭМ!$D$10+'СЕТ СН'!$H$5-'СЕТ СН'!$H$21</f>
        <v>5247.5378021300003</v>
      </c>
      <c r="F96" s="37">
        <f>SUMIFS(СВЦЭМ!$D$34:$D$777,СВЦЭМ!$A$34:$A$777,$A96,СВЦЭМ!$B$34:$B$777,F$83)+'СЕТ СН'!$H$11+СВЦЭМ!$D$10+'СЕТ СН'!$H$5-'СЕТ СН'!$H$21</f>
        <v>5267.2543798400002</v>
      </c>
      <c r="G96" s="37">
        <f>SUMIFS(СВЦЭМ!$D$34:$D$777,СВЦЭМ!$A$34:$A$777,$A96,СВЦЭМ!$B$34:$B$777,G$83)+'СЕТ СН'!$H$11+СВЦЭМ!$D$10+'СЕТ СН'!$H$5-'СЕТ СН'!$H$21</f>
        <v>5243.6383485699998</v>
      </c>
      <c r="H96" s="37">
        <f>SUMIFS(СВЦЭМ!$D$34:$D$777,СВЦЭМ!$A$34:$A$777,$A96,СВЦЭМ!$B$34:$B$777,H$83)+'СЕТ СН'!$H$11+СВЦЭМ!$D$10+'СЕТ СН'!$H$5-'СЕТ СН'!$H$21</f>
        <v>5216.44211576</v>
      </c>
      <c r="I96" s="37">
        <f>SUMIFS(СВЦЭМ!$D$34:$D$777,СВЦЭМ!$A$34:$A$777,$A96,СВЦЭМ!$B$34:$B$777,I$83)+'СЕТ СН'!$H$11+СВЦЭМ!$D$10+'СЕТ СН'!$H$5-'СЕТ СН'!$H$21</f>
        <v>5181.2702891899999</v>
      </c>
      <c r="J96" s="37">
        <f>SUMIFS(СВЦЭМ!$D$34:$D$777,СВЦЭМ!$A$34:$A$777,$A96,СВЦЭМ!$B$34:$B$777,J$83)+'СЕТ СН'!$H$11+СВЦЭМ!$D$10+'СЕТ СН'!$H$5-'СЕТ СН'!$H$21</f>
        <v>5114.1375663199997</v>
      </c>
      <c r="K96" s="37">
        <f>SUMIFS(СВЦЭМ!$D$34:$D$777,СВЦЭМ!$A$34:$A$777,$A96,СВЦЭМ!$B$34:$B$777,K$83)+'СЕТ СН'!$H$11+СВЦЭМ!$D$10+'СЕТ СН'!$H$5-'СЕТ СН'!$H$21</f>
        <v>5062.6751600299995</v>
      </c>
      <c r="L96" s="37">
        <f>SUMIFS(СВЦЭМ!$D$34:$D$777,СВЦЭМ!$A$34:$A$777,$A96,СВЦЭМ!$B$34:$B$777,L$83)+'СЕТ СН'!$H$11+СВЦЭМ!$D$10+'СЕТ СН'!$H$5-'СЕТ СН'!$H$21</f>
        <v>5038.4887548099996</v>
      </c>
      <c r="M96" s="37">
        <f>SUMIFS(СВЦЭМ!$D$34:$D$777,СВЦЭМ!$A$34:$A$777,$A96,СВЦЭМ!$B$34:$B$777,M$83)+'СЕТ СН'!$H$11+СВЦЭМ!$D$10+'СЕТ СН'!$H$5-'СЕТ СН'!$H$21</f>
        <v>5077.3176941399997</v>
      </c>
      <c r="N96" s="37">
        <f>SUMIFS(СВЦЭМ!$D$34:$D$777,СВЦЭМ!$A$34:$A$777,$A96,СВЦЭМ!$B$34:$B$777,N$83)+'СЕТ СН'!$H$11+СВЦЭМ!$D$10+'СЕТ СН'!$H$5-'СЕТ СН'!$H$21</f>
        <v>5076.4927396000003</v>
      </c>
      <c r="O96" s="37">
        <f>SUMIFS(СВЦЭМ!$D$34:$D$777,СВЦЭМ!$A$34:$A$777,$A96,СВЦЭМ!$B$34:$B$777,O$83)+'СЕТ СН'!$H$11+СВЦЭМ!$D$10+'СЕТ СН'!$H$5-'СЕТ СН'!$H$21</f>
        <v>5084.8598391599999</v>
      </c>
      <c r="P96" s="37">
        <f>SUMIFS(СВЦЭМ!$D$34:$D$777,СВЦЭМ!$A$34:$A$777,$A96,СВЦЭМ!$B$34:$B$777,P$83)+'СЕТ СН'!$H$11+СВЦЭМ!$D$10+'СЕТ СН'!$H$5-'СЕТ СН'!$H$21</f>
        <v>5108.7647543100002</v>
      </c>
      <c r="Q96" s="37">
        <f>SUMIFS(СВЦЭМ!$D$34:$D$777,СВЦЭМ!$A$34:$A$777,$A96,СВЦЭМ!$B$34:$B$777,Q$83)+'СЕТ СН'!$H$11+СВЦЭМ!$D$10+'СЕТ СН'!$H$5-'СЕТ СН'!$H$21</f>
        <v>5115.2392392699994</v>
      </c>
      <c r="R96" s="37">
        <f>SUMIFS(СВЦЭМ!$D$34:$D$777,СВЦЭМ!$A$34:$A$777,$A96,СВЦЭМ!$B$34:$B$777,R$83)+'СЕТ СН'!$H$11+СВЦЭМ!$D$10+'СЕТ СН'!$H$5-'СЕТ СН'!$H$21</f>
        <v>5126.1471376199997</v>
      </c>
      <c r="S96" s="37">
        <f>SUMIFS(СВЦЭМ!$D$34:$D$777,СВЦЭМ!$A$34:$A$777,$A96,СВЦЭМ!$B$34:$B$777,S$83)+'СЕТ СН'!$H$11+СВЦЭМ!$D$10+'СЕТ СН'!$H$5-'СЕТ СН'!$H$21</f>
        <v>5100.9978764699999</v>
      </c>
      <c r="T96" s="37">
        <f>SUMIFS(СВЦЭМ!$D$34:$D$777,СВЦЭМ!$A$34:$A$777,$A96,СВЦЭМ!$B$34:$B$777,T$83)+'СЕТ СН'!$H$11+СВЦЭМ!$D$10+'СЕТ СН'!$H$5-'СЕТ СН'!$H$21</f>
        <v>5084.13470117</v>
      </c>
      <c r="U96" s="37">
        <f>SUMIFS(СВЦЭМ!$D$34:$D$777,СВЦЭМ!$A$34:$A$777,$A96,СВЦЭМ!$B$34:$B$777,U$83)+'СЕТ СН'!$H$11+СВЦЭМ!$D$10+'СЕТ СН'!$H$5-'СЕТ СН'!$H$21</f>
        <v>5084.5690324400002</v>
      </c>
      <c r="V96" s="37">
        <f>SUMIFS(СВЦЭМ!$D$34:$D$777,СВЦЭМ!$A$34:$A$777,$A96,СВЦЭМ!$B$34:$B$777,V$83)+'СЕТ СН'!$H$11+СВЦЭМ!$D$10+'СЕТ СН'!$H$5-'СЕТ СН'!$H$21</f>
        <v>5053.9935337799998</v>
      </c>
      <c r="W96" s="37">
        <f>SUMIFS(СВЦЭМ!$D$34:$D$777,СВЦЭМ!$A$34:$A$777,$A96,СВЦЭМ!$B$34:$B$777,W$83)+'СЕТ СН'!$H$11+СВЦЭМ!$D$10+'СЕТ СН'!$H$5-'СЕТ СН'!$H$21</f>
        <v>5034.9029079299999</v>
      </c>
      <c r="X96" s="37">
        <f>SUMIFS(СВЦЭМ!$D$34:$D$777,СВЦЭМ!$A$34:$A$777,$A96,СВЦЭМ!$B$34:$B$777,X$83)+'СЕТ СН'!$H$11+СВЦЭМ!$D$10+'СЕТ СН'!$H$5-'СЕТ СН'!$H$21</f>
        <v>5030.1467282599997</v>
      </c>
      <c r="Y96" s="37">
        <f>SUMIFS(СВЦЭМ!$D$34:$D$777,СВЦЭМ!$A$34:$A$777,$A96,СВЦЭМ!$B$34:$B$777,Y$83)+'СЕТ СН'!$H$11+СВЦЭМ!$D$10+'СЕТ СН'!$H$5-'СЕТ СН'!$H$21</f>
        <v>5086.03864806</v>
      </c>
    </row>
    <row r="97" spans="1:25" ht="15.75" x14ac:dyDescent="0.2">
      <c r="A97" s="36">
        <f t="shared" si="2"/>
        <v>43234</v>
      </c>
      <c r="B97" s="37">
        <f>SUMIFS(СВЦЭМ!$D$34:$D$777,СВЦЭМ!$A$34:$A$777,$A97,СВЦЭМ!$B$34:$B$777,B$83)+'СЕТ СН'!$H$11+СВЦЭМ!$D$10+'СЕТ СН'!$H$5-'СЕТ СН'!$H$21</f>
        <v>5146.4913231099999</v>
      </c>
      <c r="C97" s="37">
        <f>SUMIFS(СВЦЭМ!$D$34:$D$777,СВЦЭМ!$A$34:$A$777,$A97,СВЦЭМ!$B$34:$B$777,C$83)+'СЕТ СН'!$H$11+СВЦЭМ!$D$10+'СЕТ СН'!$H$5-'СЕТ СН'!$H$21</f>
        <v>5200.2763505299999</v>
      </c>
      <c r="D97" s="37">
        <f>SUMIFS(СВЦЭМ!$D$34:$D$777,СВЦЭМ!$A$34:$A$777,$A97,СВЦЭМ!$B$34:$B$777,D$83)+'СЕТ СН'!$H$11+СВЦЭМ!$D$10+'СЕТ СН'!$H$5-'СЕТ СН'!$H$21</f>
        <v>5225.5551257099996</v>
      </c>
      <c r="E97" s="37">
        <f>SUMIFS(СВЦЭМ!$D$34:$D$777,СВЦЭМ!$A$34:$A$777,$A97,СВЦЭМ!$B$34:$B$777,E$83)+'СЕТ СН'!$H$11+СВЦЭМ!$D$10+'СЕТ СН'!$H$5-'СЕТ СН'!$H$21</f>
        <v>5243.2893967399996</v>
      </c>
      <c r="F97" s="37">
        <f>SUMIFS(СВЦЭМ!$D$34:$D$777,СВЦЭМ!$A$34:$A$777,$A97,СВЦЭМ!$B$34:$B$777,F$83)+'СЕТ СН'!$H$11+СВЦЭМ!$D$10+'СЕТ СН'!$H$5-'СЕТ СН'!$H$21</f>
        <v>5260.1538959699992</v>
      </c>
      <c r="G97" s="37">
        <f>SUMIFS(СВЦЭМ!$D$34:$D$777,СВЦЭМ!$A$34:$A$777,$A97,СВЦЭМ!$B$34:$B$777,G$83)+'СЕТ СН'!$H$11+СВЦЭМ!$D$10+'СЕТ СН'!$H$5-'СЕТ СН'!$H$21</f>
        <v>5227.4862291299996</v>
      </c>
      <c r="H97" s="37">
        <f>SUMIFS(СВЦЭМ!$D$34:$D$777,СВЦЭМ!$A$34:$A$777,$A97,СВЦЭМ!$B$34:$B$777,H$83)+'СЕТ СН'!$H$11+СВЦЭМ!$D$10+'СЕТ СН'!$H$5-'СЕТ СН'!$H$21</f>
        <v>5161.1222796599995</v>
      </c>
      <c r="I97" s="37">
        <f>SUMIFS(СВЦЭМ!$D$34:$D$777,СВЦЭМ!$A$34:$A$777,$A97,СВЦЭМ!$B$34:$B$777,I$83)+'СЕТ СН'!$H$11+СВЦЭМ!$D$10+'СЕТ СН'!$H$5-'СЕТ СН'!$H$21</f>
        <v>5109.2790705400002</v>
      </c>
      <c r="J97" s="37">
        <f>SUMIFS(СВЦЭМ!$D$34:$D$777,СВЦЭМ!$A$34:$A$777,$A97,СВЦЭМ!$B$34:$B$777,J$83)+'СЕТ СН'!$H$11+СВЦЭМ!$D$10+'СЕТ СН'!$H$5-'СЕТ СН'!$H$21</f>
        <v>5069.8755880999997</v>
      </c>
      <c r="K97" s="37">
        <f>SUMIFS(СВЦЭМ!$D$34:$D$777,СВЦЭМ!$A$34:$A$777,$A97,СВЦЭМ!$B$34:$B$777,K$83)+'СЕТ СН'!$H$11+СВЦЭМ!$D$10+'СЕТ СН'!$H$5-'СЕТ СН'!$H$21</f>
        <v>5037.5076103900001</v>
      </c>
      <c r="L97" s="37">
        <f>SUMIFS(СВЦЭМ!$D$34:$D$777,СВЦЭМ!$A$34:$A$777,$A97,СВЦЭМ!$B$34:$B$777,L$83)+'СЕТ СН'!$H$11+СВЦЭМ!$D$10+'СЕТ СН'!$H$5-'СЕТ СН'!$H$21</f>
        <v>5030.2606428099998</v>
      </c>
      <c r="M97" s="37">
        <f>SUMIFS(СВЦЭМ!$D$34:$D$777,СВЦЭМ!$A$34:$A$777,$A97,СВЦЭМ!$B$34:$B$777,M$83)+'СЕТ СН'!$H$11+СВЦЭМ!$D$10+'СЕТ СН'!$H$5-'СЕТ СН'!$H$21</f>
        <v>5031.1882952899996</v>
      </c>
      <c r="N97" s="37">
        <f>SUMIFS(СВЦЭМ!$D$34:$D$777,СВЦЭМ!$A$34:$A$777,$A97,СВЦЭМ!$B$34:$B$777,N$83)+'СЕТ СН'!$H$11+СВЦЭМ!$D$10+'СЕТ СН'!$H$5-'СЕТ СН'!$H$21</f>
        <v>5072.92094602</v>
      </c>
      <c r="O97" s="37">
        <f>SUMIFS(СВЦЭМ!$D$34:$D$777,СВЦЭМ!$A$34:$A$777,$A97,СВЦЭМ!$B$34:$B$777,O$83)+'СЕТ СН'!$H$11+СВЦЭМ!$D$10+'СЕТ СН'!$H$5-'СЕТ СН'!$H$21</f>
        <v>5080.2271789899996</v>
      </c>
      <c r="P97" s="37">
        <f>SUMIFS(СВЦЭМ!$D$34:$D$777,СВЦЭМ!$A$34:$A$777,$A97,СВЦЭМ!$B$34:$B$777,P$83)+'СЕТ СН'!$H$11+СВЦЭМ!$D$10+'СЕТ СН'!$H$5-'СЕТ СН'!$H$21</f>
        <v>5091.0306888499999</v>
      </c>
      <c r="Q97" s="37">
        <f>SUMIFS(СВЦЭМ!$D$34:$D$777,СВЦЭМ!$A$34:$A$777,$A97,СВЦЭМ!$B$34:$B$777,Q$83)+'СЕТ СН'!$H$11+СВЦЭМ!$D$10+'СЕТ СН'!$H$5-'СЕТ СН'!$H$21</f>
        <v>5101.7746254200001</v>
      </c>
      <c r="R97" s="37">
        <f>SUMIFS(СВЦЭМ!$D$34:$D$777,СВЦЭМ!$A$34:$A$777,$A97,СВЦЭМ!$B$34:$B$777,R$83)+'СЕТ СН'!$H$11+СВЦЭМ!$D$10+'СЕТ СН'!$H$5-'СЕТ СН'!$H$21</f>
        <v>5110.9769649</v>
      </c>
      <c r="S97" s="37">
        <f>SUMIFS(СВЦЭМ!$D$34:$D$777,СВЦЭМ!$A$34:$A$777,$A97,СВЦЭМ!$B$34:$B$777,S$83)+'СЕТ СН'!$H$11+СВЦЭМ!$D$10+'СЕТ СН'!$H$5-'СЕТ СН'!$H$21</f>
        <v>5094.4679329499995</v>
      </c>
      <c r="T97" s="37">
        <f>SUMIFS(СВЦЭМ!$D$34:$D$777,СВЦЭМ!$A$34:$A$777,$A97,СВЦЭМ!$B$34:$B$777,T$83)+'СЕТ СН'!$H$11+СВЦЭМ!$D$10+'СЕТ СН'!$H$5-'СЕТ СН'!$H$21</f>
        <v>5071.0145314399997</v>
      </c>
      <c r="U97" s="37">
        <f>SUMIFS(СВЦЭМ!$D$34:$D$777,СВЦЭМ!$A$34:$A$777,$A97,СВЦЭМ!$B$34:$B$777,U$83)+'СЕТ СН'!$H$11+СВЦЭМ!$D$10+'СЕТ СН'!$H$5-'СЕТ СН'!$H$21</f>
        <v>5052.3276955800002</v>
      </c>
      <c r="V97" s="37">
        <f>SUMIFS(СВЦЭМ!$D$34:$D$777,СВЦЭМ!$A$34:$A$777,$A97,СВЦЭМ!$B$34:$B$777,V$83)+'СЕТ СН'!$H$11+СВЦЭМ!$D$10+'СЕТ СН'!$H$5-'СЕТ СН'!$H$21</f>
        <v>5037.2707422200001</v>
      </c>
      <c r="W97" s="37">
        <f>SUMIFS(СВЦЭМ!$D$34:$D$777,СВЦЭМ!$A$34:$A$777,$A97,СВЦЭМ!$B$34:$B$777,W$83)+'СЕТ СН'!$H$11+СВЦЭМ!$D$10+'СЕТ СН'!$H$5-'СЕТ СН'!$H$21</f>
        <v>5022.5331190099996</v>
      </c>
      <c r="X97" s="37">
        <f>SUMIFS(СВЦЭМ!$D$34:$D$777,СВЦЭМ!$A$34:$A$777,$A97,СВЦЭМ!$B$34:$B$777,X$83)+'СЕТ СН'!$H$11+СВЦЭМ!$D$10+'СЕТ СН'!$H$5-'СЕТ СН'!$H$21</f>
        <v>5013.3233841299998</v>
      </c>
      <c r="Y97" s="37">
        <f>SUMIFS(СВЦЭМ!$D$34:$D$777,СВЦЭМ!$A$34:$A$777,$A97,СВЦЭМ!$B$34:$B$777,Y$83)+'СЕТ СН'!$H$11+СВЦЭМ!$D$10+'СЕТ СН'!$H$5-'СЕТ СН'!$H$21</f>
        <v>5088.8466013500001</v>
      </c>
    </row>
    <row r="98" spans="1:25" ht="15.75" x14ac:dyDescent="0.2">
      <c r="A98" s="36">
        <f t="shared" si="2"/>
        <v>43235</v>
      </c>
      <c r="B98" s="37">
        <f>SUMIFS(СВЦЭМ!$D$34:$D$777,СВЦЭМ!$A$34:$A$777,$A98,СВЦЭМ!$B$34:$B$777,B$83)+'СЕТ СН'!$H$11+СВЦЭМ!$D$10+'СЕТ СН'!$H$5-'СЕТ СН'!$H$21</f>
        <v>5152.1137400400003</v>
      </c>
      <c r="C98" s="37">
        <f>SUMIFS(СВЦЭМ!$D$34:$D$777,СВЦЭМ!$A$34:$A$777,$A98,СВЦЭМ!$B$34:$B$777,C$83)+'СЕТ СН'!$H$11+СВЦЭМ!$D$10+'СЕТ СН'!$H$5-'СЕТ СН'!$H$21</f>
        <v>5198.7890143699997</v>
      </c>
      <c r="D98" s="37">
        <f>SUMIFS(СВЦЭМ!$D$34:$D$777,СВЦЭМ!$A$34:$A$777,$A98,СВЦЭМ!$B$34:$B$777,D$83)+'СЕТ СН'!$H$11+СВЦЭМ!$D$10+'СЕТ СН'!$H$5-'СЕТ СН'!$H$21</f>
        <v>5228.5189499899998</v>
      </c>
      <c r="E98" s="37">
        <f>SUMIFS(СВЦЭМ!$D$34:$D$777,СВЦЭМ!$A$34:$A$777,$A98,СВЦЭМ!$B$34:$B$777,E$83)+'СЕТ СН'!$H$11+СВЦЭМ!$D$10+'СЕТ СН'!$H$5-'СЕТ СН'!$H$21</f>
        <v>5237.4636708399994</v>
      </c>
      <c r="F98" s="37">
        <f>SUMIFS(СВЦЭМ!$D$34:$D$777,СВЦЭМ!$A$34:$A$777,$A98,СВЦЭМ!$B$34:$B$777,F$83)+'СЕТ СН'!$H$11+СВЦЭМ!$D$10+'СЕТ СН'!$H$5-'СЕТ СН'!$H$21</f>
        <v>5251.0110720299999</v>
      </c>
      <c r="G98" s="37">
        <f>SUMIFS(СВЦЭМ!$D$34:$D$777,СВЦЭМ!$A$34:$A$777,$A98,СВЦЭМ!$B$34:$B$777,G$83)+'СЕТ СН'!$H$11+СВЦЭМ!$D$10+'СЕТ СН'!$H$5-'СЕТ СН'!$H$21</f>
        <v>5233.4602487100001</v>
      </c>
      <c r="H98" s="37">
        <f>SUMIFS(СВЦЭМ!$D$34:$D$777,СВЦЭМ!$A$34:$A$777,$A98,СВЦЭМ!$B$34:$B$777,H$83)+'СЕТ СН'!$H$11+СВЦЭМ!$D$10+'СЕТ СН'!$H$5-'СЕТ СН'!$H$21</f>
        <v>5156.9618166999999</v>
      </c>
      <c r="I98" s="37">
        <f>SUMIFS(СВЦЭМ!$D$34:$D$777,СВЦЭМ!$A$34:$A$777,$A98,СВЦЭМ!$B$34:$B$777,I$83)+'СЕТ СН'!$H$11+СВЦЭМ!$D$10+'СЕТ СН'!$H$5-'СЕТ СН'!$H$21</f>
        <v>5104.0091807399995</v>
      </c>
      <c r="J98" s="37">
        <f>SUMIFS(СВЦЭМ!$D$34:$D$777,СВЦЭМ!$A$34:$A$777,$A98,СВЦЭМ!$B$34:$B$777,J$83)+'СЕТ СН'!$H$11+СВЦЭМ!$D$10+'СЕТ СН'!$H$5-'СЕТ СН'!$H$21</f>
        <v>5079.5048423600001</v>
      </c>
      <c r="K98" s="37">
        <f>SUMIFS(СВЦЭМ!$D$34:$D$777,СВЦЭМ!$A$34:$A$777,$A98,СВЦЭМ!$B$34:$B$777,K$83)+'СЕТ СН'!$H$11+СВЦЭМ!$D$10+'СЕТ СН'!$H$5-'СЕТ СН'!$H$21</f>
        <v>5052.6479182499997</v>
      </c>
      <c r="L98" s="37">
        <f>SUMIFS(СВЦЭМ!$D$34:$D$777,СВЦЭМ!$A$34:$A$777,$A98,СВЦЭМ!$B$34:$B$777,L$83)+'СЕТ СН'!$H$11+СВЦЭМ!$D$10+'СЕТ СН'!$H$5-'СЕТ СН'!$H$21</f>
        <v>5048.0530853399996</v>
      </c>
      <c r="M98" s="37">
        <f>SUMIFS(СВЦЭМ!$D$34:$D$777,СВЦЭМ!$A$34:$A$777,$A98,СВЦЭМ!$B$34:$B$777,M$83)+'СЕТ СН'!$H$11+СВЦЭМ!$D$10+'СЕТ СН'!$H$5-'СЕТ СН'!$H$21</f>
        <v>5069.6656089400003</v>
      </c>
      <c r="N98" s="37">
        <f>SUMIFS(СВЦЭМ!$D$34:$D$777,СВЦЭМ!$A$34:$A$777,$A98,СВЦЭМ!$B$34:$B$777,N$83)+'СЕТ СН'!$H$11+СВЦЭМ!$D$10+'СЕТ СН'!$H$5-'СЕТ СН'!$H$21</f>
        <v>5085.0345296599999</v>
      </c>
      <c r="O98" s="37">
        <f>SUMIFS(СВЦЭМ!$D$34:$D$777,СВЦЭМ!$A$34:$A$777,$A98,СВЦЭМ!$B$34:$B$777,O$83)+'СЕТ СН'!$H$11+СВЦЭМ!$D$10+'СЕТ СН'!$H$5-'СЕТ СН'!$H$21</f>
        <v>5088.5886489699997</v>
      </c>
      <c r="P98" s="37">
        <f>SUMIFS(СВЦЭМ!$D$34:$D$777,СВЦЭМ!$A$34:$A$777,$A98,СВЦЭМ!$B$34:$B$777,P$83)+'СЕТ СН'!$H$11+СВЦЭМ!$D$10+'СЕТ СН'!$H$5-'СЕТ СН'!$H$21</f>
        <v>5111.3281633699999</v>
      </c>
      <c r="Q98" s="37">
        <f>SUMIFS(СВЦЭМ!$D$34:$D$777,СВЦЭМ!$A$34:$A$777,$A98,СВЦЭМ!$B$34:$B$777,Q$83)+'СЕТ СН'!$H$11+СВЦЭМ!$D$10+'СЕТ СН'!$H$5-'СЕТ СН'!$H$21</f>
        <v>5112.0971048499996</v>
      </c>
      <c r="R98" s="37">
        <f>SUMIFS(СВЦЭМ!$D$34:$D$777,СВЦЭМ!$A$34:$A$777,$A98,СВЦЭМ!$B$34:$B$777,R$83)+'СЕТ СН'!$H$11+СВЦЭМ!$D$10+'СЕТ СН'!$H$5-'СЕТ СН'!$H$21</f>
        <v>5115.7938962600001</v>
      </c>
      <c r="S98" s="37">
        <f>SUMIFS(СВЦЭМ!$D$34:$D$777,СВЦЭМ!$A$34:$A$777,$A98,СВЦЭМ!$B$34:$B$777,S$83)+'СЕТ СН'!$H$11+СВЦЭМ!$D$10+'СЕТ СН'!$H$5-'СЕТ СН'!$H$21</f>
        <v>5106.4611371699993</v>
      </c>
      <c r="T98" s="37">
        <f>SUMIFS(СВЦЭМ!$D$34:$D$777,СВЦЭМ!$A$34:$A$777,$A98,СВЦЭМ!$B$34:$B$777,T$83)+'СЕТ СН'!$H$11+СВЦЭМ!$D$10+'СЕТ СН'!$H$5-'СЕТ СН'!$H$21</f>
        <v>5095.8617878599998</v>
      </c>
      <c r="U98" s="37">
        <f>SUMIFS(СВЦЭМ!$D$34:$D$777,СВЦЭМ!$A$34:$A$777,$A98,СВЦЭМ!$B$34:$B$777,U$83)+'СЕТ СН'!$H$11+СВЦЭМ!$D$10+'СЕТ СН'!$H$5-'СЕТ СН'!$H$21</f>
        <v>5085.9353436800002</v>
      </c>
      <c r="V98" s="37">
        <f>SUMIFS(СВЦЭМ!$D$34:$D$777,СВЦЭМ!$A$34:$A$777,$A98,СВЦЭМ!$B$34:$B$777,V$83)+'СЕТ СН'!$H$11+СВЦЭМ!$D$10+'СЕТ СН'!$H$5-'СЕТ СН'!$H$21</f>
        <v>5055.5891070999996</v>
      </c>
      <c r="W98" s="37">
        <f>SUMIFS(СВЦЭМ!$D$34:$D$777,СВЦЭМ!$A$34:$A$777,$A98,СВЦЭМ!$B$34:$B$777,W$83)+'СЕТ СН'!$H$11+СВЦЭМ!$D$10+'СЕТ СН'!$H$5-'СЕТ СН'!$H$21</f>
        <v>5018.7717661999995</v>
      </c>
      <c r="X98" s="37">
        <f>SUMIFS(СВЦЭМ!$D$34:$D$777,СВЦЭМ!$A$34:$A$777,$A98,СВЦЭМ!$B$34:$B$777,X$83)+'СЕТ СН'!$H$11+СВЦЭМ!$D$10+'СЕТ СН'!$H$5-'СЕТ СН'!$H$21</f>
        <v>5041.0664708200002</v>
      </c>
      <c r="Y98" s="37">
        <f>SUMIFS(СВЦЭМ!$D$34:$D$777,СВЦЭМ!$A$34:$A$777,$A98,СВЦЭМ!$B$34:$B$777,Y$83)+'СЕТ СН'!$H$11+СВЦЭМ!$D$10+'СЕТ СН'!$H$5-'СЕТ СН'!$H$21</f>
        <v>5102.7350937299998</v>
      </c>
    </row>
    <row r="99" spans="1:25" ht="15.75" x14ac:dyDescent="0.2">
      <c r="A99" s="36">
        <f t="shared" si="2"/>
        <v>43236</v>
      </c>
      <c r="B99" s="37">
        <f>SUMIFS(СВЦЭМ!$D$34:$D$777,СВЦЭМ!$A$34:$A$777,$A99,СВЦЭМ!$B$34:$B$777,B$83)+'СЕТ СН'!$H$11+СВЦЭМ!$D$10+'СЕТ СН'!$H$5-'СЕТ СН'!$H$21</f>
        <v>5174.5390405600001</v>
      </c>
      <c r="C99" s="37">
        <f>SUMIFS(СВЦЭМ!$D$34:$D$777,СВЦЭМ!$A$34:$A$777,$A99,СВЦЭМ!$B$34:$B$777,C$83)+'СЕТ СН'!$H$11+СВЦЭМ!$D$10+'СЕТ СН'!$H$5-'СЕТ СН'!$H$21</f>
        <v>5211.9836382899994</v>
      </c>
      <c r="D99" s="37">
        <f>SUMIFS(СВЦЭМ!$D$34:$D$777,СВЦЭМ!$A$34:$A$777,$A99,СВЦЭМ!$B$34:$B$777,D$83)+'СЕТ СН'!$H$11+СВЦЭМ!$D$10+'СЕТ СН'!$H$5-'СЕТ СН'!$H$21</f>
        <v>5261.2462838399997</v>
      </c>
      <c r="E99" s="37">
        <f>SUMIFS(СВЦЭМ!$D$34:$D$777,СВЦЭМ!$A$34:$A$777,$A99,СВЦЭМ!$B$34:$B$777,E$83)+'СЕТ СН'!$H$11+СВЦЭМ!$D$10+'СЕТ СН'!$H$5-'СЕТ СН'!$H$21</f>
        <v>5267.8381548099997</v>
      </c>
      <c r="F99" s="37">
        <f>SUMIFS(СВЦЭМ!$D$34:$D$777,СВЦЭМ!$A$34:$A$777,$A99,СВЦЭМ!$B$34:$B$777,F$83)+'СЕТ СН'!$H$11+СВЦЭМ!$D$10+'СЕТ СН'!$H$5-'СЕТ СН'!$H$21</f>
        <v>5264.6537407399992</v>
      </c>
      <c r="G99" s="37">
        <f>SUMIFS(СВЦЭМ!$D$34:$D$777,СВЦЭМ!$A$34:$A$777,$A99,СВЦЭМ!$B$34:$B$777,G$83)+'СЕТ СН'!$H$11+СВЦЭМ!$D$10+'СЕТ СН'!$H$5-'СЕТ СН'!$H$21</f>
        <v>5244.8952600499997</v>
      </c>
      <c r="H99" s="37">
        <f>SUMIFS(СВЦЭМ!$D$34:$D$777,СВЦЭМ!$A$34:$A$777,$A99,СВЦЭМ!$B$34:$B$777,H$83)+'СЕТ СН'!$H$11+СВЦЭМ!$D$10+'СЕТ СН'!$H$5-'СЕТ СН'!$H$21</f>
        <v>5182.8500027499995</v>
      </c>
      <c r="I99" s="37">
        <f>SUMIFS(СВЦЭМ!$D$34:$D$777,СВЦЭМ!$A$34:$A$777,$A99,СВЦЭМ!$B$34:$B$777,I$83)+'СЕТ СН'!$H$11+СВЦЭМ!$D$10+'СЕТ СН'!$H$5-'СЕТ СН'!$H$21</f>
        <v>5108.4653869599997</v>
      </c>
      <c r="J99" s="37">
        <f>SUMIFS(СВЦЭМ!$D$34:$D$777,СВЦЭМ!$A$34:$A$777,$A99,СВЦЭМ!$B$34:$B$777,J$83)+'СЕТ СН'!$H$11+СВЦЭМ!$D$10+'СЕТ СН'!$H$5-'СЕТ СН'!$H$21</f>
        <v>5079.1733519099998</v>
      </c>
      <c r="K99" s="37">
        <f>SUMIFS(СВЦЭМ!$D$34:$D$777,СВЦЭМ!$A$34:$A$777,$A99,СВЦЭМ!$B$34:$B$777,K$83)+'СЕТ СН'!$H$11+СВЦЭМ!$D$10+'СЕТ СН'!$H$5-'СЕТ СН'!$H$21</f>
        <v>5060.6396897899995</v>
      </c>
      <c r="L99" s="37">
        <f>SUMIFS(СВЦЭМ!$D$34:$D$777,СВЦЭМ!$A$34:$A$777,$A99,СВЦЭМ!$B$34:$B$777,L$83)+'СЕТ СН'!$H$11+СВЦЭМ!$D$10+'СЕТ СН'!$H$5-'СЕТ СН'!$H$21</f>
        <v>5046.2908753599995</v>
      </c>
      <c r="M99" s="37">
        <f>SUMIFS(СВЦЭМ!$D$34:$D$777,СВЦЭМ!$A$34:$A$777,$A99,СВЦЭМ!$B$34:$B$777,M$83)+'СЕТ СН'!$H$11+СВЦЭМ!$D$10+'СЕТ СН'!$H$5-'СЕТ СН'!$H$21</f>
        <v>5071.4795610800002</v>
      </c>
      <c r="N99" s="37">
        <f>SUMIFS(СВЦЭМ!$D$34:$D$777,СВЦЭМ!$A$34:$A$777,$A99,СВЦЭМ!$B$34:$B$777,N$83)+'СЕТ СН'!$H$11+СВЦЭМ!$D$10+'СЕТ СН'!$H$5-'СЕТ СН'!$H$21</f>
        <v>5091.2420160900001</v>
      </c>
      <c r="O99" s="37">
        <f>SUMIFS(СВЦЭМ!$D$34:$D$777,СВЦЭМ!$A$34:$A$777,$A99,СВЦЭМ!$B$34:$B$777,O$83)+'СЕТ СН'!$H$11+СВЦЭМ!$D$10+'СЕТ СН'!$H$5-'СЕТ СН'!$H$21</f>
        <v>5088.4034228299997</v>
      </c>
      <c r="P99" s="37">
        <f>SUMIFS(СВЦЭМ!$D$34:$D$777,СВЦЭМ!$A$34:$A$777,$A99,СВЦЭМ!$B$34:$B$777,P$83)+'СЕТ СН'!$H$11+СВЦЭМ!$D$10+'СЕТ СН'!$H$5-'СЕТ СН'!$H$21</f>
        <v>5094.9793900599998</v>
      </c>
      <c r="Q99" s="37">
        <f>SUMIFS(СВЦЭМ!$D$34:$D$777,СВЦЭМ!$A$34:$A$777,$A99,СВЦЭМ!$B$34:$B$777,Q$83)+'СЕТ СН'!$H$11+СВЦЭМ!$D$10+'СЕТ СН'!$H$5-'СЕТ СН'!$H$21</f>
        <v>5092.7409413300002</v>
      </c>
      <c r="R99" s="37">
        <f>SUMIFS(СВЦЭМ!$D$34:$D$777,СВЦЭМ!$A$34:$A$777,$A99,СВЦЭМ!$B$34:$B$777,R$83)+'СЕТ СН'!$H$11+СВЦЭМ!$D$10+'СЕТ СН'!$H$5-'СЕТ СН'!$H$21</f>
        <v>5100.3414904900001</v>
      </c>
      <c r="S99" s="37">
        <f>SUMIFS(СВЦЭМ!$D$34:$D$777,СВЦЭМ!$A$34:$A$777,$A99,СВЦЭМ!$B$34:$B$777,S$83)+'СЕТ СН'!$H$11+СВЦЭМ!$D$10+'СЕТ СН'!$H$5-'СЕТ СН'!$H$21</f>
        <v>5098.0272529699996</v>
      </c>
      <c r="T99" s="37">
        <f>SUMIFS(СВЦЭМ!$D$34:$D$777,СВЦЭМ!$A$34:$A$777,$A99,СВЦЭМ!$B$34:$B$777,T$83)+'СЕТ СН'!$H$11+СВЦЭМ!$D$10+'СЕТ СН'!$H$5-'СЕТ СН'!$H$21</f>
        <v>5090.4604312699994</v>
      </c>
      <c r="U99" s="37">
        <f>SUMIFS(СВЦЭМ!$D$34:$D$777,СВЦЭМ!$A$34:$A$777,$A99,СВЦЭМ!$B$34:$B$777,U$83)+'СЕТ СН'!$H$11+СВЦЭМ!$D$10+'СЕТ СН'!$H$5-'СЕТ СН'!$H$21</f>
        <v>5089.9459788099994</v>
      </c>
      <c r="V99" s="37">
        <f>SUMIFS(СВЦЭМ!$D$34:$D$777,СВЦЭМ!$A$34:$A$777,$A99,СВЦЭМ!$B$34:$B$777,V$83)+'СЕТ СН'!$H$11+СВЦЭМ!$D$10+'СЕТ СН'!$H$5-'СЕТ СН'!$H$21</f>
        <v>5046.3451197699997</v>
      </c>
      <c r="W99" s="37">
        <f>SUMIFS(СВЦЭМ!$D$34:$D$777,СВЦЭМ!$A$34:$A$777,$A99,СВЦЭМ!$B$34:$B$777,W$83)+'СЕТ СН'!$H$11+СВЦЭМ!$D$10+'СЕТ СН'!$H$5-'СЕТ СН'!$H$21</f>
        <v>5039.4373336399995</v>
      </c>
      <c r="X99" s="37">
        <f>SUMIFS(СВЦЭМ!$D$34:$D$777,СВЦЭМ!$A$34:$A$777,$A99,СВЦЭМ!$B$34:$B$777,X$83)+'СЕТ СН'!$H$11+СВЦЭМ!$D$10+'СЕТ СН'!$H$5-'СЕТ СН'!$H$21</f>
        <v>5041.2476540999996</v>
      </c>
      <c r="Y99" s="37">
        <f>SUMIFS(СВЦЭМ!$D$34:$D$777,СВЦЭМ!$A$34:$A$777,$A99,СВЦЭМ!$B$34:$B$777,Y$83)+'СЕТ СН'!$H$11+СВЦЭМ!$D$10+'СЕТ СН'!$H$5-'СЕТ СН'!$H$21</f>
        <v>5113.9456003199994</v>
      </c>
    </row>
    <row r="100" spans="1:25" ht="15.75" x14ac:dyDescent="0.2">
      <c r="A100" s="36">
        <f t="shared" si="2"/>
        <v>43237</v>
      </c>
      <c r="B100" s="37">
        <f>SUMIFS(СВЦЭМ!$D$34:$D$777,СВЦЭМ!$A$34:$A$777,$A100,СВЦЭМ!$B$34:$B$777,B$83)+'СЕТ СН'!$H$11+СВЦЭМ!$D$10+'СЕТ СН'!$H$5-'СЕТ СН'!$H$21</f>
        <v>5174.5434361899997</v>
      </c>
      <c r="C100" s="37">
        <f>SUMIFS(СВЦЭМ!$D$34:$D$777,СВЦЭМ!$A$34:$A$777,$A100,СВЦЭМ!$B$34:$B$777,C$83)+'СЕТ СН'!$H$11+СВЦЭМ!$D$10+'СЕТ СН'!$H$5-'СЕТ СН'!$H$21</f>
        <v>5217.9523716900003</v>
      </c>
      <c r="D100" s="37">
        <f>SUMIFS(СВЦЭМ!$D$34:$D$777,СВЦЭМ!$A$34:$A$777,$A100,СВЦЭМ!$B$34:$B$777,D$83)+'СЕТ СН'!$H$11+СВЦЭМ!$D$10+'СЕТ СН'!$H$5-'СЕТ СН'!$H$21</f>
        <v>5252.6091135099996</v>
      </c>
      <c r="E100" s="37">
        <f>SUMIFS(СВЦЭМ!$D$34:$D$777,СВЦЭМ!$A$34:$A$777,$A100,СВЦЭМ!$B$34:$B$777,E$83)+'СЕТ СН'!$H$11+СВЦЭМ!$D$10+'СЕТ СН'!$H$5-'СЕТ СН'!$H$21</f>
        <v>5264.2441789799996</v>
      </c>
      <c r="F100" s="37">
        <f>SUMIFS(СВЦЭМ!$D$34:$D$777,СВЦЭМ!$A$34:$A$777,$A100,СВЦЭМ!$B$34:$B$777,F$83)+'СЕТ СН'!$H$11+СВЦЭМ!$D$10+'СЕТ СН'!$H$5-'СЕТ СН'!$H$21</f>
        <v>5268.1658448999997</v>
      </c>
      <c r="G100" s="37">
        <f>SUMIFS(СВЦЭМ!$D$34:$D$777,СВЦЭМ!$A$34:$A$777,$A100,СВЦЭМ!$B$34:$B$777,G$83)+'СЕТ СН'!$H$11+СВЦЭМ!$D$10+'СЕТ СН'!$H$5-'СЕТ СН'!$H$21</f>
        <v>5254.2458212000001</v>
      </c>
      <c r="H100" s="37">
        <f>SUMIFS(СВЦЭМ!$D$34:$D$777,СВЦЭМ!$A$34:$A$777,$A100,СВЦЭМ!$B$34:$B$777,H$83)+'СЕТ СН'!$H$11+СВЦЭМ!$D$10+'СЕТ СН'!$H$5-'СЕТ СН'!$H$21</f>
        <v>5197.5241193000002</v>
      </c>
      <c r="I100" s="37">
        <f>SUMIFS(СВЦЭМ!$D$34:$D$777,СВЦЭМ!$A$34:$A$777,$A100,СВЦЭМ!$B$34:$B$777,I$83)+'СЕТ СН'!$H$11+СВЦЭМ!$D$10+'СЕТ СН'!$H$5-'СЕТ СН'!$H$21</f>
        <v>5112.8313116999998</v>
      </c>
      <c r="J100" s="37">
        <f>SUMIFS(СВЦЭМ!$D$34:$D$777,СВЦЭМ!$A$34:$A$777,$A100,СВЦЭМ!$B$34:$B$777,J$83)+'СЕТ СН'!$H$11+СВЦЭМ!$D$10+'СЕТ СН'!$H$5-'СЕТ СН'!$H$21</f>
        <v>5064.4012402499993</v>
      </c>
      <c r="K100" s="37">
        <f>SUMIFS(СВЦЭМ!$D$34:$D$777,СВЦЭМ!$A$34:$A$777,$A100,СВЦЭМ!$B$34:$B$777,K$83)+'СЕТ СН'!$H$11+СВЦЭМ!$D$10+'СЕТ СН'!$H$5-'СЕТ СН'!$H$21</f>
        <v>5045.0141077199996</v>
      </c>
      <c r="L100" s="37">
        <f>SUMIFS(СВЦЭМ!$D$34:$D$777,СВЦЭМ!$A$34:$A$777,$A100,СВЦЭМ!$B$34:$B$777,L$83)+'СЕТ СН'!$H$11+СВЦЭМ!$D$10+'СЕТ СН'!$H$5-'СЕТ СН'!$H$21</f>
        <v>5035.8960569299998</v>
      </c>
      <c r="M100" s="37">
        <f>SUMIFS(СВЦЭМ!$D$34:$D$777,СВЦЭМ!$A$34:$A$777,$A100,СВЦЭМ!$B$34:$B$777,M$83)+'СЕТ СН'!$H$11+СВЦЭМ!$D$10+'СЕТ СН'!$H$5-'СЕТ СН'!$H$21</f>
        <v>5036.3197955099995</v>
      </c>
      <c r="N100" s="37">
        <f>SUMIFS(СВЦЭМ!$D$34:$D$777,СВЦЭМ!$A$34:$A$777,$A100,СВЦЭМ!$B$34:$B$777,N$83)+'СЕТ СН'!$H$11+СВЦЭМ!$D$10+'СЕТ СН'!$H$5-'СЕТ СН'!$H$21</f>
        <v>5076.7797458799996</v>
      </c>
      <c r="O100" s="37">
        <f>SUMIFS(СВЦЭМ!$D$34:$D$777,СВЦЭМ!$A$34:$A$777,$A100,СВЦЭМ!$B$34:$B$777,O$83)+'СЕТ СН'!$H$11+СВЦЭМ!$D$10+'СЕТ СН'!$H$5-'СЕТ СН'!$H$21</f>
        <v>5084.9868710299997</v>
      </c>
      <c r="P100" s="37">
        <f>SUMIFS(СВЦЭМ!$D$34:$D$777,СВЦЭМ!$A$34:$A$777,$A100,СВЦЭМ!$B$34:$B$777,P$83)+'СЕТ СН'!$H$11+СВЦЭМ!$D$10+'СЕТ СН'!$H$5-'СЕТ СН'!$H$21</f>
        <v>5103.7420184599996</v>
      </c>
      <c r="Q100" s="37">
        <f>SUMIFS(СВЦЭМ!$D$34:$D$777,СВЦЭМ!$A$34:$A$777,$A100,СВЦЭМ!$B$34:$B$777,Q$83)+'СЕТ СН'!$H$11+СВЦЭМ!$D$10+'СЕТ СН'!$H$5-'СЕТ СН'!$H$21</f>
        <v>5109.2637046</v>
      </c>
      <c r="R100" s="37">
        <f>SUMIFS(СВЦЭМ!$D$34:$D$777,СВЦЭМ!$A$34:$A$777,$A100,СВЦЭМ!$B$34:$B$777,R$83)+'СЕТ СН'!$H$11+СВЦЭМ!$D$10+'СЕТ СН'!$H$5-'СЕТ СН'!$H$21</f>
        <v>5109.2408804099996</v>
      </c>
      <c r="S100" s="37">
        <f>SUMIFS(СВЦЭМ!$D$34:$D$777,СВЦЭМ!$A$34:$A$777,$A100,СВЦЭМ!$B$34:$B$777,S$83)+'СЕТ СН'!$H$11+СВЦЭМ!$D$10+'СЕТ СН'!$H$5-'СЕТ СН'!$H$21</f>
        <v>5108.3408578600001</v>
      </c>
      <c r="T100" s="37">
        <f>SUMIFS(СВЦЭМ!$D$34:$D$777,СВЦЭМ!$A$34:$A$777,$A100,СВЦЭМ!$B$34:$B$777,T$83)+'СЕТ СН'!$H$11+СВЦЭМ!$D$10+'СЕТ СН'!$H$5-'СЕТ СН'!$H$21</f>
        <v>5091.13082837</v>
      </c>
      <c r="U100" s="37">
        <f>SUMIFS(СВЦЭМ!$D$34:$D$777,СВЦЭМ!$A$34:$A$777,$A100,СВЦЭМ!$B$34:$B$777,U$83)+'СЕТ СН'!$H$11+СВЦЭМ!$D$10+'СЕТ СН'!$H$5-'СЕТ СН'!$H$21</f>
        <v>5072.8333142800002</v>
      </c>
      <c r="V100" s="37">
        <f>SUMIFS(СВЦЭМ!$D$34:$D$777,СВЦЭМ!$A$34:$A$777,$A100,СВЦЭМ!$B$34:$B$777,V$83)+'СЕТ СН'!$H$11+СВЦЭМ!$D$10+'СЕТ СН'!$H$5-'СЕТ СН'!$H$21</f>
        <v>5054.6492041499996</v>
      </c>
      <c r="W100" s="37">
        <f>SUMIFS(СВЦЭМ!$D$34:$D$777,СВЦЭМ!$A$34:$A$777,$A100,СВЦЭМ!$B$34:$B$777,W$83)+'СЕТ СН'!$H$11+СВЦЭМ!$D$10+'СЕТ СН'!$H$5-'СЕТ СН'!$H$21</f>
        <v>5023.4795531199998</v>
      </c>
      <c r="X100" s="37">
        <f>SUMIFS(СВЦЭМ!$D$34:$D$777,СВЦЭМ!$A$34:$A$777,$A100,СВЦЭМ!$B$34:$B$777,X$83)+'СЕТ СН'!$H$11+СВЦЭМ!$D$10+'СЕТ СН'!$H$5-'СЕТ СН'!$H$21</f>
        <v>5050.3295191299994</v>
      </c>
      <c r="Y100" s="37">
        <f>SUMIFS(СВЦЭМ!$D$34:$D$777,СВЦЭМ!$A$34:$A$777,$A100,СВЦЭМ!$B$34:$B$777,Y$83)+'СЕТ СН'!$H$11+СВЦЭМ!$D$10+'СЕТ СН'!$H$5-'СЕТ СН'!$H$21</f>
        <v>5110.0069334299997</v>
      </c>
    </row>
    <row r="101" spans="1:25" ht="15.75" x14ac:dyDescent="0.2">
      <c r="A101" s="36">
        <f t="shared" si="2"/>
        <v>43238</v>
      </c>
      <c r="B101" s="37">
        <f>SUMIFS(СВЦЭМ!$D$34:$D$777,СВЦЭМ!$A$34:$A$777,$A101,СВЦЭМ!$B$34:$B$777,B$83)+'СЕТ СН'!$H$11+СВЦЭМ!$D$10+'СЕТ СН'!$H$5-'СЕТ СН'!$H$21</f>
        <v>5205.4024574099994</v>
      </c>
      <c r="C101" s="37">
        <f>SUMIFS(СВЦЭМ!$D$34:$D$777,СВЦЭМ!$A$34:$A$777,$A101,СВЦЭМ!$B$34:$B$777,C$83)+'СЕТ СН'!$H$11+СВЦЭМ!$D$10+'СЕТ СН'!$H$5-'СЕТ СН'!$H$21</f>
        <v>5248.1943797200001</v>
      </c>
      <c r="D101" s="37">
        <f>SUMIFS(СВЦЭМ!$D$34:$D$777,СВЦЭМ!$A$34:$A$777,$A101,СВЦЭМ!$B$34:$B$777,D$83)+'СЕТ СН'!$H$11+СВЦЭМ!$D$10+'СЕТ СН'!$H$5-'СЕТ СН'!$H$21</f>
        <v>5260.1353715799996</v>
      </c>
      <c r="E101" s="37">
        <f>SUMIFS(СВЦЭМ!$D$34:$D$777,СВЦЭМ!$A$34:$A$777,$A101,СВЦЭМ!$B$34:$B$777,E$83)+'СЕТ СН'!$H$11+СВЦЭМ!$D$10+'СЕТ СН'!$H$5-'СЕТ СН'!$H$21</f>
        <v>5259.4712787099998</v>
      </c>
      <c r="F101" s="37">
        <f>SUMIFS(СВЦЭМ!$D$34:$D$777,СВЦЭМ!$A$34:$A$777,$A101,СВЦЭМ!$B$34:$B$777,F$83)+'СЕТ СН'!$H$11+СВЦЭМ!$D$10+'СЕТ СН'!$H$5-'СЕТ СН'!$H$21</f>
        <v>5259.7836966899995</v>
      </c>
      <c r="G101" s="37">
        <f>SUMIFS(СВЦЭМ!$D$34:$D$777,СВЦЭМ!$A$34:$A$777,$A101,СВЦЭМ!$B$34:$B$777,G$83)+'СЕТ СН'!$H$11+СВЦЭМ!$D$10+'СЕТ СН'!$H$5-'СЕТ СН'!$H$21</f>
        <v>5267.2469912699999</v>
      </c>
      <c r="H101" s="37">
        <f>SUMIFS(СВЦЭМ!$D$34:$D$777,СВЦЭМ!$A$34:$A$777,$A101,СВЦЭМ!$B$34:$B$777,H$83)+'СЕТ СН'!$H$11+СВЦЭМ!$D$10+'СЕТ СН'!$H$5-'СЕТ СН'!$H$21</f>
        <v>5224.9227146599997</v>
      </c>
      <c r="I101" s="37">
        <f>SUMIFS(СВЦЭМ!$D$34:$D$777,СВЦЭМ!$A$34:$A$777,$A101,СВЦЭМ!$B$34:$B$777,I$83)+'СЕТ СН'!$H$11+СВЦЭМ!$D$10+'СЕТ СН'!$H$5-'СЕТ СН'!$H$21</f>
        <v>5147.6773723999995</v>
      </c>
      <c r="J101" s="37">
        <f>SUMIFS(СВЦЭМ!$D$34:$D$777,СВЦЭМ!$A$34:$A$777,$A101,СВЦЭМ!$B$34:$B$777,J$83)+'СЕТ СН'!$H$11+СВЦЭМ!$D$10+'СЕТ СН'!$H$5-'СЕТ СН'!$H$21</f>
        <v>5112.6691334899997</v>
      </c>
      <c r="K101" s="37">
        <f>SUMIFS(СВЦЭМ!$D$34:$D$777,СВЦЭМ!$A$34:$A$777,$A101,СВЦЭМ!$B$34:$B$777,K$83)+'СЕТ СН'!$H$11+СВЦЭМ!$D$10+'СЕТ СН'!$H$5-'СЕТ СН'!$H$21</f>
        <v>5096.4920565599996</v>
      </c>
      <c r="L101" s="37">
        <f>SUMIFS(СВЦЭМ!$D$34:$D$777,СВЦЭМ!$A$34:$A$777,$A101,СВЦЭМ!$B$34:$B$777,L$83)+'СЕТ СН'!$H$11+СВЦЭМ!$D$10+'СЕТ СН'!$H$5-'СЕТ СН'!$H$21</f>
        <v>5087.1142129399996</v>
      </c>
      <c r="M101" s="37">
        <f>SUMIFS(СВЦЭМ!$D$34:$D$777,СВЦЭМ!$A$34:$A$777,$A101,СВЦЭМ!$B$34:$B$777,M$83)+'СЕТ СН'!$H$11+СВЦЭМ!$D$10+'СЕТ СН'!$H$5-'СЕТ СН'!$H$21</f>
        <v>5094.7629420699996</v>
      </c>
      <c r="N101" s="37">
        <f>SUMIFS(СВЦЭМ!$D$34:$D$777,СВЦЭМ!$A$34:$A$777,$A101,СВЦЭМ!$B$34:$B$777,N$83)+'СЕТ СН'!$H$11+СВЦЭМ!$D$10+'СЕТ СН'!$H$5-'СЕТ СН'!$H$21</f>
        <v>5120.89051913</v>
      </c>
      <c r="O101" s="37">
        <f>SUMIFS(СВЦЭМ!$D$34:$D$777,СВЦЭМ!$A$34:$A$777,$A101,СВЦЭМ!$B$34:$B$777,O$83)+'СЕТ СН'!$H$11+СВЦЭМ!$D$10+'СЕТ СН'!$H$5-'СЕТ СН'!$H$21</f>
        <v>5110.7893704899998</v>
      </c>
      <c r="P101" s="37">
        <f>SUMIFS(СВЦЭМ!$D$34:$D$777,СВЦЭМ!$A$34:$A$777,$A101,СВЦЭМ!$B$34:$B$777,P$83)+'СЕТ СН'!$H$11+СВЦЭМ!$D$10+'СЕТ СН'!$H$5-'СЕТ СН'!$H$21</f>
        <v>5118.5317509300003</v>
      </c>
      <c r="Q101" s="37">
        <f>SUMIFS(СВЦЭМ!$D$34:$D$777,СВЦЭМ!$A$34:$A$777,$A101,СВЦЭМ!$B$34:$B$777,Q$83)+'СЕТ СН'!$H$11+СВЦЭМ!$D$10+'СЕТ СН'!$H$5-'СЕТ СН'!$H$21</f>
        <v>5126.4531314400001</v>
      </c>
      <c r="R101" s="37">
        <f>SUMIFS(СВЦЭМ!$D$34:$D$777,СВЦЭМ!$A$34:$A$777,$A101,СВЦЭМ!$B$34:$B$777,R$83)+'СЕТ СН'!$H$11+СВЦЭМ!$D$10+'СЕТ СН'!$H$5-'СЕТ СН'!$H$21</f>
        <v>5137.3745624499998</v>
      </c>
      <c r="S101" s="37">
        <f>SUMIFS(СВЦЭМ!$D$34:$D$777,СВЦЭМ!$A$34:$A$777,$A101,СВЦЭМ!$B$34:$B$777,S$83)+'СЕТ СН'!$H$11+СВЦЭМ!$D$10+'СЕТ СН'!$H$5-'СЕТ СН'!$H$21</f>
        <v>5124.9579470799999</v>
      </c>
      <c r="T101" s="37">
        <f>SUMIFS(СВЦЭМ!$D$34:$D$777,СВЦЭМ!$A$34:$A$777,$A101,СВЦЭМ!$B$34:$B$777,T$83)+'СЕТ СН'!$H$11+СВЦЭМ!$D$10+'СЕТ СН'!$H$5-'СЕТ СН'!$H$21</f>
        <v>5110.6318252000001</v>
      </c>
      <c r="U101" s="37">
        <f>SUMIFS(СВЦЭМ!$D$34:$D$777,СВЦЭМ!$A$34:$A$777,$A101,СВЦЭМ!$B$34:$B$777,U$83)+'СЕТ СН'!$H$11+СВЦЭМ!$D$10+'СЕТ СН'!$H$5-'СЕТ СН'!$H$21</f>
        <v>5152.0903495399998</v>
      </c>
      <c r="V101" s="37">
        <f>SUMIFS(СВЦЭМ!$D$34:$D$777,СВЦЭМ!$A$34:$A$777,$A101,СВЦЭМ!$B$34:$B$777,V$83)+'СЕТ СН'!$H$11+СВЦЭМ!$D$10+'СЕТ СН'!$H$5-'СЕТ СН'!$H$21</f>
        <v>5118.63701924</v>
      </c>
      <c r="W101" s="37">
        <f>SUMIFS(СВЦЭМ!$D$34:$D$777,СВЦЭМ!$A$34:$A$777,$A101,СВЦЭМ!$B$34:$B$777,W$83)+'СЕТ СН'!$H$11+СВЦЭМ!$D$10+'СЕТ СН'!$H$5-'СЕТ СН'!$H$21</f>
        <v>5099.5154308599995</v>
      </c>
      <c r="X101" s="37">
        <f>SUMIFS(СВЦЭМ!$D$34:$D$777,СВЦЭМ!$A$34:$A$777,$A101,СВЦЭМ!$B$34:$B$777,X$83)+'СЕТ СН'!$H$11+СВЦЭМ!$D$10+'СЕТ СН'!$H$5-'СЕТ СН'!$H$21</f>
        <v>5131.7216025099997</v>
      </c>
      <c r="Y101" s="37">
        <f>SUMIFS(СВЦЭМ!$D$34:$D$777,СВЦЭМ!$A$34:$A$777,$A101,СВЦЭМ!$B$34:$B$777,Y$83)+'СЕТ СН'!$H$11+СВЦЭМ!$D$10+'СЕТ СН'!$H$5-'СЕТ СН'!$H$21</f>
        <v>5195.0205829999995</v>
      </c>
    </row>
    <row r="102" spans="1:25" ht="15.75" x14ac:dyDescent="0.2">
      <c r="A102" s="36">
        <f t="shared" si="2"/>
        <v>43239</v>
      </c>
      <c r="B102" s="37">
        <f>SUMIFS(СВЦЭМ!$D$34:$D$777,СВЦЭМ!$A$34:$A$777,$A102,СВЦЭМ!$B$34:$B$777,B$83)+'СЕТ СН'!$H$11+СВЦЭМ!$D$10+'СЕТ СН'!$H$5-'СЕТ СН'!$H$21</f>
        <v>5155.5646632799999</v>
      </c>
      <c r="C102" s="37">
        <f>SUMIFS(СВЦЭМ!$D$34:$D$777,СВЦЭМ!$A$34:$A$777,$A102,СВЦЭМ!$B$34:$B$777,C$83)+'СЕТ СН'!$H$11+СВЦЭМ!$D$10+'СЕТ СН'!$H$5-'СЕТ СН'!$H$21</f>
        <v>5167.0416443599997</v>
      </c>
      <c r="D102" s="37">
        <f>SUMIFS(СВЦЭМ!$D$34:$D$777,СВЦЭМ!$A$34:$A$777,$A102,СВЦЭМ!$B$34:$B$777,D$83)+'СЕТ СН'!$H$11+СВЦЭМ!$D$10+'СЕТ СН'!$H$5-'СЕТ СН'!$H$21</f>
        <v>5154.6284953899994</v>
      </c>
      <c r="E102" s="37">
        <f>SUMIFS(СВЦЭМ!$D$34:$D$777,СВЦЭМ!$A$34:$A$777,$A102,СВЦЭМ!$B$34:$B$777,E$83)+'СЕТ СН'!$H$11+СВЦЭМ!$D$10+'СЕТ СН'!$H$5-'СЕТ СН'!$H$21</f>
        <v>5172.1542422299999</v>
      </c>
      <c r="F102" s="37">
        <f>SUMIFS(СВЦЭМ!$D$34:$D$777,СВЦЭМ!$A$34:$A$777,$A102,СВЦЭМ!$B$34:$B$777,F$83)+'СЕТ СН'!$H$11+СВЦЭМ!$D$10+'СЕТ СН'!$H$5-'СЕТ СН'!$H$21</f>
        <v>5198.5825536900002</v>
      </c>
      <c r="G102" s="37">
        <f>SUMIFS(СВЦЭМ!$D$34:$D$777,СВЦЭМ!$A$34:$A$777,$A102,СВЦЭМ!$B$34:$B$777,G$83)+'СЕТ СН'!$H$11+СВЦЭМ!$D$10+'СЕТ СН'!$H$5-'СЕТ СН'!$H$21</f>
        <v>5212.5626167199998</v>
      </c>
      <c r="H102" s="37">
        <f>SUMIFS(СВЦЭМ!$D$34:$D$777,СВЦЭМ!$A$34:$A$777,$A102,СВЦЭМ!$B$34:$B$777,H$83)+'СЕТ СН'!$H$11+СВЦЭМ!$D$10+'СЕТ СН'!$H$5-'СЕТ СН'!$H$21</f>
        <v>5202.7971226499994</v>
      </c>
      <c r="I102" s="37">
        <f>SUMIFS(СВЦЭМ!$D$34:$D$777,СВЦЭМ!$A$34:$A$777,$A102,СВЦЭМ!$B$34:$B$777,I$83)+'СЕТ СН'!$H$11+СВЦЭМ!$D$10+'СЕТ СН'!$H$5-'СЕТ СН'!$H$21</f>
        <v>5147.2745170999997</v>
      </c>
      <c r="J102" s="37">
        <f>SUMIFS(СВЦЭМ!$D$34:$D$777,СВЦЭМ!$A$34:$A$777,$A102,СВЦЭМ!$B$34:$B$777,J$83)+'СЕТ СН'!$H$11+СВЦЭМ!$D$10+'СЕТ СН'!$H$5-'СЕТ СН'!$H$21</f>
        <v>5074.9218953199997</v>
      </c>
      <c r="K102" s="37">
        <f>SUMIFS(СВЦЭМ!$D$34:$D$777,СВЦЭМ!$A$34:$A$777,$A102,СВЦЭМ!$B$34:$B$777,K$83)+'СЕТ СН'!$H$11+СВЦЭМ!$D$10+'СЕТ СН'!$H$5-'СЕТ СН'!$H$21</f>
        <v>5048.0771623199998</v>
      </c>
      <c r="L102" s="37">
        <f>SUMIFS(СВЦЭМ!$D$34:$D$777,СВЦЭМ!$A$34:$A$777,$A102,СВЦЭМ!$B$34:$B$777,L$83)+'СЕТ СН'!$H$11+СВЦЭМ!$D$10+'СЕТ СН'!$H$5-'СЕТ СН'!$H$21</f>
        <v>5038.5700760099999</v>
      </c>
      <c r="M102" s="37">
        <f>SUMIFS(СВЦЭМ!$D$34:$D$777,СВЦЭМ!$A$34:$A$777,$A102,СВЦЭМ!$B$34:$B$777,M$83)+'СЕТ СН'!$H$11+СВЦЭМ!$D$10+'СЕТ СН'!$H$5-'СЕТ СН'!$H$21</f>
        <v>5035.5556225399996</v>
      </c>
      <c r="N102" s="37">
        <f>SUMIFS(СВЦЭМ!$D$34:$D$777,СВЦЭМ!$A$34:$A$777,$A102,СВЦЭМ!$B$34:$B$777,N$83)+'СЕТ СН'!$H$11+СВЦЭМ!$D$10+'СЕТ СН'!$H$5-'СЕТ СН'!$H$21</f>
        <v>5041.9956582599998</v>
      </c>
      <c r="O102" s="37">
        <f>SUMIFS(СВЦЭМ!$D$34:$D$777,СВЦЭМ!$A$34:$A$777,$A102,СВЦЭМ!$B$34:$B$777,O$83)+'СЕТ СН'!$H$11+СВЦЭМ!$D$10+'СЕТ СН'!$H$5-'СЕТ СН'!$H$21</f>
        <v>5066.2846646999997</v>
      </c>
      <c r="P102" s="37">
        <f>SUMIFS(СВЦЭМ!$D$34:$D$777,СВЦЭМ!$A$34:$A$777,$A102,СВЦЭМ!$B$34:$B$777,P$83)+'СЕТ СН'!$H$11+СВЦЭМ!$D$10+'СЕТ СН'!$H$5-'СЕТ СН'!$H$21</f>
        <v>5082.9354589200002</v>
      </c>
      <c r="Q102" s="37">
        <f>SUMIFS(СВЦЭМ!$D$34:$D$777,СВЦЭМ!$A$34:$A$777,$A102,СВЦЭМ!$B$34:$B$777,Q$83)+'СЕТ СН'!$H$11+СВЦЭМ!$D$10+'СЕТ СН'!$H$5-'СЕТ СН'!$H$21</f>
        <v>5082.74419124</v>
      </c>
      <c r="R102" s="37">
        <f>SUMIFS(СВЦЭМ!$D$34:$D$777,СВЦЭМ!$A$34:$A$777,$A102,СВЦЭМ!$B$34:$B$777,R$83)+'СЕТ СН'!$H$11+СВЦЭМ!$D$10+'СЕТ СН'!$H$5-'СЕТ СН'!$H$21</f>
        <v>5090.25759156</v>
      </c>
      <c r="S102" s="37">
        <f>SUMIFS(СВЦЭМ!$D$34:$D$777,СВЦЭМ!$A$34:$A$777,$A102,СВЦЭМ!$B$34:$B$777,S$83)+'СЕТ СН'!$H$11+СВЦЭМ!$D$10+'СЕТ СН'!$H$5-'СЕТ СН'!$H$21</f>
        <v>5073.2151194299995</v>
      </c>
      <c r="T102" s="37">
        <f>SUMIFS(СВЦЭМ!$D$34:$D$777,СВЦЭМ!$A$34:$A$777,$A102,СВЦЭМ!$B$34:$B$777,T$83)+'СЕТ СН'!$H$11+СВЦЭМ!$D$10+'СЕТ СН'!$H$5-'СЕТ СН'!$H$21</f>
        <v>5074.2507711199996</v>
      </c>
      <c r="U102" s="37">
        <f>SUMIFS(СВЦЭМ!$D$34:$D$777,СВЦЭМ!$A$34:$A$777,$A102,СВЦЭМ!$B$34:$B$777,U$83)+'СЕТ СН'!$H$11+СВЦЭМ!$D$10+'СЕТ СН'!$H$5-'СЕТ СН'!$H$21</f>
        <v>5054.3842195799998</v>
      </c>
      <c r="V102" s="37">
        <f>SUMIFS(СВЦЭМ!$D$34:$D$777,СВЦЭМ!$A$34:$A$777,$A102,СВЦЭМ!$B$34:$B$777,V$83)+'СЕТ СН'!$H$11+СВЦЭМ!$D$10+'СЕТ СН'!$H$5-'СЕТ СН'!$H$21</f>
        <v>5041.4974476699999</v>
      </c>
      <c r="W102" s="37">
        <f>SUMIFS(СВЦЭМ!$D$34:$D$777,СВЦЭМ!$A$34:$A$777,$A102,СВЦЭМ!$B$34:$B$777,W$83)+'СЕТ СН'!$H$11+СВЦЭМ!$D$10+'СЕТ СН'!$H$5-'СЕТ СН'!$H$21</f>
        <v>5006.7789833099996</v>
      </c>
      <c r="X102" s="37">
        <f>SUMIFS(СВЦЭМ!$D$34:$D$777,СВЦЭМ!$A$34:$A$777,$A102,СВЦЭМ!$B$34:$B$777,X$83)+'СЕТ СН'!$H$11+СВЦЭМ!$D$10+'СЕТ СН'!$H$5-'СЕТ СН'!$H$21</f>
        <v>5011.6784659499999</v>
      </c>
      <c r="Y102" s="37">
        <f>SUMIFS(СВЦЭМ!$D$34:$D$777,СВЦЭМ!$A$34:$A$777,$A102,СВЦЭМ!$B$34:$B$777,Y$83)+'СЕТ СН'!$H$11+СВЦЭМ!$D$10+'СЕТ СН'!$H$5-'СЕТ СН'!$H$21</f>
        <v>5085.95807891</v>
      </c>
    </row>
    <row r="103" spans="1:25" ht="15.75" x14ac:dyDescent="0.2">
      <c r="A103" s="36">
        <f t="shared" si="2"/>
        <v>43240</v>
      </c>
      <c r="B103" s="37">
        <f>SUMIFS(СВЦЭМ!$D$34:$D$777,СВЦЭМ!$A$34:$A$777,$A103,СВЦЭМ!$B$34:$B$777,B$83)+'СЕТ СН'!$H$11+СВЦЭМ!$D$10+'СЕТ СН'!$H$5-'СЕТ СН'!$H$21</f>
        <v>5141.1438644399996</v>
      </c>
      <c r="C103" s="37">
        <f>SUMIFS(СВЦЭМ!$D$34:$D$777,СВЦЭМ!$A$34:$A$777,$A103,СВЦЭМ!$B$34:$B$777,C$83)+'СЕТ СН'!$H$11+СВЦЭМ!$D$10+'СЕТ СН'!$H$5-'СЕТ СН'!$H$21</f>
        <v>5177.9890427</v>
      </c>
      <c r="D103" s="37">
        <f>SUMIFS(СВЦЭМ!$D$34:$D$777,СВЦЭМ!$A$34:$A$777,$A103,СВЦЭМ!$B$34:$B$777,D$83)+'СЕТ СН'!$H$11+СВЦЭМ!$D$10+'СЕТ СН'!$H$5-'СЕТ СН'!$H$21</f>
        <v>5212.2729564299998</v>
      </c>
      <c r="E103" s="37">
        <f>SUMIFS(СВЦЭМ!$D$34:$D$777,СВЦЭМ!$A$34:$A$777,$A103,СВЦЭМ!$B$34:$B$777,E$83)+'СЕТ СН'!$H$11+СВЦЭМ!$D$10+'СЕТ СН'!$H$5-'СЕТ СН'!$H$21</f>
        <v>5230.9002232499997</v>
      </c>
      <c r="F103" s="37">
        <f>SUMIFS(СВЦЭМ!$D$34:$D$777,СВЦЭМ!$A$34:$A$777,$A103,СВЦЭМ!$B$34:$B$777,F$83)+'СЕТ СН'!$H$11+СВЦЭМ!$D$10+'СЕТ СН'!$H$5-'СЕТ СН'!$H$21</f>
        <v>5253.0572653700001</v>
      </c>
      <c r="G103" s="37">
        <f>SUMIFS(СВЦЭМ!$D$34:$D$777,СВЦЭМ!$A$34:$A$777,$A103,СВЦЭМ!$B$34:$B$777,G$83)+'СЕТ СН'!$H$11+СВЦЭМ!$D$10+'СЕТ СН'!$H$5-'СЕТ СН'!$H$21</f>
        <v>5254.3187359599997</v>
      </c>
      <c r="H103" s="37">
        <f>SUMIFS(СВЦЭМ!$D$34:$D$777,СВЦЭМ!$A$34:$A$777,$A103,СВЦЭМ!$B$34:$B$777,H$83)+'СЕТ СН'!$H$11+СВЦЭМ!$D$10+'СЕТ СН'!$H$5-'СЕТ СН'!$H$21</f>
        <v>5235.1137815000002</v>
      </c>
      <c r="I103" s="37">
        <f>SUMIFS(СВЦЭМ!$D$34:$D$777,СВЦЭМ!$A$34:$A$777,$A103,СВЦЭМ!$B$34:$B$777,I$83)+'СЕТ СН'!$H$11+СВЦЭМ!$D$10+'СЕТ СН'!$H$5-'СЕТ СН'!$H$21</f>
        <v>5153.9288698499995</v>
      </c>
      <c r="J103" s="37">
        <f>SUMIFS(СВЦЭМ!$D$34:$D$777,СВЦЭМ!$A$34:$A$777,$A103,СВЦЭМ!$B$34:$B$777,J$83)+'СЕТ СН'!$H$11+СВЦЭМ!$D$10+'СЕТ СН'!$H$5-'СЕТ СН'!$H$21</f>
        <v>5086.5608089799998</v>
      </c>
      <c r="K103" s="37">
        <f>SUMIFS(СВЦЭМ!$D$34:$D$777,СВЦЭМ!$A$34:$A$777,$A103,СВЦЭМ!$B$34:$B$777,K$83)+'СЕТ СН'!$H$11+СВЦЭМ!$D$10+'СЕТ СН'!$H$5-'СЕТ СН'!$H$21</f>
        <v>5040.22494646</v>
      </c>
      <c r="L103" s="37">
        <f>SUMIFS(СВЦЭМ!$D$34:$D$777,СВЦЭМ!$A$34:$A$777,$A103,СВЦЭМ!$B$34:$B$777,L$83)+'СЕТ СН'!$H$11+СВЦЭМ!$D$10+'СЕТ СН'!$H$5-'СЕТ СН'!$H$21</f>
        <v>5056.0949473299997</v>
      </c>
      <c r="M103" s="37">
        <f>SUMIFS(СВЦЭМ!$D$34:$D$777,СВЦЭМ!$A$34:$A$777,$A103,СВЦЭМ!$B$34:$B$777,M$83)+'СЕТ СН'!$H$11+СВЦЭМ!$D$10+'СЕТ СН'!$H$5-'СЕТ СН'!$H$21</f>
        <v>5037.4740794700001</v>
      </c>
      <c r="N103" s="37">
        <f>SUMIFS(СВЦЭМ!$D$34:$D$777,СВЦЭМ!$A$34:$A$777,$A103,СВЦЭМ!$B$34:$B$777,N$83)+'СЕТ СН'!$H$11+СВЦЭМ!$D$10+'СЕТ СН'!$H$5-'СЕТ СН'!$H$21</f>
        <v>5042.7460468199997</v>
      </c>
      <c r="O103" s="37">
        <f>SUMIFS(СВЦЭМ!$D$34:$D$777,СВЦЭМ!$A$34:$A$777,$A103,СВЦЭМ!$B$34:$B$777,O$83)+'СЕТ СН'!$H$11+СВЦЭМ!$D$10+'СЕТ СН'!$H$5-'СЕТ СН'!$H$21</f>
        <v>5043.2244038499994</v>
      </c>
      <c r="P103" s="37">
        <f>SUMIFS(СВЦЭМ!$D$34:$D$777,СВЦЭМ!$A$34:$A$777,$A103,СВЦЭМ!$B$34:$B$777,P$83)+'СЕТ СН'!$H$11+СВЦЭМ!$D$10+'СЕТ СН'!$H$5-'СЕТ СН'!$H$21</f>
        <v>5071.5649034399994</v>
      </c>
      <c r="Q103" s="37">
        <f>SUMIFS(СВЦЭМ!$D$34:$D$777,СВЦЭМ!$A$34:$A$777,$A103,СВЦЭМ!$B$34:$B$777,Q$83)+'СЕТ СН'!$H$11+СВЦЭМ!$D$10+'СЕТ СН'!$H$5-'СЕТ СН'!$H$21</f>
        <v>5077.1933266799997</v>
      </c>
      <c r="R103" s="37">
        <f>SUMIFS(СВЦЭМ!$D$34:$D$777,СВЦЭМ!$A$34:$A$777,$A103,СВЦЭМ!$B$34:$B$777,R$83)+'СЕТ СН'!$H$11+СВЦЭМ!$D$10+'СЕТ СН'!$H$5-'СЕТ СН'!$H$21</f>
        <v>5074.6229206799999</v>
      </c>
      <c r="S103" s="37">
        <f>SUMIFS(СВЦЭМ!$D$34:$D$777,СВЦЭМ!$A$34:$A$777,$A103,СВЦЭМ!$B$34:$B$777,S$83)+'СЕТ СН'!$H$11+СВЦЭМ!$D$10+'СЕТ СН'!$H$5-'СЕТ СН'!$H$21</f>
        <v>5053.84882612</v>
      </c>
      <c r="T103" s="37">
        <f>SUMIFS(СВЦЭМ!$D$34:$D$777,СВЦЭМ!$A$34:$A$777,$A103,СВЦЭМ!$B$34:$B$777,T$83)+'СЕТ СН'!$H$11+СВЦЭМ!$D$10+'СЕТ СН'!$H$5-'СЕТ СН'!$H$21</f>
        <v>5039.6950089000002</v>
      </c>
      <c r="U103" s="37">
        <f>SUMIFS(СВЦЭМ!$D$34:$D$777,СВЦЭМ!$A$34:$A$777,$A103,СВЦЭМ!$B$34:$B$777,U$83)+'СЕТ СН'!$H$11+СВЦЭМ!$D$10+'СЕТ СН'!$H$5-'СЕТ СН'!$H$21</f>
        <v>5049.8883113499996</v>
      </c>
      <c r="V103" s="37">
        <f>SUMIFS(СВЦЭМ!$D$34:$D$777,СВЦЭМ!$A$34:$A$777,$A103,СВЦЭМ!$B$34:$B$777,V$83)+'СЕТ СН'!$H$11+СВЦЭМ!$D$10+'СЕТ СН'!$H$5-'СЕТ СН'!$H$21</f>
        <v>5005.2003583300002</v>
      </c>
      <c r="W103" s="37">
        <f>SUMIFS(СВЦЭМ!$D$34:$D$777,СВЦЭМ!$A$34:$A$777,$A103,СВЦЭМ!$B$34:$B$777,W$83)+'СЕТ СН'!$H$11+СВЦЭМ!$D$10+'СЕТ СН'!$H$5-'СЕТ СН'!$H$21</f>
        <v>4979.23489488</v>
      </c>
      <c r="X103" s="37">
        <f>SUMIFS(СВЦЭМ!$D$34:$D$777,СВЦЭМ!$A$34:$A$777,$A103,СВЦЭМ!$B$34:$B$777,X$83)+'СЕТ СН'!$H$11+СВЦЭМ!$D$10+'СЕТ СН'!$H$5-'СЕТ СН'!$H$21</f>
        <v>4995.4031901399994</v>
      </c>
      <c r="Y103" s="37">
        <f>SUMIFS(СВЦЭМ!$D$34:$D$777,СВЦЭМ!$A$34:$A$777,$A103,СВЦЭМ!$B$34:$B$777,Y$83)+'СЕТ СН'!$H$11+СВЦЭМ!$D$10+'СЕТ СН'!$H$5-'СЕТ СН'!$H$21</f>
        <v>5056.8688088199997</v>
      </c>
    </row>
    <row r="104" spans="1:25" ht="15.75" x14ac:dyDescent="0.2">
      <c r="A104" s="36">
        <f t="shared" si="2"/>
        <v>43241</v>
      </c>
      <c r="B104" s="37">
        <f>SUMIFS(СВЦЭМ!$D$34:$D$777,СВЦЭМ!$A$34:$A$777,$A104,СВЦЭМ!$B$34:$B$777,B$83)+'СЕТ СН'!$H$11+СВЦЭМ!$D$10+'СЕТ СН'!$H$5-'СЕТ СН'!$H$21</f>
        <v>5172.1597591899999</v>
      </c>
      <c r="C104" s="37">
        <f>SUMIFS(СВЦЭМ!$D$34:$D$777,СВЦЭМ!$A$34:$A$777,$A104,СВЦЭМ!$B$34:$B$777,C$83)+'СЕТ СН'!$H$11+СВЦЭМ!$D$10+'СЕТ СН'!$H$5-'СЕТ СН'!$H$21</f>
        <v>5246.2027905199993</v>
      </c>
      <c r="D104" s="37">
        <f>SUMIFS(СВЦЭМ!$D$34:$D$777,СВЦЭМ!$A$34:$A$777,$A104,СВЦЭМ!$B$34:$B$777,D$83)+'СЕТ СН'!$H$11+СВЦЭМ!$D$10+'СЕТ СН'!$H$5-'СЕТ СН'!$H$21</f>
        <v>5280.1177247100004</v>
      </c>
      <c r="E104" s="37">
        <f>SUMIFS(СВЦЭМ!$D$34:$D$777,СВЦЭМ!$A$34:$A$777,$A104,СВЦЭМ!$B$34:$B$777,E$83)+'СЕТ СН'!$H$11+СВЦЭМ!$D$10+'СЕТ СН'!$H$5-'СЕТ СН'!$H$21</f>
        <v>5290.1117006499999</v>
      </c>
      <c r="F104" s="37">
        <f>SUMIFS(СВЦЭМ!$D$34:$D$777,СВЦЭМ!$A$34:$A$777,$A104,СВЦЭМ!$B$34:$B$777,F$83)+'СЕТ СН'!$H$11+СВЦЭМ!$D$10+'СЕТ СН'!$H$5-'СЕТ СН'!$H$21</f>
        <v>5297.9700860899993</v>
      </c>
      <c r="G104" s="37">
        <f>SUMIFS(СВЦЭМ!$D$34:$D$777,СВЦЭМ!$A$34:$A$777,$A104,СВЦЭМ!$B$34:$B$777,G$83)+'СЕТ СН'!$H$11+СВЦЭМ!$D$10+'СЕТ СН'!$H$5-'СЕТ СН'!$H$21</f>
        <v>5284.0724198600001</v>
      </c>
      <c r="H104" s="37">
        <f>SUMIFS(СВЦЭМ!$D$34:$D$777,СВЦЭМ!$A$34:$A$777,$A104,СВЦЭМ!$B$34:$B$777,H$83)+'СЕТ СН'!$H$11+СВЦЭМ!$D$10+'СЕТ СН'!$H$5-'СЕТ СН'!$H$21</f>
        <v>5215.5373892799998</v>
      </c>
      <c r="I104" s="37">
        <f>SUMIFS(СВЦЭМ!$D$34:$D$777,СВЦЭМ!$A$34:$A$777,$A104,СВЦЭМ!$B$34:$B$777,I$83)+'СЕТ СН'!$H$11+СВЦЭМ!$D$10+'СЕТ СН'!$H$5-'СЕТ СН'!$H$21</f>
        <v>5126.2007125999999</v>
      </c>
      <c r="J104" s="37">
        <f>SUMIFS(СВЦЭМ!$D$34:$D$777,СВЦЭМ!$A$34:$A$777,$A104,СВЦЭМ!$B$34:$B$777,J$83)+'СЕТ СН'!$H$11+СВЦЭМ!$D$10+'СЕТ СН'!$H$5-'СЕТ СН'!$H$21</f>
        <v>5088.1535117900003</v>
      </c>
      <c r="K104" s="37">
        <f>SUMIFS(СВЦЭМ!$D$34:$D$777,СВЦЭМ!$A$34:$A$777,$A104,СВЦЭМ!$B$34:$B$777,K$83)+'СЕТ СН'!$H$11+СВЦЭМ!$D$10+'СЕТ СН'!$H$5-'СЕТ СН'!$H$21</f>
        <v>5059.9910877100001</v>
      </c>
      <c r="L104" s="37">
        <f>SUMIFS(СВЦЭМ!$D$34:$D$777,СВЦЭМ!$A$34:$A$777,$A104,СВЦЭМ!$B$34:$B$777,L$83)+'СЕТ СН'!$H$11+СВЦЭМ!$D$10+'СЕТ СН'!$H$5-'СЕТ СН'!$H$21</f>
        <v>5048.8409145099995</v>
      </c>
      <c r="M104" s="37">
        <f>SUMIFS(СВЦЭМ!$D$34:$D$777,СВЦЭМ!$A$34:$A$777,$A104,СВЦЭМ!$B$34:$B$777,M$83)+'СЕТ СН'!$H$11+СВЦЭМ!$D$10+'СЕТ СН'!$H$5-'СЕТ СН'!$H$21</f>
        <v>5061.3157755000002</v>
      </c>
      <c r="N104" s="37">
        <f>SUMIFS(СВЦЭМ!$D$34:$D$777,СВЦЭМ!$A$34:$A$777,$A104,СВЦЭМ!$B$34:$B$777,N$83)+'СЕТ СН'!$H$11+СВЦЭМ!$D$10+'СЕТ СН'!$H$5-'СЕТ СН'!$H$21</f>
        <v>5087.5573243999997</v>
      </c>
      <c r="O104" s="37">
        <f>SUMIFS(СВЦЭМ!$D$34:$D$777,СВЦЭМ!$A$34:$A$777,$A104,СВЦЭМ!$B$34:$B$777,O$83)+'СЕТ СН'!$H$11+СВЦЭМ!$D$10+'СЕТ СН'!$H$5-'СЕТ СН'!$H$21</f>
        <v>5065.0664811299994</v>
      </c>
      <c r="P104" s="37">
        <f>SUMIFS(СВЦЭМ!$D$34:$D$777,СВЦЭМ!$A$34:$A$777,$A104,СВЦЭМ!$B$34:$B$777,P$83)+'СЕТ СН'!$H$11+СВЦЭМ!$D$10+'СЕТ СН'!$H$5-'СЕТ СН'!$H$21</f>
        <v>5070.04622586</v>
      </c>
      <c r="Q104" s="37">
        <f>SUMIFS(СВЦЭМ!$D$34:$D$777,СВЦЭМ!$A$34:$A$777,$A104,СВЦЭМ!$B$34:$B$777,Q$83)+'СЕТ СН'!$H$11+СВЦЭМ!$D$10+'СЕТ СН'!$H$5-'СЕТ СН'!$H$21</f>
        <v>5083.92562585</v>
      </c>
      <c r="R104" s="37">
        <f>SUMIFS(СВЦЭМ!$D$34:$D$777,СВЦЭМ!$A$34:$A$777,$A104,СВЦЭМ!$B$34:$B$777,R$83)+'СЕТ СН'!$H$11+СВЦЭМ!$D$10+'СЕТ СН'!$H$5-'СЕТ СН'!$H$21</f>
        <v>5092.7175009399998</v>
      </c>
      <c r="S104" s="37">
        <f>SUMIFS(СВЦЭМ!$D$34:$D$777,СВЦЭМ!$A$34:$A$777,$A104,СВЦЭМ!$B$34:$B$777,S$83)+'СЕТ СН'!$H$11+СВЦЭМ!$D$10+'СЕТ СН'!$H$5-'СЕТ СН'!$H$21</f>
        <v>5080.3090095699999</v>
      </c>
      <c r="T104" s="37">
        <f>SUMIFS(СВЦЭМ!$D$34:$D$777,СВЦЭМ!$A$34:$A$777,$A104,СВЦЭМ!$B$34:$B$777,T$83)+'СЕТ СН'!$H$11+СВЦЭМ!$D$10+'СЕТ СН'!$H$5-'СЕТ СН'!$H$21</f>
        <v>5067.7199292200003</v>
      </c>
      <c r="U104" s="37">
        <f>SUMIFS(СВЦЭМ!$D$34:$D$777,СВЦЭМ!$A$34:$A$777,$A104,СВЦЭМ!$B$34:$B$777,U$83)+'СЕТ СН'!$H$11+СВЦЭМ!$D$10+'СЕТ СН'!$H$5-'СЕТ СН'!$H$21</f>
        <v>5108.1316966200002</v>
      </c>
      <c r="V104" s="37">
        <f>SUMIFS(СВЦЭМ!$D$34:$D$777,СВЦЭМ!$A$34:$A$777,$A104,СВЦЭМ!$B$34:$B$777,V$83)+'СЕТ СН'!$H$11+СВЦЭМ!$D$10+'СЕТ СН'!$H$5-'СЕТ СН'!$H$21</f>
        <v>5076.7855257299998</v>
      </c>
      <c r="W104" s="37">
        <f>SUMIFS(СВЦЭМ!$D$34:$D$777,СВЦЭМ!$A$34:$A$777,$A104,СВЦЭМ!$B$34:$B$777,W$83)+'СЕТ СН'!$H$11+СВЦЭМ!$D$10+'СЕТ СН'!$H$5-'СЕТ СН'!$H$21</f>
        <v>5046.84303834</v>
      </c>
      <c r="X104" s="37">
        <f>SUMIFS(СВЦЭМ!$D$34:$D$777,СВЦЭМ!$A$34:$A$777,$A104,СВЦЭМ!$B$34:$B$777,X$83)+'СЕТ СН'!$H$11+СВЦЭМ!$D$10+'СЕТ СН'!$H$5-'СЕТ СН'!$H$21</f>
        <v>5082.68632127</v>
      </c>
      <c r="Y104" s="37">
        <f>SUMIFS(СВЦЭМ!$D$34:$D$777,СВЦЭМ!$A$34:$A$777,$A104,СВЦЭМ!$B$34:$B$777,Y$83)+'СЕТ СН'!$H$11+СВЦЭМ!$D$10+'СЕТ СН'!$H$5-'СЕТ СН'!$H$21</f>
        <v>5165.6852373799993</v>
      </c>
    </row>
    <row r="105" spans="1:25" ht="15.75" x14ac:dyDescent="0.2">
      <c r="A105" s="36">
        <f t="shared" si="2"/>
        <v>43242</v>
      </c>
      <c r="B105" s="37">
        <f>SUMIFS(СВЦЭМ!$D$34:$D$777,СВЦЭМ!$A$34:$A$777,$A105,СВЦЭМ!$B$34:$B$777,B$83)+'СЕТ СН'!$H$11+СВЦЭМ!$D$10+'СЕТ СН'!$H$5-'СЕТ СН'!$H$21</f>
        <v>5131.7830764399996</v>
      </c>
      <c r="C105" s="37">
        <f>SUMIFS(СВЦЭМ!$D$34:$D$777,СВЦЭМ!$A$34:$A$777,$A105,СВЦЭМ!$B$34:$B$777,C$83)+'СЕТ СН'!$H$11+СВЦЭМ!$D$10+'СЕТ СН'!$H$5-'СЕТ СН'!$H$21</f>
        <v>5192.1751946599998</v>
      </c>
      <c r="D105" s="37">
        <f>SUMIFS(СВЦЭМ!$D$34:$D$777,СВЦЭМ!$A$34:$A$777,$A105,СВЦЭМ!$B$34:$B$777,D$83)+'СЕТ СН'!$H$11+СВЦЭМ!$D$10+'СЕТ СН'!$H$5-'СЕТ СН'!$H$21</f>
        <v>5221.10965149</v>
      </c>
      <c r="E105" s="37">
        <f>SUMIFS(СВЦЭМ!$D$34:$D$777,СВЦЭМ!$A$34:$A$777,$A105,СВЦЭМ!$B$34:$B$777,E$83)+'СЕТ СН'!$H$11+СВЦЭМ!$D$10+'СЕТ СН'!$H$5-'СЕТ СН'!$H$21</f>
        <v>5236.7920191399999</v>
      </c>
      <c r="F105" s="37">
        <f>SUMIFS(СВЦЭМ!$D$34:$D$777,СВЦЭМ!$A$34:$A$777,$A105,СВЦЭМ!$B$34:$B$777,F$83)+'СЕТ СН'!$H$11+СВЦЭМ!$D$10+'СЕТ СН'!$H$5-'СЕТ СН'!$H$21</f>
        <v>5247.0305310099993</v>
      </c>
      <c r="G105" s="37">
        <f>SUMIFS(СВЦЭМ!$D$34:$D$777,СВЦЭМ!$A$34:$A$777,$A105,СВЦЭМ!$B$34:$B$777,G$83)+'СЕТ СН'!$H$11+СВЦЭМ!$D$10+'СЕТ СН'!$H$5-'СЕТ СН'!$H$21</f>
        <v>5222.9383015200001</v>
      </c>
      <c r="H105" s="37">
        <f>SUMIFS(СВЦЭМ!$D$34:$D$777,СВЦЭМ!$A$34:$A$777,$A105,СВЦЭМ!$B$34:$B$777,H$83)+'СЕТ СН'!$H$11+СВЦЭМ!$D$10+'СЕТ СН'!$H$5-'СЕТ СН'!$H$21</f>
        <v>5143.0857748999997</v>
      </c>
      <c r="I105" s="37">
        <f>SUMIFS(СВЦЭМ!$D$34:$D$777,СВЦЭМ!$A$34:$A$777,$A105,СВЦЭМ!$B$34:$B$777,I$83)+'СЕТ СН'!$H$11+СВЦЭМ!$D$10+'СЕТ СН'!$H$5-'СЕТ СН'!$H$21</f>
        <v>5089.7387496800002</v>
      </c>
      <c r="J105" s="37">
        <f>SUMIFS(СВЦЭМ!$D$34:$D$777,СВЦЭМ!$A$34:$A$777,$A105,СВЦЭМ!$B$34:$B$777,J$83)+'СЕТ СН'!$H$11+СВЦЭМ!$D$10+'СЕТ СН'!$H$5-'СЕТ СН'!$H$21</f>
        <v>5072.3343231999997</v>
      </c>
      <c r="K105" s="37">
        <f>SUMIFS(СВЦЭМ!$D$34:$D$777,СВЦЭМ!$A$34:$A$777,$A105,СВЦЭМ!$B$34:$B$777,K$83)+'СЕТ СН'!$H$11+СВЦЭМ!$D$10+'СЕТ СН'!$H$5-'СЕТ СН'!$H$21</f>
        <v>5081.27420188</v>
      </c>
      <c r="L105" s="37">
        <f>SUMIFS(СВЦЭМ!$D$34:$D$777,СВЦЭМ!$A$34:$A$777,$A105,СВЦЭМ!$B$34:$B$777,L$83)+'СЕТ СН'!$H$11+СВЦЭМ!$D$10+'СЕТ СН'!$H$5-'СЕТ СН'!$H$21</f>
        <v>5082.5574804600001</v>
      </c>
      <c r="M105" s="37">
        <f>SUMIFS(СВЦЭМ!$D$34:$D$777,СВЦЭМ!$A$34:$A$777,$A105,СВЦЭМ!$B$34:$B$777,M$83)+'СЕТ СН'!$H$11+СВЦЭМ!$D$10+'СЕТ СН'!$H$5-'СЕТ СН'!$H$21</f>
        <v>5074.5364432899996</v>
      </c>
      <c r="N105" s="37">
        <f>SUMIFS(СВЦЭМ!$D$34:$D$777,СВЦЭМ!$A$34:$A$777,$A105,СВЦЭМ!$B$34:$B$777,N$83)+'СЕТ СН'!$H$11+СВЦЭМ!$D$10+'СЕТ СН'!$H$5-'СЕТ СН'!$H$21</f>
        <v>5071.5919649299994</v>
      </c>
      <c r="O105" s="37">
        <f>SUMIFS(СВЦЭМ!$D$34:$D$777,СВЦЭМ!$A$34:$A$777,$A105,СВЦЭМ!$B$34:$B$777,O$83)+'СЕТ СН'!$H$11+СВЦЭМ!$D$10+'СЕТ СН'!$H$5-'СЕТ СН'!$H$21</f>
        <v>5073.5136117599995</v>
      </c>
      <c r="P105" s="37">
        <f>SUMIFS(СВЦЭМ!$D$34:$D$777,СВЦЭМ!$A$34:$A$777,$A105,СВЦЭМ!$B$34:$B$777,P$83)+'СЕТ СН'!$H$11+СВЦЭМ!$D$10+'СЕТ СН'!$H$5-'СЕТ СН'!$H$21</f>
        <v>5073.7824204199997</v>
      </c>
      <c r="Q105" s="37">
        <f>SUMIFS(СВЦЭМ!$D$34:$D$777,СВЦЭМ!$A$34:$A$777,$A105,СВЦЭМ!$B$34:$B$777,Q$83)+'СЕТ СН'!$H$11+СВЦЭМ!$D$10+'СЕТ СН'!$H$5-'СЕТ СН'!$H$21</f>
        <v>5071.00754117</v>
      </c>
      <c r="R105" s="37">
        <f>SUMIFS(СВЦЭМ!$D$34:$D$777,СВЦЭМ!$A$34:$A$777,$A105,СВЦЭМ!$B$34:$B$777,R$83)+'СЕТ СН'!$H$11+СВЦЭМ!$D$10+'СЕТ СН'!$H$5-'СЕТ СН'!$H$21</f>
        <v>5073.69761062</v>
      </c>
      <c r="S105" s="37">
        <f>SUMIFS(СВЦЭМ!$D$34:$D$777,СВЦЭМ!$A$34:$A$777,$A105,СВЦЭМ!$B$34:$B$777,S$83)+'СЕТ СН'!$H$11+СВЦЭМ!$D$10+'СЕТ СН'!$H$5-'СЕТ СН'!$H$21</f>
        <v>5071.3645956499995</v>
      </c>
      <c r="T105" s="37">
        <f>SUMIFS(СВЦЭМ!$D$34:$D$777,СВЦЭМ!$A$34:$A$777,$A105,СВЦЭМ!$B$34:$B$777,T$83)+'СЕТ СН'!$H$11+СВЦЭМ!$D$10+'СЕТ СН'!$H$5-'СЕТ СН'!$H$21</f>
        <v>5079.0137996699996</v>
      </c>
      <c r="U105" s="37">
        <f>SUMIFS(СВЦЭМ!$D$34:$D$777,СВЦЭМ!$A$34:$A$777,$A105,СВЦЭМ!$B$34:$B$777,U$83)+'СЕТ СН'!$H$11+СВЦЭМ!$D$10+'СЕТ СН'!$H$5-'СЕТ СН'!$H$21</f>
        <v>5075.4237423100003</v>
      </c>
      <c r="V105" s="37">
        <f>SUMIFS(СВЦЭМ!$D$34:$D$777,СВЦЭМ!$A$34:$A$777,$A105,СВЦЭМ!$B$34:$B$777,V$83)+'СЕТ СН'!$H$11+СВЦЭМ!$D$10+'СЕТ СН'!$H$5-'СЕТ СН'!$H$21</f>
        <v>5042.7506382399997</v>
      </c>
      <c r="W105" s="37">
        <f>SUMIFS(СВЦЭМ!$D$34:$D$777,СВЦЭМ!$A$34:$A$777,$A105,СВЦЭМ!$B$34:$B$777,W$83)+'СЕТ СН'!$H$11+СВЦЭМ!$D$10+'СЕТ СН'!$H$5-'СЕТ СН'!$H$21</f>
        <v>5002.18515166</v>
      </c>
      <c r="X105" s="37">
        <f>SUMIFS(СВЦЭМ!$D$34:$D$777,СВЦЭМ!$A$34:$A$777,$A105,СВЦЭМ!$B$34:$B$777,X$83)+'СЕТ СН'!$H$11+СВЦЭМ!$D$10+'СЕТ СН'!$H$5-'СЕТ СН'!$H$21</f>
        <v>5031.8871655799994</v>
      </c>
      <c r="Y105" s="37">
        <f>SUMIFS(СВЦЭМ!$D$34:$D$777,СВЦЭМ!$A$34:$A$777,$A105,СВЦЭМ!$B$34:$B$777,Y$83)+'СЕТ СН'!$H$11+СВЦЭМ!$D$10+'СЕТ СН'!$H$5-'СЕТ СН'!$H$21</f>
        <v>5077.7542341399994</v>
      </c>
    </row>
    <row r="106" spans="1:25" ht="15.75" x14ac:dyDescent="0.2">
      <c r="A106" s="36">
        <f t="shared" si="2"/>
        <v>43243</v>
      </c>
      <c r="B106" s="37">
        <f>SUMIFS(СВЦЭМ!$D$34:$D$777,СВЦЭМ!$A$34:$A$777,$A106,СВЦЭМ!$B$34:$B$777,B$83)+'СЕТ СН'!$H$11+СВЦЭМ!$D$10+'СЕТ СН'!$H$5-'СЕТ СН'!$H$21</f>
        <v>5109.3974877299997</v>
      </c>
      <c r="C106" s="37">
        <f>SUMIFS(СВЦЭМ!$D$34:$D$777,СВЦЭМ!$A$34:$A$777,$A106,СВЦЭМ!$B$34:$B$777,C$83)+'СЕТ СН'!$H$11+СВЦЭМ!$D$10+'СЕТ СН'!$H$5-'СЕТ СН'!$H$21</f>
        <v>5176.8076766899994</v>
      </c>
      <c r="D106" s="37">
        <f>SUMIFS(СВЦЭМ!$D$34:$D$777,СВЦЭМ!$A$34:$A$777,$A106,СВЦЭМ!$B$34:$B$777,D$83)+'СЕТ СН'!$H$11+СВЦЭМ!$D$10+'СЕТ СН'!$H$5-'СЕТ СН'!$H$21</f>
        <v>5187.5124626799998</v>
      </c>
      <c r="E106" s="37">
        <f>SUMIFS(СВЦЭМ!$D$34:$D$777,СВЦЭМ!$A$34:$A$777,$A106,СВЦЭМ!$B$34:$B$777,E$83)+'СЕТ СН'!$H$11+СВЦЭМ!$D$10+'СЕТ СН'!$H$5-'СЕТ СН'!$H$21</f>
        <v>5191.7788408099996</v>
      </c>
      <c r="F106" s="37">
        <f>SUMIFS(СВЦЭМ!$D$34:$D$777,СВЦЭМ!$A$34:$A$777,$A106,СВЦЭМ!$B$34:$B$777,F$83)+'СЕТ СН'!$H$11+СВЦЭМ!$D$10+'СЕТ СН'!$H$5-'СЕТ СН'!$H$21</f>
        <v>5199.0591009599993</v>
      </c>
      <c r="G106" s="37">
        <f>SUMIFS(СВЦЭМ!$D$34:$D$777,СВЦЭМ!$A$34:$A$777,$A106,СВЦЭМ!$B$34:$B$777,G$83)+'СЕТ СН'!$H$11+СВЦЭМ!$D$10+'СЕТ СН'!$H$5-'СЕТ СН'!$H$21</f>
        <v>5194.2017891599999</v>
      </c>
      <c r="H106" s="37">
        <f>SUMIFS(СВЦЭМ!$D$34:$D$777,СВЦЭМ!$A$34:$A$777,$A106,СВЦЭМ!$B$34:$B$777,H$83)+'СЕТ СН'!$H$11+СВЦЭМ!$D$10+'СЕТ СН'!$H$5-'СЕТ СН'!$H$21</f>
        <v>5147.4590932599995</v>
      </c>
      <c r="I106" s="37">
        <f>SUMIFS(СВЦЭМ!$D$34:$D$777,СВЦЭМ!$A$34:$A$777,$A106,СВЦЭМ!$B$34:$B$777,I$83)+'СЕТ СН'!$H$11+СВЦЭМ!$D$10+'СЕТ СН'!$H$5-'СЕТ СН'!$H$21</f>
        <v>5092.6802406299994</v>
      </c>
      <c r="J106" s="37">
        <f>SUMIFS(СВЦЭМ!$D$34:$D$777,СВЦЭМ!$A$34:$A$777,$A106,СВЦЭМ!$B$34:$B$777,J$83)+'СЕТ СН'!$H$11+СВЦЭМ!$D$10+'СЕТ СН'!$H$5-'СЕТ СН'!$H$21</f>
        <v>5101.9953032599997</v>
      </c>
      <c r="K106" s="37">
        <f>SUMIFS(СВЦЭМ!$D$34:$D$777,СВЦЭМ!$A$34:$A$777,$A106,СВЦЭМ!$B$34:$B$777,K$83)+'СЕТ СН'!$H$11+СВЦЭМ!$D$10+'СЕТ СН'!$H$5-'СЕТ СН'!$H$21</f>
        <v>5114.3237364799998</v>
      </c>
      <c r="L106" s="37">
        <f>SUMIFS(СВЦЭМ!$D$34:$D$777,СВЦЭМ!$A$34:$A$777,$A106,СВЦЭМ!$B$34:$B$777,L$83)+'СЕТ СН'!$H$11+СВЦЭМ!$D$10+'СЕТ СН'!$H$5-'СЕТ СН'!$H$21</f>
        <v>5054.4346544</v>
      </c>
      <c r="M106" s="37">
        <f>SUMIFS(СВЦЭМ!$D$34:$D$777,СВЦЭМ!$A$34:$A$777,$A106,СВЦЭМ!$B$34:$B$777,M$83)+'СЕТ СН'!$H$11+СВЦЭМ!$D$10+'СЕТ СН'!$H$5-'СЕТ СН'!$H$21</f>
        <v>5047.1275783900001</v>
      </c>
      <c r="N106" s="37">
        <f>SUMIFS(СВЦЭМ!$D$34:$D$777,СВЦЭМ!$A$34:$A$777,$A106,СВЦЭМ!$B$34:$B$777,N$83)+'СЕТ СН'!$H$11+СВЦЭМ!$D$10+'СЕТ СН'!$H$5-'СЕТ СН'!$H$21</f>
        <v>5055.0305700199997</v>
      </c>
      <c r="O106" s="37">
        <f>SUMIFS(СВЦЭМ!$D$34:$D$777,СВЦЭМ!$A$34:$A$777,$A106,СВЦЭМ!$B$34:$B$777,O$83)+'СЕТ СН'!$H$11+СВЦЭМ!$D$10+'СЕТ СН'!$H$5-'СЕТ СН'!$H$21</f>
        <v>5042.8580875899997</v>
      </c>
      <c r="P106" s="37">
        <f>SUMIFS(СВЦЭМ!$D$34:$D$777,СВЦЭМ!$A$34:$A$777,$A106,СВЦЭМ!$B$34:$B$777,P$83)+'СЕТ СН'!$H$11+СВЦЭМ!$D$10+'СЕТ СН'!$H$5-'СЕТ СН'!$H$21</f>
        <v>5045.9261781499999</v>
      </c>
      <c r="Q106" s="37">
        <f>SUMIFS(СВЦЭМ!$D$34:$D$777,СВЦЭМ!$A$34:$A$777,$A106,СВЦЭМ!$B$34:$B$777,Q$83)+'СЕТ СН'!$H$11+СВЦЭМ!$D$10+'СЕТ СН'!$H$5-'СЕТ СН'!$H$21</f>
        <v>5042.80862075</v>
      </c>
      <c r="R106" s="37">
        <f>SUMIFS(СВЦЭМ!$D$34:$D$777,СВЦЭМ!$A$34:$A$777,$A106,СВЦЭМ!$B$34:$B$777,R$83)+'СЕТ СН'!$H$11+СВЦЭМ!$D$10+'СЕТ СН'!$H$5-'СЕТ СН'!$H$21</f>
        <v>5103.7306204899996</v>
      </c>
      <c r="S106" s="37">
        <f>SUMIFS(СВЦЭМ!$D$34:$D$777,СВЦЭМ!$A$34:$A$777,$A106,СВЦЭМ!$B$34:$B$777,S$83)+'СЕТ СН'!$H$11+СВЦЭМ!$D$10+'СЕТ СН'!$H$5-'СЕТ СН'!$H$21</f>
        <v>5109.3577239999995</v>
      </c>
      <c r="T106" s="37">
        <f>SUMIFS(СВЦЭМ!$D$34:$D$777,СВЦЭМ!$A$34:$A$777,$A106,СВЦЭМ!$B$34:$B$777,T$83)+'СЕТ СН'!$H$11+СВЦЭМ!$D$10+'СЕТ СН'!$H$5-'СЕТ СН'!$H$21</f>
        <v>5113.77249209</v>
      </c>
      <c r="U106" s="37">
        <f>SUMIFS(СВЦЭМ!$D$34:$D$777,СВЦЭМ!$A$34:$A$777,$A106,СВЦЭМ!$B$34:$B$777,U$83)+'СЕТ СН'!$H$11+СВЦЭМ!$D$10+'СЕТ СН'!$H$5-'СЕТ СН'!$H$21</f>
        <v>5113.1474451399999</v>
      </c>
      <c r="V106" s="37">
        <f>SUMIFS(СВЦЭМ!$D$34:$D$777,СВЦЭМ!$A$34:$A$777,$A106,СВЦЭМ!$B$34:$B$777,V$83)+'СЕТ СН'!$H$11+СВЦЭМ!$D$10+'СЕТ СН'!$H$5-'СЕТ СН'!$H$21</f>
        <v>5122.4799865699997</v>
      </c>
      <c r="W106" s="37">
        <f>SUMIFS(СВЦЭМ!$D$34:$D$777,СВЦЭМ!$A$34:$A$777,$A106,СВЦЭМ!$B$34:$B$777,W$83)+'СЕТ СН'!$H$11+СВЦЭМ!$D$10+'СЕТ СН'!$H$5-'СЕТ СН'!$H$21</f>
        <v>5081.5454319499995</v>
      </c>
      <c r="X106" s="37">
        <f>SUMIFS(СВЦЭМ!$D$34:$D$777,СВЦЭМ!$A$34:$A$777,$A106,СВЦЭМ!$B$34:$B$777,X$83)+'СЕТ СН'!$H$11+СВЦЭМ!$D$10+'СЕТ СН'!$H$5-'СЕТ СН'!$H$21</f>
        <v>5060.1840771099996</v>
      </c>
      <c r="Y106" s="37">
        <f>SUMIFS(СВЦЭМ!$D$34:$D$777,СВЦЭМ!$A$34:$A$777,$A106,СВЦЭМ!$B$34:$B$777,Y$83)+'СЕТ СН'!$H$11+СВЦЭМ!$D$10+'СЕТ СН'!$H$5-'СЕТ СН'!$H$21</f>
        <v>5035.4477269199997</v>
      </c>
    </row>
    <row r="107" spans="1:25" ht="15.75" x14ac:dyDescent="0.2">
      <c r="A107" s="36">
        <f t="shared" si="2"/>
        <v>43244</v>
      </c>
      <c r="B107" s="37">
        <f>SUMIFS(СВЦЭМ!$D$34:$D$777,СВЦЭМ!$A$34:$A$777,$A107,СВЦЭМ!$B$34:$B$777,B$83)+'СЕТ СН'!$H$11+СВЦЭМ!$D$10+'СЕТ СН'!$H$5-'СЕТ СН'!$H$21</f>
        <v>5204.1192011100002</v>
      </c>
      <c r="C107" s="37">
        <f>SUMIFS(СВЦЭМ!$D$34:$D$777,СВЦЭМ!$A$34:$A$777,$A107,СВЦЭМ!$B$34:$B$777,C$83)+'СЕТ СН'!$H$11+СВЦЭМ!$D$10+'СЕТ СН'!$H$5-'СЕТ СН'!$H$21</f>
        <v>5210.5519750099993</v>
      </c>
      <c r="D107" s="37">
        <f>SUMIFS(СВЦЭМ!$D$34:$D$777,СВЦЭМ!$A$34:$A$777,$A107,СВЦЭМ!$B$34:$B$777,D$83)+'СЕТ СН'!$H$11+СВЦЭМ!$D$10+'СЕТ СН'!$H$5-'СЕТ СН'!$H$21</f>
        <v>5239.8245127399996</v>
      </c>
      <c r="E107" s="37">
        <f>SUMIFS(СВЦЭМ!$D$34:$D$777,СВЦЭМ!$A$34:$A$777,$A107,СВЦЭМ!$B$34:$B$777,E$83)+'СЕТ СН'!$H$11+СВЦЭМ!$D$10+'СЕТ СН'!$H$5-'СЕТ СН'!$H$21</f>
        <v>5253.9966316299997</v>
      </c>
      <c r="F107" s="37">
        <f>SUMIFS(СВЦЭМ!$D$34:$D$777,СВЦЭМ!$A$34:$A$777,$A107,СВЦЭМ!$B$34:$B$777,F$83)+'СЕТ СН'!$H$11+СВЦЭМ!$D$10+'СЕТ СН'!$H$5-'СЕТ СН'!$H$21</f>
        <v>5259.4680602099997</v>
      </c>
      <c r="G107" s="37">
        <f>SUMIFS(СВЦЭМ!$D$34:$D$777,СВЦЭМ!$A$34:$A$777,$A107,СВЦЭМ!$B$34:$B$777,G$83)+'СЕТ СН'!$H$11+СВЦЭМ!$D$10+'СЕТ СН'!$H$5-'СЕТ СН'!$H$21</f>
        <v>5237.2966257299995</v>
      </c>
      <c r="H107" s="37">
        <f>SUMIFS(СВЦЭМ!$D$34:$D$777,СВЦЭМ!$A$34:$A$777,$A107,СВЦЭМ!$B$34:$B$777,H$83)+'СЕТ СН'!$H$11+СВЦЭМ!$D$10+'СЕТ СН'!$H$5-'СЕТ СН'!$H$21</f>
        <v>5155.3207225199994</v>
      </c>
      <c r="I107" s="37">
        <f>SUMIFS(СВЦЭМ!$D$34:$D$777,СВЦЭМ!$A$34:$A$777,$A107,СВЦЭМ!$B$34:$B$777,I$83)+'СЕТ СН'!$H$11+СВЦЭМ!$D$10+'СЕТ СН'!$H$5-'СЕТ СН'!$H$21</f>
        <v>5147.9677358199997</v>
      </c>
      <c r="J107" s="37">
        <f>SUMIFS(СВЦЭМ!$D$34:$D$777,СВЦЭМ!$A$34:$A$777,$A107,СВЦЭМ!$B$34:$B$777,J$83)+'СЕТ СН'!$H$11+СВЦЭМ!$D$10+'СЕТ СН'!$H$5-'СЕТ СН'!$H$21</f>
        <v>5179.1214156400001</v>
      </c>
      <c r="K107" s="37">
        <f>SUMIFS(СВЦЭМ!$D$34:$D$777,СВЦЭМ!$A$34:$A$777,$A107,СВЦЭМ!$B$34:$B$777,K$83)+'СЕТ СН'!$H$11+СВЦЭМ!$D$10+'СЕТ СН'!$H$5-'СЕТ СН'!$H$21</f>
        <v>5115.3752977699996</v>
      </c>
      <c r="L107" s="37">
        <f>SUMIFS(СВЦЭМ!$D$34:$D$777,СВЦЭМ!$A$34:$A$777,$A107,СВЦЭМ!$B$34:$B$777,L$83)+'СЕТ СН'!$H$11+СВЦЭМ!$D$10+'СЕТ СН'!$H$5-'СЕТ СН'!$H$21</f>
        <v>5112.0413853999999</v>
      </c>
      <c r="M107" s="37">
        <f>SUMIFS(СВЦЭМ!$D$34:$D$777,СВЦЭМ!$A$34:$A$777,$A107,СВЦЭМ!$B$34:$B$777,M$83)+'СЕТ СН'!$H$11+СВЦЭМ!$D$10+'СЕТ СН'!$H$5-'СЕТ СН'!$H$21</f>
        <v>5105.3404606099994</v>
      </c>
      <c r="N107" s="37">
        <f>SUMIFS(СВЦЭМ!$D$34:$D$777,СВЦЭМ!$A$34:$A$777,$A107,СВЦЭМ!$B$34:$B$777,N$83)+'СЕТ СН'!$H$11+СВЦЭМ!$D$10+'СЕТ СН'!$H$5-'СЕТ СН'!$H$21</f>
        <v>5130.8135762299999</v>
      </c>
      <c r="O107" s="37">
        <f>SUMIFS(СВЦЭМ!$D$34:$D$777,СВЦЭМ!$A$34:$A$777,$A107,СВЦЭМ!$B$34:$B$777,O$83)+'СЕТ СН'!$H$11+СВЦЭМ!$D$10+'СЕТ СН'!$H$5-'СЕТ СН'!$H$21</f>
        <v>5103.1824566899995</v>
      </c>
      <c r="P107" s="37">
        <f>SUMIFS(СВЦЭМ!$D$34:$D$777,СВЦЭМ!$A$34:$A$777,$A107,СВЦЭМ!$B$34:$B$777,P$83)+'СЕТ СН'!$H$11+СВЦЭМ!$D$10+'СЕТ СН'!$H$5-'СЕТ СН'!$H$21</f>
        <v>5110.0831763400001</v>
      </c>
      <c r="Q107" s="37">
        <f>SUMIFS(СВЦЭМ!$D$34:$D$777,СВЦЭМ!$A$34:$A$777,$A107,СВЦЭМ!$B$34:$B$777,Q$83)+'СЕТ СН'!$H$11+СВЦЭМ!$D$10+'СЕТ СН'!$H$5-'СЕТ СН'!$H$21</f>
        <v>5112.7363308799995</v>
      </c>
      <c r="R107" s="37">
        <f>SUMIFS(СВЦЭМ!$D$34:$D$777,СВЦЭМ!$A$34:$A$777,$A107,СВЦЭМ!$B$34:$B$777,R$83)+'СЕТ СН'!$H$11+СВЦЭМ!$D$10+'СЕТ СН'!$H$5-'СЕТ СН'!$H$21</f>
        <v>5115.03197757</v>
      </c>
      <c r="S107" s="37">
        <f>SUMIFS(СВЦЭМ!$D$34:$D$777,СВЦЭМ!$A$34:$A$777,$A107,СВЦЭМ!$B$34:$B$777,S$83)+'СЕТ СН'!$H$11+СВЦЭМ!$D$10+'СЕТ СН'!$H$5-'СЕТ СН'!$H$21</f>
        <v>5106.3625403799997</v>
      </c>
      <c r="T107" s="37">
        <f>SUMIFS(СВЦЭМ!$D$34:$D$777,СВЦЭМ!$A$34:$A$777,$A107,СВЦЭМ!$B$34:$B$777,T$83)+'СЕТ СН'!$H$11+СВЦЭМ!$D$10+'СЕТ СН'!$H$5-'СЕТ СН'!$H$21</f>
        <v>5105.3894269399998</v>
      </c>
      <c r="U107" s="37">
        <f>SUMIFS(СВЦЭМ!$D$34:$D$777,СВЦЭМ!$A$34:$A$777,$A107,СВЦЭМ!$B$34:$B$777,U$83)+'СЕТ СН'!$H$11+СВЦЭМ!$D$10+'СЕТ СН'!$H$5-'СЕТ СН'!$H$21</f>
        <v>5097.1700418</v>
      </c>
      <c r="V107" s="37">
        <f>SUMIFS(СВЦЭМ!$D$34:$D$777,СВЦЭМ!$A$34:$A$777,$A107,СВЦЭМ!$B$34:$B$777,V$83)+'СЕТ СН'!$H$11+СВЦЭМ!$D$10+'СЕТ СН'!$H$5-'СЕТ СН'!$H$21</f>
        <v>5118.6566982499999</v>
      </c>
      <c r="W107" s="37">
        <f>SUMIFS(СВЦЭМ!$D$34:$D$777,СВЦЭМ!$A$34:$A$777,$A107,СВЦЭМ!$B$34:$B$777,W$83)+'СЕТ СН'!$H$11+СВЦЭМ!$D$10+'СЕТ СН'!$H$5-'СЕТ СН'!$H$21</f>
        <v>5063.6694882699994</v>
      </c>
      <c r="X107" s="37">
        <f>SUMIFS(СВЦЭМ!$D$34:$D$777,СВЦЭМ!$A$34:$A$777,$A107,СВЦЭМ!$B$34:$B$777,X$83)+'СЕТ СН'!$H$11+СВЦЭМ!$D$10+'СЕТ СН'!$H$5-'СЕТ СН'!$H$21</f>
        <v>5135.6260020199998</v>
      </c>
      <c r="Y107" s="37">
        <f>SUMIFS(СВЦЭМ!$D$34:$D$777,СВЦЭМ!$A$34:$A$777,$A107,СВЦЭМ!$B$34:$B$777,Y$83)+'СЕТ СН'!$H$11+СВЦЭМ!$D$10+'СЕТ СН'!$H$5-'СЕТ СН'!$H$21</f>
        <v>5171.3744932299996</v>
      </c>
    </row>
    <row r="108" spans="1:25" ht="15.75" x14ac:dyDescent="0.2">
      <c r="A108" s="36">
        <f t="shared" si="2"/>
        <v>43245</v>
      </c>
      <c r="B108" s="37">
        <f>SUMIFS(СВЦЭМ!$D$34:$D$777,СВЦЭМ!$A$34:$A$777,$A108,СВЦЭМ!$B$34:$B$777,B$83)+'СЕТ СН'!$H$11+СВЦЭМ!$D$10+'СЕТ СН'!$H$5-'СЕТ СН'!$H$21</f>
        <v>5162.2744445600001</v>
      </c>
      <c r="C108" s="37">
        <f>SUMIFS(СВЦЭМ!$D$34:$D$777,СВЦЭМ!$A$34:$A$777,$A108,СВЦЭМ!$B$34:$B$777,C$83)+'СЕТ СН'!$H$11+СВЦЭМ!$D$10+'СЕТ СН'!$H$5-'СЕТ СН'!$H$21</f>
        <v>5260.8800862899998</v>
      </c>
      <c r="D108" s="37">
        <f>SUMIFS(СВЦЭМ!$D$34:$D$777,СВЦЭМ!$A$34:$A$777,$A108,СВЦЭМ!$B$34:$B$777,D$83)+'СЕТ СН'!$H$11+СВЦЭМ!$D$10+'СЕТ СН'!$H$5-'СЕТ СН'!$H$21</f>
        <v>5324.8435080899999</v>
      </c>
      <c r="E108" s="37">
        <f>SUMIFS(СВЦЭМ!$D$34:$D$777,СВЦЭМ!$A$34:$A$777,$A108,СВЦЭМ!$B$34:$B$777,E$83)+'СЕТ СН'!$H$11+СВЦЭМ!$D$10+'СЕТ СН'!$H$5-'СЕТ СН'!$H$21</f>
        <v>5337.5832134399998</v>
      </c>
      <c r="F108" s="37">
        <f>SUMIFS(СВЦЭМ!$D$34:$D$777,СВЦЭМ!$A$34:$A$777,$A108,СВЦЭМ!$B$34:$B$777,F$83)+'СЕТ СН'!$H$11+СВЦЭМ!$D$10+'СЕТ СН'!$H$5-'СЕТ СН'!$H$21</f>
        <v>5333.7588044200002</v>
      </c>
      <c r="G108" s="37">
        <f>SUMIFS(СВЦЭМ!$D$34:$D$777,СВЦЭМ!$A$34:$A$777,$A108,СВЦЭМ!$B$34:$B$777,G$83)+'СЕТ СН'!$H$11+СВЦЭМ!$D$10+'СЕТ СН'!$H$5-'СЕТ СН'!$H$21</f>
        <v>5317.3956362199997</v>
      </c>
      <c r="H108" s="37">
        <f>SUMIFS(СВЦЭМ!$D$34:$D$777,СВЦЭМ!$A$34:$A$777,$A108,СВЦЭМ!$B$34:$B$777,H$83)+'СЕТ СН'!$H$11+СВЦЭМ!$D$10+'СЕТ СН'!$H$5-'СЕТ СН'!$H$21</f>
        <v>5196.7764945700001</v>
      </c>
      <c r="I108" s="37">
        <f>SUMIFS(СВЦЭМ!$D$34:$D$777,СВЦЭМ!$A$34:$A$777,$A108,СВЦЭМ!$B$34:$B$777,I$83)+'СЕТ СН'!$H$11+СВЦЭМ!$D$10+'СЕТ СН'!$H$5-'СЕТ СН'!$H$21</f>
        <v>5123.5241547400001</v>
      </c>
      <c r="J108" s="37">
        <f>SUMIFS(СВЦЭМ!$D$34:$D$777,СВЦЭМ!$A$34:$A$777,$A108,СВЦЭМ!$B$34:$B$777,J$83)+'СЕТ СН'!$H$11+СВЦЭМ!$D$10+'СЕТ СН'!$H$5-'СЕТ СН'!$H$21</f>
        <v>5108.9196076299995</v>
      </c>
      <c r="K108" s="37">
        <f>SUMIFS(СВЦЭМ!$D$34:$D$777,СВЦЭМ!$A$34:$A$777,$A108,СВЦЭМ!$B$34:$B$777,K$83)+'СЕТ СН'!$H$11+СВЦЭМ!$D$10+'СЕТ СН'!$H$5-'СЕТ СН'!$H$21</f>
        <v>5108.2605641199998</v>
      </c>
      <c r="L108" s="37">
        <f>SUMIFS(СВЦЭМ!$D$34:$D$777,СВЦЭМ!$A$34:$A$777,$A108,СВЦЭМ!$B$34:$B$777,L$83)+'СЕТ СН'!$H$11+СВЦЭМ!$D$10+'СЕТ СН'!$H$5-'СЕТ СН'!$H$21</f>
        <v>5101.63507054</v>
      </c>
      <c r="M108" s="37">
        <f>SUMIFS(СВЦЭМ!$D$34:$D$777,СВЦЭМ!$A$34:$A$777,$A108,СВЦЭМ!$B$34:$B$777,M$83)+'СЕТ СН'!$H$11+СВЦЭМ!$D$10+'СЕТ СН'!$H$5-'СЕТ СН'!$H$21</f>
        <v>5101.7690869899998</v>
      </c>
      <c r="N108" s="37">
        <f>SUMIFS(СВЦЭМ!$D$34:$D$777,СВЦЭМ!$A$34:$A$777,$A108,СВЦЭМ!$B$34:$B$777,N$83)+'СЕТ СН'!$H$11+СВЦЭМ!$D$10+'СЕТ СН'!$H$5-'СЕТ СН'!$H$21</f>
        <v>5102.2168633199999</v>
      </c>
      <c r="O108" s="37">
        <f>SUMIFS(СВЦЭМ!$D$34:$D$777,СВЦЭМ!$A$34:$A$777,$A108,СВЦЭМ!$B$34:$B$777,O$83)+'СЕТ СН'!$H$11+СВЦЭМ!$D$10+'СЕТ СН'!$H$5-'СЕТ СН'!$H$21</f>
        <v>5110.7004566599999</v>
      </c>
      <c r="P108" s="37">
        <f>SUMIFS(СВЦЭМ!$D$34:$D$777,СВЦЭМ!$A$34:$A$777,$A108,СВЦЭМ!$B$34:$B$777,P$83)+'СЕТ СН'!$H$11+СВЦЭМ!$D$10+'СЕТ СН'!$H$5-'СЕТ СН'!$H$21</f>
        <v>5112.6550910099995</v>
      </c>
      <c r="Q108" s="37">
        <f>SUMIFS(СВЦЭМ!$D$34:$D$777,СВЦЭМ!$A$34:$A$777,$A108,СВЦЭМ!$B$34:$B$777,Q$83)+'СЕТ СН'!$H$11+СВЦЭМ!$D$10+'СЕТ СН'!$H$5-'СЕТ СН'!$H$21</f>
        <v>5109.4323641000001</v>
      </c>
      <c r="R108" s="37">
        <f>SUMIFS(СВЦЭМ!$D$34:$D$777,СВЦЭМ!$A$34:$A$777,$A108,СВЦЭМ!$B$34:$B$777,R$83)+'СЕТ СН'!$H$11+СВЦЭМ!$D$10+'СЕТ СН'!$H$5-'СЕТ СН'!$H$21</f>
        <v>5108.8506108700003</v>
      </c>
      <c r="S108" s="37">
        <f>SUMIFS(СВЦЭМ!$D$34:$D$777,СВЦЭМ!$A$34:$A$777,$A108,СВЦЭМ!$B$34:$B$777,S$83)+'СЕТ СН'!$H$11+СВЦЭМ!$D$10+'СЕТ СН'!$H$5-'СЕТ СН'!$H$21</f>
        <v>5109.1698854400001</v>
      </c>
      <c r="T108" s="37">
        <f>SUMIFS(СВЦЭМ!$D$34:$D$777,СВЦЭМ!$A$34:$A$777,$A108,СВЦЭМ!$B$34:$B$777,T$83)+'СЕТ СН'!$H$11+СВЦЭМ!$D$10+'СЕТ СН'!$H$5-'СЕТ СН'!$H$21</f>
        <v>5097.61788187</v>
      </c>
      <c r="U108" s="37">
        <f>SUMIFS(СВЦЭМ!$D$34:$D$777,СВЦЭМ!$A$34:$A$777,$A108,СВЦЭМ!$B$34:$B$777,U$83)+'СЕТ СН'!$H$11+СВЦЭМ!$D$10+'СЕТ СН'!$H$5-'СЕТ СН'!$H$21</f>
        <v>5097.3641544100001</v>
      </c>
      <c r="V108" s="37">
        <f>SUMIFS(СВЦЭМ!$D$34:$D$777,СВЦЭМ!$A$34:$A$777,$A108,СВЦЭМ!$B$34:$B$777,V$83)+'СЕТ СН'!$H$11+СВЦЭМ!$D$10+'СЕТ СН'!$H$5-'СЕТ СН'!$H$21</f>
        <v>5109.2443526500001</v>
      </c>
      <c r="W108" s="37">
        <f>SUMIFS(СВЦЭМ!$D$34:$D$777,СВЦЭМ!$A$34:$A$777,$A108,СВЦЭМ!$B$34:$B$777,W$83)+'СЕТ СН'!$H$11+СВЦЭМ!$D$10+'СЕТ СН'!$H$5-'СЕТ СН'!$H$21</f>
        <v>5112.1700664099999</v>
      </c>
      <c r="X108" s="37">
        <f>SUMIFS(СВЦЭМ!$D$34:$D$777,СВЦЭМ!$A$34:$A$777,$A108,СВЦЭМ!$B$34:$B$777,X$83)+'СЕТ СН'!$H$11+СВЦЭМ!$D$10+'СЕТ СН'!$H$5-'СЕТ СН'!$H$21</f>
        <v>5101.2225960699998</v>
      </c>
      <c r="Y108" s="37">
        <f>SUMIFS(СВЦЭМ!$D$34:$D$777,СВЦЭМ!$A$34:$A$777,$A108,СВЦЭМ!$B$34:$B$777,Y$83)+'СЕТ СН'!$H$11+СВЦЭМ!$D$10+'СЕТ СН'!$H$5-'СЕТ СН'!$H$21</f>
        <v>5128.5926369899998</v>
      </c>
    </row>
    <row r="109" spans="1:25" ht="15.75" x14ac:dyDescent="0.2">
      <c r="A109" s="36">
        <f t="shared" si="2"/>
        <v>43246</v>
      </c>
      <c r="B109" s="37">
        <f>SUMIFS(СВЦЭМ!$D$34:$D$777,СВЦЭМ!$A$34:$A$777,$A109,СВЦЭМ!$B$34:$B$777,B$83)+'СЕТ СН'!$H$11+СВЦЭМ!$D$10+'СЕТ СН'!$H$5-'СЕТ СН'!$H$21</f>
        <v>5149.73861407</v>
      </c>
      <c r="C109" s="37">
        <f>SUMIFS(СВЦЭМ!$D$34:$D$777,СВЦЭМ!$A$34:$A$777,$A109,СВЦЭМ!$B$34:$B$777,C$83)+'СЕТ СН'!$H$11+СВЦЭМ!$D$10+'СЕТ СН'!$H$5-'СЕТ СН'!$H$21</f>
        <v>5230.8052633400002</v>
      </c>
      <c r="D109" s="37">
        <f>SUMIFS(СВЦЭМ!$D$34:$D$777,СВЦЭМ!$A$34:$A$777,$A109,СВЦЭМ!$B$34:$B$777,D$83)+'СЕТ СН'!$H$11+СВЦЭМ!$D$10+'СЕТ СН'!$H$5-'СЕТ СН'!$H$21</f>
        <v>5259.5339243299995</v>
      </c>
      <c r="E109" s="37">
        <f>SUMIFS(СВЦЭМ!$D$34:$D$777,СВЦЭМ!$A$34:$A$777,$A109,СВЦЭМ!$B$34:$B$777,E$83)+'СЕТ СН'!$H$11+СВЦЭМ!$D$10+'СЕТ СН'!$H$5-'СЕТ СН'!$H$21</f>
        <v>5273.8363246400004</v>
      </c>
      <c r="F109" s="37">
        <f>SUMIFS(СВЦЭМ!$D$34:$D$777,СВЦЭМ!$A$34:$A$777,$A109,СВЦЭМ!$B$34:$B$777,F$83)+'СЕТ СН'!$H$11+СВЦЭМ!$D$10+'СЕТ СН'!$H$5-'СЕТ СН'!$H$21</f>
        <v>5293.6468220099996</v>
      </c>
      <c r="G109" s="37">
        <f>SUMIFS(СВЦЭМ!$D$34:$D$777,СВЦЭМ!$A$34:$A$777,$A109,СВЦЭМ!$B$34:$B$777,G$83)+'СЕТ СН'!$H$11+СВЦЭМ!$D$10+'СЕТ СН'!$H$5-'СЕТ СН'!$H$21</f>
        <v>5274.3193902099993</v>
      </c>
      <c r="H109" s="37">
        <f>SUMIFS(СВЦЭМ!$D$34:$D$777,СВЦЭМ!$A$34:$A$777,$A109,СВЦЭМ!$B$34:$B$777,H$83)+'СЕТ СН'!$H$11+СВЦЭМ!$D$10+'СЕТ СН'!$H$5-'СЕТ СН'!$H$21</f>
        <v>5235.5322239799998</v>
      </c>
      <c r="I109" s="37">
        <f>SUMIFS(СВЦЭМ!$D$34:$D$777,СВЦЭМ!$A$34:$A$777,$A109,СВЦЭМ!$B$34:$B$777,I$83)+'СЕТ СН'!$H$11+СВЦЭМ!$D$10+'СЕТ СН'!$H$5-'СЕТ СН'!$H$21</f>
        <v>5164.5086248299995</v>
      </c>
      <c r="J109" s="37">
        <f>SUMIFS(СВЦЭМ!$D$34:$D$777,СВЦЭМ!$A$34:$A$777,$A109,СВЦЭМ!$B$34:$B$777,J$83)+'СЕТ СН'!$H$11+СВЦЭМ!$D$10+'СЕТ СН'!$H$5-'СЕТ СН'!$H$21</f>
        <v>5099.9649239399996</v>
      </c>
      <c r="K109" s="37">
        <f>SUMIFS(СВЦЭМ!$D$34:$D$777,СВЦЭМ!$A$34:$A$777,$A109,СВЦЭМ!$B$34:$B$777,K$83)+'СЕТ СН'!$H$11+СВЦЭМ!$D$10+'СЕТ СН'!$H$5-'СЕТ СН'!$H$21</f>
        <v>5081.1995953300002</v>
      </c>
      <c r="L109" s="37">
        <f>SUMIFS(СВЦЭМ!$D$34:$D$777,СВЦЭМ!$A$34:$A$777,$A109,СВЦЭМ!$B$34:$B$777,L$83)+'СЕТ СН'!$H$11+СВЦЭМ!$D$10+'СЕТ СН'!$H$5-'СЕТ СН'!$H$21</f>
        <v>5064.2791203899997</v>
      </c>
      <c r="M109" s="37">
        <f>SUMIFS(СВЦЭМ!$D$34:$D$777,СВЦЭМ!$A$34:$A$777,$A109,СВЦЭМ!$B$34:$B$777,M$83)+'СЕТ СН'!$H$11+СВЦЭМ!$D$10+'СЕТ СН'!$H$5-'СЕТ СН'!$H$21</f>
        <v>5063.3298681599999</v>
      </c>
      <c r="N109" s="37">
        <f>SUMIFS(СВЦЭМ!$D$34:$D$777,СВЦЭМ!$A$34:$A$777,$A109,СВЦЭМ!$B$34:$B$777,N$83)+'СЕТ СН'!$H$11+СВЦЭМ!$D$10+'СЕТ СН'!$H$5-'СЕТ СН'!$H$21</f>
        <v>5078.8613117200002</v>
      </c>
      <c r="O109" s="37">
        <f>SUMIFS(СВЦЭМ!$D$34:$D$777,СВЦЭМ!$A$34:$A$777,$A109,СВЦЭМ!$B$34:$B$777,O$83)+'СЕТ СН'!$H$11+СВЦЭМ!$D$10+'СЕТ СН'!$H$5-'СЕТ СН'!$H$21</f>
        <v>5093.4636878499996</v>
      </c>
      <c r="P109" s="37">
        <f>SUMIFS(СВЦЭМ!$D$34:$D$777,СВЦЭМ!$A$34:$A$777,$A109,СВЦЭМ!$B$34:$B$777,P$83)+'СЕТ СН'!$H$11+СВЦЭМ!$D$10+'СЕТ СН'!$H$5-'СЕТ СН'!$H$21</f>
        <v>5086.4442273599998</v>
      </c>
      <c r="Q109" s="37">
        <f>SUMIFS(СВЦЭМ!$D$34:$D$777,СВЦЭМ!$A$34:$A$777,$A109,СВЦЭМ!$B$34:$B$777,Q$83)+'СЕТ СН'!$H$11+СВЦЭМ!$D$10+'СЕТ СН'!$H$5-'СЕТ СН'!$H$21</f>
        <v>5084.3119340100002</v>
      </c>
      <c r="R109" s="37">
        <f>SUMIFS(СВЦЭМ!$D$34:$D$777,СВЦЭМ!$A$34:$A$777,$A109,СВЦЭМ!$B$34:$B$777,R$83)+'СЕТ СН'!$H$11+СВЦЭМ!$D$10+'СЕТ СН'!$H$5-'СЕТ СН'!$H$21</f>
        <v>5087.6723100099998</v>
      </c>
      <c r="S109" s="37">
        <f>SUMIFS(СВЦЭМ!$D$34:$D$777,СВЦЭМ!$A$34:$A$777,$A109,СВЦЭМ!$B$34:$B$777,S$83)+'СЕТ СН'!$H$11+СВЦЭМ!$D$10+'СЕТ СН'!$H$5-'СЕТ СН'!$H$21</f>
        <v>5084.00407765</v>
      </c>
      <c r="T109" s="37">
        <f>SUMIFS(СВЦЭМ!$D$34:$D$777,СВЦЭМ!$A$34:$A$777,$A109,СВЦЭМ!$B$34:$B$777,T$83)+'СЕТ СН'!$H$11+СВЦЭМ!$D$10+'СЕТ СН'!$H$5-'СЕТ СН'!$H$21</f>
        <v>5086.2808631999997</v>
      </c>
      <c r="U109" s="37">
        <f>SUMIFS(СВЦЭМ!$D$34:$D$777,СВЦЭМ!$A$34:$A$777,$A109,СВЦЭМ!$B$34:$B$777,U$83)+'СЕТ СН'!$H$11+СВЦЭМ!$D$10+'СЕТ СН'!$H$5-'СЕТ СН'!$H$21</f>
        <v>5085.7466932099996</v>
      </c>
      <c r="V109" s="37">
        <f>SUMIFS(СВЦЭМ!$D$34:$D$777,СВЦЭМ!$A$34:$A$777,$A109,СВЦЭМ!$B$34:$B$777,V$83)+'СЕТ СН'!$H$11+СВЦЭМ!$D$10+'СЕТ СН'!$H$5-'СЕТ СН'!$H$21</f>
        <v>5098.6067636799999</v>
      </c>
      <c r="W109" s="37">
        <f>SUMIFS(СВЦЭМ!$D$34:$D$777,СВЦЭМ!$A$34:$A$777,$A109,СВЦЭМ!$B$34:$B$777,W$83)+'СЕТ СН'!$H$11+СВЦЭМ!$D$10+'СЕТ СН'!$H$5-'СЕТ СН'!$H$21</f>
        <v>5086.2052787399998</v>
      </c>
      <c r="X109" s="37">
        <f>SUMIFS(СВЦЭМ!$D$34:$D$777,СВЦЭМ!$A$34:$A$777,$A109,СВЦЭМ!$B$34:$B$777,X$83)+'СЕТ СН'!$H$11+СВЦЭМ!$D$10+'СЕТ СН'!$H$5-'СЕТ СН'!$H$21</f>
        <v>5049.2426933799998</v>
      </c>
      <c r="Y109" s="37">
        <f>SUMIFS(СВЦЭМ!$D$34:$D$777,СВЦЭМ!$A$34:$A$777,$A109,СВЦЭМ!$B$34:$B$777,Y$83)+'СЕТ СН'!$H$11+СВЦЭМ!$D$10+'СЕТ СН'!$H$5-'СЕТ СН'!$H$21</f>
        <v>5089.5153531599999</v>
      </c>
    </row>
    <row r="110" spans="1:25" ht="15.75" x14ac:dyDescent="0.2">
      <c r="A110" s="36">
        <f t="shared" si="2"/>
        <v>43247</v>
      </c>
      <c r="B110" s="37">
        <f>SUMIFS(СВЦЭМ!$D$34:$D$777,СВЦЭМ!$A$34:$A$777,$A110,СВЦЭМ!$B$34:$B$777,B$83)+'СЕТ СН'!$H$11+СВЦЭМ!$D$10+'СЕТ СН'!$H$5-'СЕТ СН'!$H$21</f>
        <v>5133.1213493999994</v>
      </c>
      <c r="C110" s="37">
        <f>SUMIFS(СВЦЭМ!$D$34:$D$777,СВЦЭМ!$A$34:$A$777,$A110,СВЦЭМ!$B$34:$B$777,C$83)+'СЕТ СН'!$H$11+СВЦЭМ!$D$10+'СЕТ СН'!$H$5-'СЕТ СН'!$H$21</f>
        <v>5184.4066867900001</v>
      </c>
      <c r="D110" s="37">
        <f>SUMIFS(СВЦЭМ!$D$34:$D$777,СВЦЭМ!$A$34:$A$777,$A110,СВЦЭМ!$B$34:$B$777,D$83)+'СЕТ СН'!$H$11+СВЦЭМ!$D$10+'СЕТ СН'!$H$5-'СЕТ СН'!$H$21</f>
        <v>5223.7888000099992</v>
      </c>
      <c r="E110" s="37">
        <f>SUMIFS(СВЦЭМ!$D$34:$D$777,СВЦЭМ!$A$34:$A$777,$A110,СВЦЭМ!$B$34:$B$777,E$83)+'СЕТ СН'!$H$11+СВЦЭМ!$D$10+'СЕТ СН'!$H$5-'СЕТ СН'!$H$21</f>
        <v>5238.5772713999995</v>
      </c>
      <c r="F110" s="37">
        <f>SUMIFS(СВЦЭМ!$D$34:$D$777,СВЦЭМ!$A$34:$A$777,$A110,СВЦЭМ!$B$34:$B$777,F$83)+'СЕТ СН'!$H$11+СВЦЭМ!$D$10+'СЕТ СН'!$H$5-'СЕТ СН'!$H$21</f>
        <v>5276.2172703099995</v>
      </c>
      <c r="G110" s="37">
        <f>SUMIFS(СВЦЭМ!$D$34:$D$777,СВЦЭМ!$A$34:$A$777,$A110,СВЦЭМ!$B$34:$B$777,G$83)+'СЕТ СН'!$H$11+СВЦЭМ!$D$10+'СЕТ СН'!$H$5-'СЕТ СН'!$H$21</f>
        <v>5265.5065539299994</v>
      </c>
      <c r="H110" s="37">
        <f>SUMIFS(СВЦЭМ!$D$34:$D$777,СВЦЭМ!$A$34:$A$777,$A110,СВЦЭМ!$B$34:$B$777,H$83)+'СЕТ СН'!$H$11+СВЦЭМ!$D$10+'СЕТ СН'!$H$5-'СЕТ СН'!$H$21</f>
        <v>5229.89219813</v>
      </c>
      <c r="I110" s="37">
        <f>SUMIFS(СВЦЭМ!$D$34:$D$777,СВЦЭМ!$A$34:$A$777,$A110,СВЦЭМ!$B$34:$B$777,I$83)+'СЕТ СН'!$H$11+СВЦЭМ!$D$10+'СЕТ СН'!$H$5-'СЕТ СН'!$H$21</f>
        <v>5157.1780880699998</v>
      </c>
      <c r="J110" s="37">
        <f>SUMIFS(СВЦЭМ!$D$34:$D$777,СВЦЭМ!$A$34:$A$777,$A110,СВЦЭМ!$B$34:$B$777,J$83)+'СЕТ СН'!$H$11+СВЦЭМ!$D$10+'СЕТ СН'!$H$5-'СЕТ СН'!$H$21</f>
        <v>5101.5228162499998</v>
      </c>
      <c r="K110" s="37">
        <f>SUMIFS(СВЦЭМ!$D$34:$D$777,СВЦЭМ!$A$34:$A$777,$A110,СВЦЭМ!$B$34:$B$777,K$83)+'СЕТ СН'!$H$11+СВЦЭМ!$D$10+'СЕТ СН'!$H$5-'СЕТ СН'!$H$21</f>
        <v>5084.03070699</v>
      </c>
      <c r="L110" s="37">
        <f>SUMIFS(СВЦЭМ!$D$34:$D$777,СВЦЭМ!$A$34:$A$777,$A110,СВЦЭМ!$B$34:$B$777,L$83)+'СЕТ СН'!$H$11+СВЦЭМ!$D$10+'СЕТ СН'!$H$5-'СЕТ СН'!$H$21</f>
        <v>5085.08982664</v>
      </c>
      <c r="M110" s="37">
        <f>SUMIFS(СВЦЭМ!$D$34:$D$777,СВЦЭМ!$A$34:$A$777,$A110,СВЦЭМ!$B$34:$B$777,M$83)+'СЕТ СН'!$H$11+СВЦЭМ!$D$10+'СЕТ СН'!$H$5-'СЕТ СН'!$H$21</f>
        <v>5083.6741247600003</v>
      </c>
      <c r="N110" s="37">
        <f>SUMIFS(СВЦЭМ!$D$34:$D$777,СВЦЭМ!$A$34:$A$777,$A110,СВЦЭМ!$B$34:$B$777,N$83)+'СЕТ СН'!$H$11+СВЦЭМ!$D$10+'СЕТ СН'!$H$5-'СЕТ СН'!$H$21</f>
        <v>5077.87509477</v>
      </c>
      <c r="O110" s="37">
        <f>SUMIFS(СВЦЭМ!$D$34:$D$777,СВЦЭМ!$A$34:$A$777,$A110,СВЦЭМ!$B$34:$B$777,O$83)+'СЕТ СН'!$H$11+СВЦЭМ!$D$10+'СЕТ СН'!$H$5-'СЕТ СН'!$H$21</f>
        <v>5071.0814321399994</v>
      </c>
      <c r="P110" s="37">
        <f>SUMIFS(СВЦЭМ!$D$34:$D$777,СВЦЭМ!$A$34:$A$777,$A110,СВЦЭМ!$B$34:$B$777,P$83)+'СЕТ СН'!$H$11+СВЦЭМ!$D$10+'СЕТ СН'!$H$5-'СЕТ СН'!$H$21</f>
        <v>5086.6005179799995</v>
      </c>
      <c r="Q110" s="37">
        <f>SUMIFS(СВЦЭМ!$D$34:$D$777,СВЦЭМ!$A$34:$A$777,$A110,СВЦЭМ!$B$34:$B$777,Q$83)+'СЕТ СН'!$H$11+СВЦЭМ!$D$10+'СЕТ СН'!$H$5-'СЕТ СН'!$H$21</f>
        <v>5091.3422823999999</v>
      </c>
      <c r="R110" s="37">
        <f>SUMIFS(СВЦЭМ!$D$34:$D$777,СВЦЭМ!$A$34:$A$777,$A110,СВЦЭМ!$B$34:$B$777,R$83)+'СЕТ СН'!$H$11+СВЦЭМ!$D$10+'СЕТ СН'!$H$5-'СЕТ СН'!$H$21</f>
        <v>5100.1203467799996</v>
      </c>
      <c r="S110" s="37">
        <f>SUMIFS(СВЦЭМ!$D$34:$D$777,СВЦЭМ!$A$34:$A$777,$A110,СВЦЭМ!$B$34:$B$777,S$83)+'СЕТ СН'!$H$11+СВЦЭМ!$D$10+'СЕТ СН'!$H$5-'СЕТ СН'!$H$21</f>
        <v>5095.7079720199999</v>
      </c>
      <c r="T110" s="37">
        <f>SUMIFS(СВЦЭМ!$D$34:$D$777,СВЦЭМ!$A$34:$A$777,$A110,СВЦЭМ!$B$34:$B$777,T$83)+'СЕТ СН'!$H$11+СВЦЭМ!$D$10+'СЕТ СН'!$H$5-'СЕТ СН'!$H$21</f>
        <v>5082.4504649800001</v>
      </c>
      <c r="U110" s="37">
        <f>SUMIFS(СВЦЭМ!$D$34:$D$777,СВЦЭМ!$A$34:$A$777,$A110,СВЦЭМ!$B$34:$B$777,U$83)+'СЕТ СН'!$H$11+СВЦЭМ!$D$10+'СЕТ СН'!$H$5-'СЕТ СН'!$H$21</f>
        <v>5084.8390571599994</v>
      </c>
      <c r="V110" s="37">
        <f>SUMIFS(СВЦЭМ!$D$34:$D$777,СВЦЭМ!$A$34:$A$777,$A110,СВЦЭМ!$B$34:$B$777,V$83)+'СЕТ СН'!$H$11+СВЦЭМ!$D$10+'СЕТ СН'!$H$5-'СЕТ СН'!$H$21</f>
        <v>5119.0307004999995</v>
      </c>
      <c r="W110" s="37">
        <f>SUMIFS(СВЦЭМ!$D$34:$D$777,СВЦЭМ!$A$34:$A$777,$A110,СВЦЭМ!$B$34:$B$777,W$83)+'СЕТ СН'!$H$11+СВЦЭМ!$D$10+'СЕТ СН'!$H$5-'СЕТ СН'!$H$21</f>
        <v>5048.8595848300001</v>
      </c>
      <c r="X110" s="37">
        <f>SUMIFS(СВЦЭМ!$D$34:$D$777,СВЦЭМ!$A$34:$A$777,$A110,СВЦЭМ!$B$34:$B$777,X$83)+'СЕТ СН'!$H$11+СВЦЭМ!$D$10+'СЕТ СН'!$H$5-'СЕТ СН'!$H$21</f>
        <v>5020.5090236699998</v>
      </c>
      <c r="Y110" s="37">
        <f>SUMIFS(СВЦЭМ!$D$34:$D$777,СВЦЭМ!$A$34:$A$777,$A110,СВЦЭМ!$B$34:$B$777,Y$83)+'СЕТ СН'!$H$11+СВЦЭМ!$D$10+'СЕТ СН'!$H$5-'СЕТ СН'!$H$21</f>
        <v>5078.0134609099996</v>
      </c>
    </row>
    <row r="111" spans="1:25" ht="15.75" x14ac:dyDescent="0.2">
      <c r="A111" s="36">
        <f t="shared" si="2"/>
        <v>43248</v>
      </c>
      <c r="B111" s="37">
        <f>SUMIFS(СВЦЭМ!$D$34:$D$777,СВЦЭМ!$A$34:$A$777,$A111,СВЦЭМ!$B$34:$B$777,B$83)+'СЕТ СН'!$H$11+СВЦЭМ!$D$10+'СЕТ СН'!$H$5-'СЕТ СН'!$H$21</f>
        <v>5029.17359373</v>
      </c>
      <c r="C111" s="37">
        <f>SUMIFS(СВЦЭМ!$D$34:$D$777,СВЦЭМ!$A$34:$A$777,$A111,СВЦЭМ!$B$34:$B$777,C$83)+'СЕТ СН'!$H$11+СВЦЭМ!$D$10+'СЕТ СН'!$H$5-'СЕТ СН'!$H$21</f>
        <v>5059.7824520200002</v>
      </c>
      <c r="D111" s="37">
        <f>SUMIFS(СВЦЭМ!$D$34:$D$777,СВЦЭМ!$A$34:$A$777,$A111,СВЦЭМ!$B$34:$B$777,D$83)+'СЕТ СН'!$H$11+СВЦЭМ!$D$10+'СЕТ СН'!$H$5-'СЕТ СН'!$H$21</f>
        <v>5091.2844546699998</v>
      </c>
      <c r="E111" s="37">
        <f>SUMIFS(СВЦЭМ!$D$34:$D$777,СВЦЭМ!$A$34:$A$777,$A111,СВЦЭМ!$B$34:$B$777,E$83)+'СЕТ СН'!$H$11+СВЦЭМ!$D$10+'СЕТ СН'!$H$5-'СЕТ СН'!$H$21</f>
        <v>5103.4122674299997</v>
      </c>
      <c r="F111" s="37">
        <f>SUMIFS(СВЦЭМ!$D$34:$D$777,СВЦЭМ!$A$34:$A$777,$A111,СВЦЭМ!$B$34:$B$777,F$83)+'СЕТ СН'!$H$11+СВЦЭМ!$D$10+'СЕТ СН'!$H$5-'СЕТ СН'!$H$21</f>
        <v>5113.1719001900001</v>
      </c>
      <c r="G111" s="37">
        <f>SUMIFS(СВЦЭМ!$D$34:$D$777,СВЦЭМ!$A$34:$A$777,$A111,СВЦЭМ!$B$34:$B$777,G$83)+'СЕТ СН'!$H$11+СВЦЭМ!$D$10+'СЕТ СН'!$H$5-'СЕТ СН'!$H$21</f>
        <v>5087.8470742299996</v>
      </c>
      <c r="H111" s="37">
        <f>SUMIFS(СВЦЭМ!$D$34:$D$777,СВЦЭМ!$A$34:$A$777,$A111,СВЦЭМ!$B$34:$B$777,H$83)+'СЕТ СН'!$H$11+СВЦЭМ!$D$10+'СЕТ СН'!$H$5-'СЕТ СН'!$H$21</f>
        <v>5020.3287451400001</v>
      </c>
      <c r="I111" s="37">
        <f>SUMIFS(СВЦЭМ!$D$34:$D$777,СВЦЭМ!$A$34:$A$777,$A111,СВЦЭМ!$B$34:$B$777,I$83)+'СЕТ СН'!$H$11+СВЦЭМ!$D$10+'СЕТ СН'!$H$5-'СЕТ СН'!$H$21</f>
        <v>5063.2336660700003</v>
      </c>
      <c r="J111" s="37">
        <f>SUMIFS(СВЦЭМ!$D$34:$D$777,СВЦЭМ!$A$34:$A$777,$A111,СВЦЭМ!$B$34:$B$777,J$83)+'СЕТ СН'!$H$11+СВЦЭМ!$D$10+'СЕТ СН'!$H$5-'СЕТ СН'!$H$21</f>
        <v>5161.7375605999996</v>
      </c>
      <c r="K111" s="37">
        <f>SUMIFS(СВЦЭМ!$D$34:$D$777,СВЦЭМ!$A$34:$A$777,$A111,СВЦЭМ!$B$34:$B$777,K$83)+'СЕТ СН'!$H$11+СВЦЭМ!$D$10+'СЕТ СН'!$H$5-'СЕТ СН'!$H$21</f>
        <v>5163.2442364899998</v>
      </c>
      <c r="L111" s="37">
        <f>SUMIFS(СВЦЭМ!$D$34:$D$777,СВЦЭМ!$A$34:$A$777,$A111,СВЦЭМ!$B$34:$B$777,L$83)+'СЕТ СН'!$H$11+СВЦЭМ!$D$10+'СЕТ СН'!$H$5-'СЕТ СН'!$H$21</f>
        <v>5148.9440836100002</v>
      </c>
      <c r="M111" s="37">
        <f>SUMIFS(СВЦЭМ!$D$34:$D$777,СВЦЭМ!$A$34:$A$777,$A111,СВЦЭМ!$B$34:$B$777,M$83)+'СЕТ СН'!$H$11+СВЦЭМ!$D$10+'СЕТ СН'!$H$5-'СЕТ СН'!$H$21</f>
        <v>5144.7581560899998</v>
      </c>
      <c r="N111" s="37">
        <f>SUMIFS(СВЦЭМ!$D$34:$D$777,СВЦЭМ!$A$34:$A$777,$A111,СВЦЭМ!$B$34:$B$777,N$83)+'СЕТ СН'!$H$11+СВЦЭМ!$D$10+'СЕТ СН'!$H$5-'СЕТ СН'!$H$21</f>
        <v>5148.2717730499999</v>
      </c>
      <c r="O111" s="37">
        <f>SUMIFS(СВЦЭМ!$D$34:$D$777,СВЦЭМ!$A$34:$A$777,$A111,СВЦЭМ!$B$34:$B$777,O$83)+'СЕТ СН'!$H$11+СВЦЭМ!$D$10+'СЕТ СН'!$H$5-'СЕТ СН'!$H$21</f>
        <v>5133.2504049600002</v>
      </c>
      <c r="P111" s="37">
        <f>SUMIFS(СВЦЭМ!$D$34:$D$777,СВЦЭМ!$A$34:$A$777,$A111,СВЦЭМ!$B$34:$B$777,P$83)+'СЕТ СН'!$H$11+СВЦЭМ!$D$10+'СЕТ СН'!$H$5-'СЕТ СН'!$H$21</f>
        <v>5135.1180773199994</v>
      </c>
      <c r="Q111" s="37">
        <f>SUMIFS(СВЦЭМ!$D$34:$D$777,СВЦЭМ!$A$34:$A$777,$A111,СВЦЭМ!$B$34:$B$777,Q$83)+'СЕТ СН'!$H$11+СВЦЭМ!$D$10+'СЕТ СН'!$H$5-'СЕТ СН'!$H$21</f>
        <v>5140.5518213199994</v>
      </c>
      <c r="R111" s="37">
        <f>SUMIFS(СВЦЭМ!$D$34:$D$777,СВЦЭМ!$A$34:$A$777,$A111,СВЦЭМ!$B$34:$B$777,R$83)+'СЕТ СН'!$H$11+СВЦЭМ!$D$10+'СЕТ СН'!$H$5-'СЕТ СН'!$H$21</f>
        <v>5142.1666329299997</v>
      </c>
      <c r="S111" s="37">
        <f>SUMIFS(СВЦЭМ!$D$34:$D$777,СВЦЭМ!$A$34:$A$777,$A111,СВЦЭМ!$B$34:$B$777,S$83)+'СЕТ СН'!$H$11+СВЦЭМ!$D$10+'СЕТ СН'!$H$5-'СЕТ СН'!$H$21</f>
        <v>5146.4386772099997</v>
      </c>
      <c r="T111" s="37">
        <f>SUMIFS(СВЦЭМ!$D$34:$D$777,СВЦЭМ!$A$34:$A$777,$A111,СВЦЭМ!$B$34:$B$777,T$83)+'СЕТ СН'!$H$11+СВЦЭМ!$D$10+'СЕТ СН'!$H$5-'СЕТ СН'!$H$21</f>
        <v>5133.8281308899996</v>
      </c>
      <c r="U111" s="37">
        <f>SUMIFS(СВЦЭМ!$D$34:$D$777,СВЦЭМ!$A$34:$A$777,$A111,СВЦЭМ!$B$34:$B$777,U$83)+'СЕТ СН'!$H$11+СВЦЭМ!$D$10+'СЕТ СН'!$H$5-'СЕТ СН'!$H$21</f>
        <v>5151.2707362399997</v>
      </c>
      <c r="V111" s="37">
        <f>SUMIFS(СВЦЭМ!$D$34:$D$777,СВЦЭМ!$A$34:$A$777,$A111,СВЦЭМ!$B$34:$B$777,V$83)+'СЕТ СН'!$H$11+СВЦЭМ!$D$10+'СЕТ СН'!$H$5-'СЕТ СН'!$H$21</f>
        <v>5154.8689530599995</v>
      </c>
      <c r="W111" s="37">
        <f>SUMIFS(СВЦЭМ!$D$34:$D$777,СВЦЭМ!$A$34:$A$777,$A111,СВЦЭМ!$B$34:$B$777,W$83)+'СЕТ СН'!$H$11+СВЦЭМ!$D$10+'СЕТ СН'!$H$5-'СЕТ СН'!$H$21</f>
        <v>5150.3640528099995</v>
      </c>
      <c r="X111" s="37">
        <f>SUMIFS(СВЦЭМ!$D$34:$D$777,СВЦЭМ!$A$34:$A$777,$A111,СВЦЭМ!$B$34:$B$777,X$83)+'СЕТ СН'!$H$11+СВЦЭМ!$D$10+'СЕТ СН'!$H$5-'СЕТ СН'!$H$21</f>
        <v>5118.5149549600001</v>
      </c>
      <c r="Y111" s="37">
        <f>SUMIFS(СВЦЭМ!$D$34:$D$777,СВЦЭМ!$A$34:$A$777,$A111,СВЦЭМ!$B$34:$B$777,Y$83)+'СЕТ СН'!$H$11+СВЦЭМ!$D$10+'СЕТ СН'!$H$5-'СЕТ СН'!$H$21</f>
        <v>5117.1963041600002</v>
      </c>
    </row>
    <row r="112" spans="1:25" ht="15.75" x14ac:dyDescent="0.2">
      <c r="A112" s="36">
        <f t="shared" si="2"/>
        <v>43249</v>
      </c>
      <c r="B112" s="37">
        <f>SUMIFS(СВЦЭМ!$D$34:$D$777,СВЦЭМ!$A$34:$A$777,$A112,СВЦЭМ!$B$34:$B$777,B$83)+'СЕТ СН'!$H$11+СВЦЭМ!$D$10+'СЕТ СН'!$H$5-'СЕТ СН'!$H$21</f>
        <v>5123.6000792300001</v>
      </c>
      <c r="C112" s="37">
        <f>SUMIFS(СВЦЭМ!$D$34:$D$777,СВЦЭМ!$A$34:$A$777,$A112,СВЦЭМ!$B$34:$B$777,C$83)+'СЕТ СН'!$H$11+СВЦЭМ!$D$10+'СЕТ СН'!$H$5-'СЕТ СН'!$H$21</f>
        <v>5185.9530344499999</v>
      </c>
      <c r="D112" s="37">
        <f>SUMIFS(СВЦЭМ!$D$34:$D$777,СВЦЭМ!$A$34:$A$777,$A112,СВЦЭМ!$B$34:$B$777,D$83)+'СЕТ СН'!$H$11+СВЦЭМ!$D$10+'СЕТ СН'!$H$5-'СЕТ СН'!$H$21</f>
        <v>5218.6605478499996</v>
      </c>
      <c r="E112" s="37">
        <f>SUMIFS(СВЦЭМ!$D$34:$D$777,СВЦЭМ!$A$34:$A$777,$A112,СВЦЭМ!$B$34:$B$777,E$83)+'СЕТ СН'!$H$11+СВЦЭМ!$D$10+'СЕТ СН'!$H$5-'СЕТ СН'!$H$21</f>
        <v>5223.81684847</v>
      </c>
      <c r="F112" s="37">
        <f>SUMIFS(СВЦЭМ!$D$34:$D$777,СВЦЭМ!$A$34:$A$777,$A112,СВЦЭМ!$B$34:$B$777,F$83)+'СЕТ СН'!$H$11+СВЦЭМ!$D$10+'СЕТ СН'!$H$5-'СЕТ СН'!$H$21</f>
        <v>5227.7909856799997</v>
      </c>
      <c r="G112" s="37">
        <f>SUMIFS(СВЦЭМ!$D$34:$D$777,СВЦЭМ!$A$34:$A$777,$A112,СВЦЭМ!$B$34:$B$777,G$83)+'СЕТ СН'!$H$11+СВЦЭМ!$D$10+'СЕТ СН'!$H$5-'СЕТ СН'!$H$21</f>
        <v>5225.3325144299997</v>
      </c>
      <c r="H112" s="37">
        <f>SUMIFS(СВЦЭМ!$D$34:$D$777,СВЦЭМ!$A$34:$A$777,$A112,СВЦЭМ!$B$34:$B$777,H$83)+'СЕТ СН'!$H$11+СВЦЭМ!$D$10+'СЕТ СН'!$H$5-'СЕТ СН'!$H$21</f>
        <v>5158.06779388</v>
      </c>
      <c r="I112" s="37">
        <f>SUMIFS(СВЦЭМ!$D$34:$D$777,СВЦЭМ!$A$34:$A$777,$A112,СВЦЭМ!$B$34:$B$777,I$83)+'СЕТ СН'!$H$11+СВЦЭМ!$D$10+'СЕТ СН'!$H$5-'СЕТ СН'!$H$21</f>
        <v>5149.4510271299996</v>
      </c>
      <c r="J112" s="37">
        <f>SUMIFS(СВЦЭМ!$D$34:$D$777,СВЦЭМ!$A$34:$A$777,$A112,СВЦЭМ!$B$34:$B$777,J$83)+'СЕТ СН'!$H$11+СВЦЭМ!$D$10+'СЕТ СН'!$H$5-'СЕТ СН'!$H$21</f>
        <v>5162.5943294199997</v>
      </c>
      <c r="K112" s="37">
        <f>SUMIFS(СВЦЭМ!$D$34:$D$777,СВЦЭМ!$A$34:$A$777,$A112,СВЦЭМ!$B$34:$B$777,K$83)+'СЕТ СН'!$H$11+СВЦЭМ!$D$10+'СЕТ СН'!$H$5-'СЕТ СН'!$H$21</f>
        <v>5174.57216986</v>
      </c>
      <c r="L112" s="37">
        <f>SUMIFS(СВЦЭМ!$D$34:$D$777,СВЦЭМ!$A$34:$A$777,$A112,СВЦЭМ!$B$34:$B$777,L$83)+'СЕТ СН'!$H$11+СВЦЭМ!$D$10+'СЕТ СН'!$H$5-'СЕТ СН'!$H$21</f>
        <v>5135.2564443699994</v>
      </c>
      <c r="M112" s="37">
        <f>SUMIFS(СВЦЭМ!$D$34:$D$777,СВЦЭМ!$A$34:$A$777,$A112,СВЦЭМ!$B$34:$B$777,M$83)+'СЕТ СН'!$H$11+СВЦЭМ!$D$10+'СЕТ СН'!$H$5-'СЕТ СН'!$H$21</f>
        <v>5142.9806902</v>
      </c>
      <c r="N112" s="37">
        <f>SUMIFS(СВЦЭМ!$D$34:$D$777,СВЦЭМ!$A$34:$A$777,$A112,СВЦЭМ!$B$34:$B$777,N$83)+'СЕТ СН'!$H$11+СВЦЭМ!$D$10+'СЕТ СН'!$H$5-'СЕТ СН'!$H$21</f>
        <v>5144.0016877799999</v>
      </c>
      <c r="O112" s="37">
        <f>SUMIFS(СВЦЭМ!$D$34:$D$777,СВЦЭМ!$A$34:$A$777,$A112,СВЦЭМ!$B$34:$B$777,O$83)+'СЕТ СН'!$H$11+СВЦЭМ!$D$10+'СЕТ СН'!$H$5-'СЕТ СН'!$H$21</f>
        <v>5131.3988972799998</v>
      </c>
      <c r="P112" s="37">
        <f>SUMIFS(СВЦЭМ!$D$34:$D$777,СВЦЭМ!$A$34:$A$777,$A112,СВЦЭМ!$B$34:$B$777,P$83)+'СЕТ СН'!$H$11+СВЦЭМ!$D$10+'СЕТ СН'!$H$5-'СЕТ СН'!$H$21</f>
        <v>5128.9045401599997</v>
      </c>
      <c r="Q112" s="37">
        <f>SUMIFS(СВЦЭМ!$D$34:$D$777,СВЦЭМ!$A$34:$A$777,$A112,СВЦЭМ!$B$34:$B$777,Q$83)+'СЕТ СН'!$H$11+СВЦЭМ!$D$10+'СЕТ СН'!$H$5-'СЕТ СН'!$H$21</f>
        <v>5136.8126380799995</v>
      </c>
      <c r="R112" s="37">
        <f>SUMIFS(СВЦЭМ!$D$34:$D$777,СВЦЭМ!$A$34:$A$777,$A112,СВЦЭМ!$B$34:$B$777,R$83)+'СЕТ СН'!$H$11+СВЦЭМ!$D$10+'СЕТ СН'!$H$5-'СЕТ СН'!$H$21</f>
        <v>5144.9357671600001</v>
      </c>
      <c r="S112" s="37">
        <f>SUMIFS(СВЦЭМ!$D$34:$D$777,СВЦЭМ!$A$34:$A$777,$A112,СВЦЭМ!$B$34:$B$777,S$83)+'СЕТ СН'!$H$11+СВЦЭМ!$D$10+'СЕТ СН'!$H$5-'СЕТ СН'!$H$21</f>
        <v>5141.4629003499995</v>
      </c>
      <c r="T112" s="37">
        <f>SUMIFS(СВЦЭМ!$D$34:$D$777,СВЦЭМ!$A$34:$A$777,$A112,СВЦЭМ!$B$34:$B$777,T$83)+'СЕТ СН'!$H$11+СВЦЭМ!$D$10+'СЕТ СН'!$H$5-'СЕТ СН'!$H$21</f>
        <v>5140.0116246299995</v>
      </c>
      <c r="U112" s="37">
        <f>SUMIFS(СВЦЭМ!$D$34:$D$777,СВЦЭМ!$A$34:$A$777,$A112,СВЦЭМ!$B$34:$B$777,U$83)+'СЕТ СН'!$H$11+СВЦЭМ!$D$10+'СЕТ СН'!$H$5-'СЕТ СН'!$H$21</f>
        <v>5153.9683145500003</v>
      </c>
      <c r="V112" s="37">
        <f>SUMIFS(СВЦЭМ!$D$34:$D$777,СВЦЭМ!$A$34:$A$777,$A112,СВЦЭМ!$B$34:$B$777,V$83)+'СЕТ СН'!$H$11+СВЦЭМ!$D$10+'СЕТ СН'!$H$5-'СЕТ СН'!$H$21</f>
        <v>5009.7200344499997</v>
      </c>
      <c r="W112" s="37">
        <f>SUMIFS(СВЦЭМ!$D$34:$D$777,СВЦЭМ!$A$34:$A$777,$A112,СВЦЭМ!$B$34:$B$777,W$83)+'СЕТ СН'!$H$11+СВЦЭМ!$D$10+'СЕТ СН'!$H$5-'СЕТ СН'!$H$21</f>
        <v>4985.7508121599994</v>
      </c>
      <c r="X112" s="37">
        <f>SUMIFS(СВЦЭМ!$D$34:$D$777,СВЦЭМ!$A$34:$A$777,$A112,СВЦЭМ!$B$34:$B$777,X$83)+'СЕТ СН'!$H$11+СВЦЭМ!$D$10+'СЕТ СН'!$H$5-'СЕТ СН'!$H$21</f>
        <v>5004.8818686199993</v>
      </c>
      <c r="Y112" s="37">
        <f>SUMIFS(СВЦЭМ!$D$34:$D$777,СВЦЭМ!$A$34:$A$777,$A112,СВЦЭМ!$B$34:$B$777,Y$83)+'СЕТ СН'!$H$11+СВЦЭМ!$D$10+'СЕТ СН'!$H$5-'СЕТ СН'!$H$21</f>
        <v>5064.2304374400001</v>
      </c>
    </row>
    <row r="113" spans="1:27" ht="15.75" x14ac:dyDescent="0.2">
      <c r="A113" s="36">
        <f t="shared" si="2"/>
        <v>43250</v>
      </c>
      <c r="B113" s="37">
        <f>SUMIFS(СВЦЭМ!$D$34:$D$777,СВЦЭМ!$A$34:$A$777,$A113,СВЦЭМ!$B$34:$B$777,B$83)+'СЕТ СН'!$H$11+СВЦЭМ!$D$10+'СЕТ СН'!$H$5-'СЕТ СН'!$H$21</f>
        <v>5178.7553831499999</v>
      </c>
      <c r="C113" s="37">
        <f>SUMIFS(СВЦЭМ!$D$34:$D$777,СВЦЭМ!$A$34:$A$777,$A113,СВЦЭМ!$B$34:$B$777,C$83)+'СЕТ СН'!$H$11+СВЦЭМ!$D$10+'СЕТ СН'!$H$5-'СЕТ СН'!$H$21</f>
        <v>5237.1669834599998</v>
      </c>
      <c r="D113" s="37">
        <f>SUMIFS(СВЦЭМ!$D$34:$D$777,СВЦЭМ!$A$34:$A$777,$A113,СВЦЭМ!$B$34:$B$777,D$83)+'СЕТ СН'!$H$11+СВЦЭМ!$D$10+'СЕТ СН'!$H$5-'СЕТ СН'!$H$21</f>
        <v>5280.7302870900003</v>
      </c>
      <c r="E113" s="37">
        <f>SUMIFS(СВЦЭМ!$D$34:$D$777,СВЦЭМ!$A$34:$A$777,$A113,СВЦЭМ!$B$34:$B$777,E$83)+'СЕТ СН'!$H$11+СВЦЭМ!$D$10+'СЕТ СН'!$H$5-'СЕТ СН'!$H$21</f>
        <v>5289.3321395299999</v>
      </c>
      <c r="F113" s="37">
        <f>SUMIFS(СВЦЭМ!$D$34:$D$777,СВЦЭМ!$A$34:$A$777,$A113,СВЦЭМ!$B$34:$B$777,F$83)+'СЕТ СН'!$H$11+СВЦЭМ!$D$10+'СЕТ СН'!$H$5-'СЕТ СН'!$H$21</f>
        <v>5301.1258470699995</v>
      </c>
      <c r="G113" s="37">
        <f>SUMIFS(СВЦЭМ!$D$34:$D$777,СВЦЭМ!$A$34:$A$777,$A113,СВЦЭМ!$B$34:$B$777,G$83)+'СЕТ СН'!$H$11+СВЦЭМ!$D$10+'СЕТ СН'!$H$5-'СЕТ СН'!$H$21</f>
        <v>5288.2115522599997</v>
      </c>
      <c r="H113" s="37">
        <f>SUMIFS(СВЦЭМ!$D$34:$D$777,СВЦЭМ!$A$34:$A$777,$A113,СВЦЭМ!$B$34:$B$777,H$83)+'СЕТ СН'!$H$11+СВЦЭМ!$D$10+'СЕТ СН'!$H$5-'СЕТ СН'!$H$21</f>
        <v>5218.84256981</v>
      </c>
      <c r="I113" s="37">
        <f>SUMIFS(СВЦЭМ!$D$34:$D$777,СВЦЭМ!$A$34:$A$777,$A113,СВЦЭМ!$B$34:$B$777,I$83)+'СЕТ СН'!$H$11+СВЦЭМ!$D$10+'СЕТ СН'!$H$5-'СЕТ СН'!$H$21</f>
        <v>5140.01400276</v>
      </c>
      <c r="J113" s="37">
        <f>SUMIFS(СВЦЭМ!$D$34:$D$777,СВЦЭМ!$A$34:$A$777,$A113,СВЦЭМ!$B$34:$B$777,J$83)+'СЕТ СН'!$H$11+СВЦЭМ!$D$10+'СЕТ СН'!$H$5-'СЕТ СН'!$H$21</f>
        <v>5134.9724703499996</v>
      </c>
      <c r="K113" s="37">
        <f>SUMIFS(СВЦЭМ!$D$34:$D$777,СВЦЭМ!$A$34:$A$777,$A113,СВЦЭМ!$B$34:$B$777,K$83)+'СЕТ СН'!$H$11+СВЦЭМ!$D$10+'СЕТ СН'!$H$5-'СЕТ СН'!$H$21</f>
        <v>5144.9316974499998</v>
      </c>
      <c r="L113" s="37">
        <f>SUMIFS(СВЦЭМ!$D$34:$D$777,СВЦЭМ!$A$34:$A$777,$A113,СВЦЭМ!$B$34:$B$777,L$83)+'СЕТ СН'!$H$11+СВЦЭМ!$D$10+'СЕТ СН'!$H$5-'СЕТ СН'!$H$21</f>
        <v>5141.6180555499996</v>
      </c>
      <c r="M113" s="37">
        <f>SUMIFS(СВЦЭМ!$D$34:$D$777,СВЦЭМ!$A$34:$A$777,$A113,СВЦЭМ!$B$34:$B$777,M$83)+'СЕТ СН'!$H$11+СВЦЭМ!$D$10+'СЕТ СН'!$H$5-'СЕТ СН'!$H$21</f>
        <v>5165.2590917199996</v>
      </c>
      <c r="N113" s="37">
        <f>SUMIFS(СВЦЭМ!$D$34:$D$777,СВЦЭМ!$A$34:$A$777,$A113,СВЦЭМ!$B$34:$B$777,N$83)+'СЕТ СН'!$H$11+СВЦЭМ!$D$10+'СЕТ СН'!$H$5-'СЕТ СН'!$H$21</f>
        <v>5166.0977829599997</v>
      </c>
      <c r="O113" s="37">
        <f>SUMIFS(СВЦЭМ!$D$34:$D$777,СВЦЭМ!$A$34:$A$777,$A113,СВЦЭМ!$B$34:$B$777,O$83)+'СЕТ СН'!$H$11+СВЦЭМ!$D$10+'СЕТ СН'!$H$5-'СЕТ СН'!$H$21</f>
        <v>5153.5021736099998</v>
      </c>
      <c r="P113" s="37">
        <f>SUMIFS(СВЦЭМ!$D$34:$D$777,СВЦЭМ!$A$34:$A$777,$A113,СВЦЭМ!$B$34:$B$777,P$83)+'СЕТ СН'!$H$11+СВЦЭМ!$D$10+'СЕТ СН'!$H$5-'СЕТ СН'!$H$21</f>
        <v>5136.3624028200002</v>
      </c>
      <c r="Q113" s="37">
        <f>SUMIFS(СВЦЭМ!$D$34:$D$777,СВЦЭМ!$A$34:$A$777,$A113,СВЦЭМ!$B$34:$B$777,Q$83)+'СЕТ СН'!$H$11+СВЦЭМ!$D$10+'СЕТ СН'!$H$5-'СЕТ СН'!$H$21</f>
        <v>5113.5537352599995</v>
      </c>
      <c r="R113" s="37">
        <f>SUMIFS(СВЦЭМ!$D$34:$D$777,СВЦЭМ!$A$34:$A$777,$A113,СВЦЭМ!$B$34:$B$777,R$83)+'СЕТ СН'!$H$11+СВЦЭМ!$D$10+'СЕТ СН'!$H$5-'СЕТ СН'!$H$21</f>
        <v>5122.5968725599996</v>
      </c>
      <c r="S113" s="37">
        <f>SUMIFS(СВЦЭМ!$D$34:$D$777,СВЦЭМ!$A$34:$A$777,$A113,СВЦЭМ!$B$34:$B$777,S$83)+'СЕТ СН'!$H$11+СВЦЭМ!$D$10+'СЕТ СН'!$H$5-'СЕТ СН'!$H$21</f>
        <v>5122.8762979900002</v>
      </c>
      <c r="T113" s="37">
        <f>SUMIFS(СВЦЭМ!$D$34:$D$777,СВЦЭМ!$A$34:$A$777,$A113,СВЦЭМ!$B$34:$B$777,T$83)+'СЕТ СН'!$H$11+СВЦЭМ!$D$10+'СЕТ СН'!$H$5-'СЕТ СН'!$H$21</f>
        <v>5116.6611546099994</v>
      </c>
      <c r="U113" s="37">
        <f>SUMIFS(СВЦЭМ!$D$34:$D$777,СВЦЭМ!$A$34:$A$777,$A113,СВЦЭМ!$B$34:$B$777,U$83)+'СЕТ СН'!$H$11+СВЦЭМ!$D$10+'СЕТ СН'!$H$5-'СЕТ СН'!$H$21</f>
        <v>5110.2111793699996</v>
      </c>
      <c r="V113" s="37">
        <f>SUMIFS(СВЦЭМ!$D$34:$D$777,СВЦЭМ!$A$34:$A$777,$A113,СВЦЭМ!$B$34:$B$777,V$83)+'СЕТ СН'!$H$11+СВЦЭМ!$D$10+'СЕТ СН'!$H$5-'СЕТ СН'!$H$21</f>
        <v>5090.5494315599999</v>
      </c>
      <c r="W113" s="37">
        <f>SUMIFS(СВЦЭМ!$D$34:$D$777,СВЦЭМ!$A$34:$A$777,$A113,СВЦЭМ!$B$34:$B$777,W$83)+'СЕТ СН'!$H$11+СВЦЭМ!$D$10+'СЕТ СН'!$H$5-'СЕТ СН'!$H$21</f>
        <v>5079.5425805300001</v>
      </c>
      <c r="X113" s="37">
        <f>SUMIFS(СВЦЭМ!$D$34:$D$777,СВЦЭМ!$A$34:$A$777,$A113,СВЦЭМ!$B$34:$B$777,X$83)+'СЕТ СН'!$H$11+СВЦЭМ!$D$10+'СЕТ СН'!$H$5-'СЕТ СН'!$H$21</f>
        <v>5093.5883219099996</v>
      </c>
      <c r="Y113" s="37">
        <f>SUMIFS(СВЦЭМ!$D$34:$D$777,СВЦЭМ!$A$34:$A$777,$A113,СВЦЭМ!$B$34:$B$777,Y$83)+'СЕТ СН'!$H$11+СВЦЭМ!$D$10+'СЕТ СН'!$H$5-'СЕТ СН'!$H$21</f>
        <v>5127.8104717299993</v>
      </c>
    </row>
    <row r="114" spans="1:27" ht="15.75" x14ac:dyDescent="0.2">
      <c r="A114" s="36">
        <f t="shared" si="2"/>
        <v>43251</v>
      </c>
      <c r="B114" s="37">
        <f>SUMIFS(СВЦЭМ!$D$34:$D$777,СВЦЭМ!$A$34:$A$777,$A114,СВЦЭМ!$B$34:$B$777,B$83)+'СЕТ СН'!$H$11+СВЦЭМ!$D$10+'СЕТ СН'!$H$5-'СЕТ СН'!$H$21</f>
        <v>5177.92453424</v>
      </c>
      <c r="C114" s="37">
        <f>SUMIFS(СВЦЭМ!$D$34:$D$777,СВЦЭМ!$A$34:$A$777,$A114,СВЦЭМ!$B$34:$B$777,C$83)+'СЕТ СН'!$H$11+СВЦЭМ!$D$10+'СЕТ СН'!$H$5-'СЕТ СН'!$H$21</f>
        <v>5239.3092186499998</v>
      </c>
      <c r="D114" s="37">
        <f>SUMIFS(СВЦЭМ!$D$34:$D$777,СВЦЭМ!$A$34:$A$777,$A114,СВЦЭМ!$B$34:$B$777,D$83)+'СЕТ СН'!$H$11+СВЦЭМ!$D$10+'СЕТ СН'!$H$5-'СЕТ СН'!$H$21</f>
        <v>5266.7367240799995</v>
      </c>
      <c r="E114" s="37">
        <f>SUMIFS(СВЦЭМ!$D$34:$D$777,СВЦЭМ!$A$34:$A$777,$A114,СВЦЭМ!$B$34:$B$777,E$83)+'СЕТ СН'!$H$11+СВЦЭМ!$D$10+'СЕТ СН'!$H$5-'СЕТ СН'!$H$21</f>
        <v>5278.5041119300004</v>
      </c>
      <c r="F114" s="37">
        <f>SUMIFS(СВЦЭМ!$D$34:$D$777,СВЦЭМ!$A$34:$A$777,$A114,СВЦЭМ!$B$34:$B$777,F$83)+'СЕТ СН'!$H$11+СВЦЭМ!$D$10+'СЕТ СН'!$H$5-'СЕТ СН'!$H$21</f>
        <v>5287.5431850699997</v>
      </c>
      <c r="G114" s="37">
        <f>SUMIFS(СВЦЭМ!$D$34:$D$777,СВЦЭМ!$A$34:$A$777,$A114,СВЦЭМ!$B$34:$B$777,G$83)+'СЕТ СН'!$H$11+СВЦЭМ!$D$10+'СЕТ СН'!$H$5-'СЕТ СН'!$H$21</f>
        <v>5268.9820010499998</v>
      </c>
      <c r="H114" s="37">
        <f>SUMIFS(СВЦЭМ!$D$34:$D$777,СВЦЭМ!$A$34:$A$777,$A114,СВЦЭМ!$B$34:$B$777,H$83)+'СЕТ СН'!$H$11+СВЦЭМ!$D$10+'СЕТ СН'!$H$5-'СЕТ СН'!$H$21</f>
        <v>5221.4219624199995</v>
      </c>
      <c r="I114" s="37">
        <f>SUMIFS(СВЦЭМ!$D$34:$D$777,СВЦЭМ!$A$34:$A$777,$A114,СВЦЭМ!$B$34:$B$777,I$83)+'СЕТ СН'!$H$11+СВЦЭМ!$D$10+'СЕТ СН'!$H$5-'СЕТ СН'!$H$21</f>
        <v>5147.7927544699996</v>
      </c>
      <c r="J114" s="37">
        <f>SUMIFS(СВЦЭМ!$D$34:$D$777,СВЦЭМ!$A$34:$A$777,$A114,СВЦЭМ!$B$34:$B$777,J$83)+'СЕТ СН'!$H$11+СВЦЭМ!$D$10+'СЕТ СН'!$H$5-'СЕТ СН'!$H$21</f>
        <v>5123.2981926100001</v>
      </c>
      <c r="K114" s="37">
        <f>SUMIFS(СВЦЭМ!$D$34:$D$777,СВЦЭМ!$A$34:$A$777,$A114,СВЦЭМ!$B$34:$B$777,K$83)+'СЕТ СН'!$H$11+СВЦЭМ!$D$10+'СЕТ СН'!$H$5-'СЕТ СН'!$H$21</f>
        <v>5106.9581174099994</v>
      </c>
      <c r="L114" s="37">
        <f>SUMIFS(СВЦЭМ!$D$34:$D$777,СВЦЭМ!$A$34:$A$777,$A114,СВЦЭМ!$B$34:$B$777,L$83)+'СЕТ СН'!$H$11+СВЦЭМ!$D$10+'СЕТ СН'!$H$5-'СЕТ СН'!$H$21</f>
        <v>5114.09025415</v>
      </c>
      <c r="M114" s="37">
        <f>SUMIFS(СВЦЭМ!$D$34:$D$777,СВЦЭМ!$A$34:$A$777,$A114,СВЦЭМ!$B$34:$B$777,M$83)+'СЕТ СН'!$H$11+СВЦЭМ!$D$10+'СЕТ СН'!$H$5-'СЕТ СН'!$H$21</f>
        <v>5123.2237477099998</v>
      </c>
      <c r="N114" s="37">
        <f>SUMIFS(СВЦЭМ!$D$34:$D$777,СВЦЭМ!$A$34:$A$777,$A114,СВЦЭМ!$B$34:$B$777,N$83)+'СЕТ СН'!$H$11+СВЦЭМ!$D$10+'СЕТ СН'!$H$5-'СЕТ СН'!$H$21</f>
        <v>5107.2795496600002</v>
      </c>
      <c r="O114" s="37">
        <f>SUMIFS(СВЦЭМ!$D$34:$D$777,СВЦЭМ!$A$34:$A$777,$A114,СВЦЭМ!$B$34:$B$777,O$83)+'СЕТ СН'!$H$11+СВЦЭМ!$D$10+'СЕТ СН'!$H$5-'СЕТ СН'!$H$21</f>
        <v>5117.7802006000002</v>
      </c>
      <c r="P114" s="37">
        <f>SUMIFS(СВЦЭМ!$D$34:$D$777,СВЦЭМ!$A$34:$A$777,$A114,СВЦЭМ!$B$34:$B$777,P$83)+'СЕТ СН'!$H$11+СВЦЭМ!$D$10+'СЕТ СН'!$H$5-'СЕТ СН'!$H$21</f>
        <v>5130.04391338</v>
      </c>
      <c r="Q114" s="37">
        <f>SUMIFS(СВЦЭМ!$D$34:$D$777,СВЦЭМ!$A$34:$A$777,$A114,СВЦЭМ!$B$34:$B$777,Q$83)+'СЕТ СН'!$H$11+СВЦЭМ!$D$10+'СЕТ СН'!$H$5-'СЕТ СН'!$H$21</f>
        <v>5140.7974858600001</v>
      </c>
      <c r="R114" s="37">
        <f>SUMIFS(СВЦЭМ!$D$34:$D$777,СВЦЭМ!$A$34:$A$777,$A114,СВЦЭМ!$B$34:$B$777,R$83)+'СЕТ СН'!$H$11+СВЦЭМ!$D$10+'СЕТ СН'!$H$5-'СЕТ СН'!$H$21</f>
        <v>5139.3189780800003</v>
      </c>
      <c r="S114" s="37">
        <f>SUMIFS(СВЦЭМ!$D$34:$D$777,СВЦЭМ!$A$34:$A$777,$A114,СВЦЭМ!$B$34:$B$777,S$83)+'СЕТ СН'!$H$11+СВЦЭМ!$D$10+'СЕТ СН'!$H$5-'СЕТ СН'!$H$21</f>
        <v>5130.0606562699995</v>
      </c>
      <c r="T114" s="37">
        <f>SUMIFS(СВЦЭМ!$D$34:$D$777,СВЦЭМ!$A$34:$A$777,$A114,СВЦЭМ!$B$34:$B$777,T$83)+'СЕТ СН'!$H$11+СВЦЭМ!$D$10+'СЕТ СН'!$H$5-'СЕТ СН'!$H$21</f>
        <v>5115.6311084600002</v>
      </c>
      <c r="U114" s="37">
        <f>SUMIFS(СВЦЭМ!$D$34:$D$777,СВЦЭМ!$A$34:$A$777,$A114,СВЦЭМ!$B$34:$B$777,U$83)+'СЕТ СН'!$H$11+СВЦЭМ!$D$10+'СЕТ СН'!$H$5-'СЕТ СН'!$H$21</f>
        <v>5120.42597922</v>
      </c>
      <c r="V114" s="37">
        <f>SUMIFS(СВЦЭМ!$D$34:$D$777,СВЦЭМ!$A$34:$A$777,$A114,СВЦЭМ!$B$34:$B$777,V$83)+'СЕТ СН'!$H$11+СВЦЭМ!$D$10+'СЕТ СН'!$H$5-'СЕТ СН'!$H$21</f>
        <v>5106.5971807199994</v>
      </c>
      <c r="W114" s="37">
        <f>SUMIFS(СВЦЭМ!$D$34:$D$777,СВЦЭМ!$A$34:$A$777,$A114,СВЦЭМ!$B$34:$B$777,W$83)+'СЕТ СН'!$H$11+СВЦЭМ!$D$10+'СЕТ СН'!$H$5-'СЕТ СН'!$H$21</f>
        <v>5110.0333309799998</v>
      </c>
      <c r="X114" s="37">
        <f>SUMIFS(СВЦЭМ!$D$34:$D$777,СВЦЭМ!$A$34:$A$777,$A114,СВЦЭМ!$B$34:$B$777,X$83)+'СЕТ СН'!$H$11+СВЦЭМ!$D$10+'СЕТ СН'!$H$5-'СЕТ СН'!$H$21</f>
        <v>5114.4693076599997</v>
      </c>
      <c r="Y114" s="37">
        <f>SUMIFS(СВЦЭМ!$D$34:$D$777,СВЦЭМ!$A$34:$A$777,$A114,СВЦЭМ!$B$34:$B$777,Y$83)+'СЕТ СН'!$H$11+СВЦЭМ!$D$10+'СЕТ СН'!$H$5-'СЕТ СН'!$H$21</f>
        <v>5144.74364117</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01.05.2018</v>
      </c>
      <c r="B120" s="37">
        <f>SUMIFS(СВЦЭМ!$D$34:$D$777,СВЦЭМ!$A$34:$A$777,$A120,СВЦЭМ!$B$34:$B$777,B$119)+'СЕТ СН'!$I$11+СВЦЭМ!$D$10+'СЕТ СН'!$I$5-'СЕТ СН'!$I$21</f>
        <v>5318.8413863599999</v>
      </c>
      <c r="C120" s="37">
        <f>SUMIFS(СВЦЭМ!$D$34:$D$777,СВЦЭМ!$A$34:$A$777,$A120,СВЦЭМ!$B$34:$B$777,C$119)+'СЕТ СН'!$I$11+СВЦЭМ!$D$10+'СЕТ СН'!$I$5-'СЕТ СН'!$I$21</f>
        <v>5335.0553831299994</v>
      </c>
      <c r="D120" s="37">
        <f>SUMIFS(СВЦЭМ!$D$34:$D$777,СВЦЭМ!$A$34:$A$777,$A120,СВЦЭМ!$B$34:$B$777,D$119)+'СЕТ СН'!$I$11+СВЦЭМ!$D$10+'СЕТ СН'!$I$5-'СЕТ СН'!$I$21</f>
        <v>5364.1604688199996</v>
      </c>
      <c r="E120" s="37">
        <f>SUMIFS(СВЦЭМ!$D$34:$D$777,СВЦЭМ!$A$34:$A$777,$A120,СВЦЭМ!$B$34:$B$777,E$119)+'СЕТ СН'!$I$11+СВЦЭМ!$D$10+'СЕТ СН'!$I$5-'СЕТ СН'!$I$21</f>
        <v>5372.9947902999993</v>
      </c>
      <c r="F120" s="37">
        <f>SUMIFS(СВЦЭМ!$D$34:$D$777,СВЦЭМ!$A$34:$A$777,$A120,СВЦЭМ!$B$34:$B$777,F$119)+'СЕТ СН'!$I$11+СВЦЭМ!$D$10+'СЕТ СН'!$I$5-'СЕТ СН'!$I$21</f>
        <v>5391.33192753</v>
      </c>
      <c r="G120" s="37">
        <f>SUMIFS(СВЦЭМ!$D$34:$D$777,СВЦЭМ!$A$34:$A$777,$A120,СВЦЭМ!$B$34:$B$777,G$119)+'СЕТ СН'!$I$11+СВЦЭМ!$D$10+'СЕТ СН'!$I$5-'СЕТ СН'!$I$21</f>
        <v>5374.1547927800002</v>
      </c>
      <c r="H120" s="37">
        <f>SUMIFS(СВЦЭМ!$D$34:$D$777,СВЦЭМ!$A$34:$A$777,$A120,СВЦЭМ!$B$34:$B$777,H$119)+'СЕТ СН'!$I$11+СВЦЭМ!$D$10+'СЕТ СН'!$I$5-'СЕТ СН'!$I$21</f>
        <v>5290.3826579199995</v>
      </c>
      <c r="I120" s="37">
        <f>SUMIFS(СВЦЭМ!$D$34:$D$777,СВЦЭМ!$A$34:$A$777,$A120,СВЦЭМ!$B$34:$B$777,I$119)+'СЕТ СН'!$I$11+СВЦЭМ!$D$10+'СЕТ СН'!$I$5-'СЕТ СН'!$I$21</f>
        <v>5176.5288896799993</v>
      </c>
      <c r="J120" s="37">
        <f>SUMIFS(СВЦЭМ!$D$34:$D$777,СВЦЭМ!$A$34:$A$777,$A120,СВЦЭМ!$B$34:$B$777,J$119)+'СЕТ СН'!$I$11+СВЦЭМ!$D$10+'СЕТ СН'!$I$5-'СЕТ СН'!$I$21</f>
        <v>5094.6781937099995</v>
      </c>
      <c r="K120" s="37">
        <f>SUMIFS(СВЦЭМ!$D$34:$D$777,СВЦЭМ!$A$34:$A$777,$A120,СВЦЭМ!$B$34:$B$777,K$119)+'СЕТ СН'!$I$11+СВЦЭМ!$D$10+'СЕТ СН'!$I$5-'СЕТ СН'!$I$21</f>
        <v>5053.7597142300001</v>
      </c>
      <c r="L120" s="37">
        <f>SUMIFS(СВЦЭМ!$D$34:$D$777,СВЦЭМ!$A$34:$A$777,$A120,СВЦЭМ!$B$34:$B$777,L$119)+'СЕТ СН'!$I$11+СВЦЭМ!$D$10+'СЕТ СН'!$I$5-'СЕТ СН'!$I$21</f>
        <v>5034.1065230799995</v>
      </c>
      <c r="M120" s="37">
        <f>SUMIFS(СВЦЭМ!$D$34:$D$777,СВЦЭМ!$A$34:$A$777,$A120,СВЦЭМ!$B$34:$B$777,M$119)+'СЕТ СН'!$I$11+СВЦЭМ!$D$10+'СЕТ СН'!$I$5-'СЕТ СН'!$I$21</f>
        <v>5038.96545049</v>
      </c>
      <c r="N120" s="37">
        <f>SUMIFS(СВЦЭМ!$D$34:$D$777,СВЦЭМ!$A$34:$A$777,$A120,СВЦЭМ!$B$34:$B$777,N$119)+'СЕТ СН'!$I$11+СВЦЭМ!$D$10+'СЕТ СН'!$I$5-'СЕТ СН'!$I$21</f>
        <v>5061.6182459699994</v>
      </c>
      <c r="O120" s="37">
        <f>SUMIFS(СВЦЭМ!$D$34:$D$777,СВЦЭМ!$A$34:$A$777,$A120,СВЦЭМ!$B$34:$B$777,O$119)+'СЕТ СН'!$I$11+СВЦЭМ!$D$10+'СЕТ СН'!$I$5-'СЕТ СН'!$I$21</f>
        <v>5057.4172119699997</v>
      </c>
      <c r="P120" s="37">
        <f>SUMIFS(СВЦЭМ!$D$34:$D$777,СВЦЭМ!$A$34:$A$777,$A120,СВЦЭМ!$B$34:$B$777,P$119)+'СЕТ СН'!$I$11+СВЦЭМ!$D$10+'СЕТ СН'!$I$5-'СЕТ СН'!$I$21</f>
        <v>5065.4016583499997</v>
      </c>
      <c r="Q120" s="37">
        <f>SUMIFS(СВЦЭМ!$D$34:$D$777,СВЦЭМ!$A$34:$A$777,$A120,СВЦЭМ!$B$34:$B$777,Q$119)+'СЕТ СН'!$I$11+СВЦЭМ!$D$10+'СЕТ СН'!$I$5-'СЕТ СН'!$I$21</f>
        <v>5069.1298762999995</v>
      </c>
      <c r="R120" s="37">
        <f>SUMIFS(СВЦЭМ!$D$34:$D$777,СВЦЭМ!$A$34:$A$777,$A120,СВЦЭМ!$B$34:$B$777,R$119)+'СЕТ СН'!$I$11+СВЦЭМ!$D$10+'СЕТ СН'!$I$5-'СЕТ СН'!$I$21</f>
        <v>5065.3605028899992</v>
      </c>
      <c r="S120" s="37">
        <f>SUMIFS(СВЦЭМ!$D$34:$D$777,СВЦЭМ!$A$34:$A$777,$A120,СВЦЭМ!$B$34:$B$777,S$119)+'СЕТ СН'!$I$11+СВЦЭМ!$D$10+'СЕТ СН'!$I$5-'СЕТ СН'!$I$21</f>
        <v>5065.7850886099995</v>
      </c>
      <c r="T120" s="37">
        <f>SUMIFS(СВЦЭМ!$D$34:$D$777,СВЦЭМ!$A$34:$A$777,$A120,СВЦЭМ!$B$34:$B$777,T$119)+'СЕТ СН'!$I$11+СВЦЭМ!$D$10+'СЕТ СН'!$I$5-'СЕТ СН'!$I$21</f>
        <v>5056.2331252499998</v>
      </c>
      <c r="U120" s="37">
        <f>SUMIFS(СВЦЭМ!$D$34:$D$777,СВЦЭМ!$A$34:$A$777,$A120,СВЦЭМ!$B$34:$B$777,U$119)+'СЕТ СН'!$I$11+СВЦЭМ!$D$10+'СЕТ СН'!$I$5-'СЕТ СН'!$I$21</f>
        <v>5048.9222213799994</v>
      </c>
      <c r="V120" s="37">
        <f>SUMIFS(СВЦЭМ!$D$34:$D$777,СВЦЭМ!$A$34:$A$777,$A120,СВЦЭМ!$B$34:$B$777,V$119)+'СЕТ СН'!$I$11+СВЦЭМ!$D$10+'СЕТ СН'!$I$5-'СЕТ СН'!$I$21</f>
        <v>5032.0528479599998</v>
      </c>
      <c r="W120" s="37">
        <f>SUMIFS(СВЦЭМ!$D$34:$D$777,СВЦЭМ!$A$34:$A$777,$A120,СВЦЭМ!$B$34:$B$777,W$119)+'СЕТ СН'!$I$11+СВЦЭМ!$D$10+'СЕТ СН'!$I$5-'СЕТ СН'!$I$21</f>
        <v>5071.6880865799994</v>
      </c>
      <c r="X120" s="37">
        <f>SUMIFS(СВЦЭМ!$D$34:$D$777,СВЦЭМ!$A$34:$A$777,$A120,СВЦЭМ!$B$34:$B$777,X$119)+'СЕТ СН'!$I$11+СВЦЭМ!$D$10+'СЕТ СН'!$I$5-'СЕТ СН'!$I$21</f>
        <v>5178.8831324599996</v>
      </c>
      <c r="Y120" s="37">
        <f>SUMIFS(СВЦЭМ!$D$34:$D$777,СВЦЭМ!$A$34:$A$777,$A120,СВЦЭМ!$B$34:$B$777,Y$119)+'СЕТ СН'!$I$11+СВЦЭМ!$D$10+'СЕТ СН'!$I$5-'СЕТ СН'!$I$21</f>
        <v>5319.7349766499992</v>
      </c>
      <c r="AA120" s="46"/>
    </row>
    <row r="121" spans="1:27" ht="15.75" x14ac:dyDescent="0.2">
      <c r="A121" s="36">
        <f>A120+1</f>
        <v>43222</v>
      </c>
      <c r="B121" s="37">
        <f>SUMIFS(СВЦЭМ!$D$34:$D$777,СВЦЭМ!$A$34:$A$777,$A121,СВЦЭМ!$B$34:$B$777,B$119)+'СЕТ СН'!$I$11+СВЦЭМ!$D$10+'СЕТ СН'!$I$5-'СЕТ СН'!$I$21</f>
        <v>5336.3943285999994</v>
      </c>
      <c r="C121" s="37">
        <f>SUMIFS(СВЦЭМ!$D$34:$D$777,СВЦЭМ!$A$34:$A$777,$A121,СВЦЭМ!$B$34:$B$777,C$119)+'СЕТ СН'!$I$11+СВЦЭМ!$D$10+'СЕТ СН'!$I$5-'СЕТ СН'!$I$21</f>
        <v>5372.4266529199995</v>
      </c>
      <c r="D121" s="37">
        <f>SUMIFS(СВЦЭМ!$D$34:$D$777,СВЦЭМ!$A$34:$A$777,$A121,СВЦЭМ!$B$34:$B$777,D$119)+'СЕТ СН'!$I$11+СВЦЭМ!$D$10+'СЕТ СН'!$I$5-'СЕТ СН'!$I$21</f>
        <v>5397.5702111399996</v>
      </c>
      <c r="E121" s="37">
        <f>SUMIFS(СВЦЭМ!$D$34:$D$777,СВЦЭМ!$A$34:$A$777,$A121,СВЦЭМ!$B$34:$B$777,E$119)+'СЕТ СН'!$I$11+СВЦЭМ!$D$10+'СЕТ СН'!$I$5-'СЕТ СН'!$I$21</f>
        <v>5409.4104051499999</v>
      </c>
      <c r="F121" s="37">
        <f>SUMIFS(СВЦЭМ!$D$34:$D$777,СВЦЭМ!$A$34:$A$777,$A121,СВЦЭМ!$B$34:$B$777,F$119)+'СЕТ СН'!$I$11+СВЦЭМ!$D$10+'СЕТ СН'!$I$5-'СЕТ СН'!$I$21</f>
        <v>5412.3575819599992</v>
      </c>
      <c r="G121" s="37">
        <f>SUMIFS(СВЦЭМ!$D$34:$D$777,СВЦЭМ!$A$34:$A$777,$A121,СВЦЭМ!$B$34:$B$777,G$119)+'СЕТ СН'!$I$11+СВЦЭМ!$D$10+'СЕТ СН'!$I$5-'СЕТ СН'!$I$21</f>
        <v>5401.2379924699999</v>
      </c>
      <c r="H121" s="37">
        <f>SUMIFS(СВЦЭМ!$D$34:$D$777,СВЦЭМ!$A$34:$A$777,$A121,СВЦЭМ!$B$34:$B$777,H$119)+'СЕТ СН'!$I$11+СВЦЭМ!$D$10+'СЕТ СН'!$I$5-'СЕТ СН'!$I$21</f>
        <v>5312.8048159299997</v>
      </c>
      <c r="I121" s="37">
        <f>SUMIFS(СВЦЭМ!$D$34:$D$777,СВЦЭМ!$A$34:$A$777,$A121,СВЦЭМ!$B$34:$B$777,I$119)+'СЕТ СН'!$I$11+СВЦЭМ!$D$10+'СЕТ СН'!$I$5-'СЕТ СН'!$I$21</f>
        <v>5199.4543122499999</v>
      </c>
      <c r="J121" s="37">
        <f>SUMIFS(СВЦЭМ!$D$34:$D$777,СВЦЭМ!$A$34:$A$777,$A121,СВЦЭМ!$B$34:$B$777,J$119)+'СЕТ СН'!$I$11+СВЦЭМ!$D$10+'СЕТ СН'!$I$5-'СЕТ СН'!$I$21</f>
        <v>5087.7433443299997</v>
      </c>
      <c r="K121" s="37">
        <f>SUMIFS(СВЦЭМ!$D$34:$D$777,СВЦЭМ!$A$34:$A$777,$A121,СВЦЭМ!$B$34:$B$777,K$119)+'СЕТ СН'!$I$11+СВЦЭМ!$D$10+'СЕТ СН'!$I$5-'СЕТ СН'!$I$21</f>
        <v>5043.2251385599993</v>
      </c>
      <c r="L121" s="37">
        <f>SUMIFS(СВЦЭМ!$D$34:$D$777,СВЦЭМ!$A$34:$A$777,$A121,СВЦЭМ!$B$34:$B$777,L$119)+'СЕТ СН'!$I$11+СВЦЭМ!$D$10+'СЕТ СН'!$I$5-'СЕТ СН'!$I$21</f>
        <v>5032.5630948399994</v>
      </c>
      <c r="M121" s="37">
        <f>SUMIFS(СВЦЭМ!$D$34:$D$777,СВЦЭМ!$A$34:$A$777,$A121,СВЦЭМ!$B$34:$B$777,M$119)+'СЕТ СН'!$I$11+СВЦЭМ!$D$10+'СЕТ СН'!$I$5-'СЕТ СН'!$I$21</f>
        <v>5030.5816151199997</v>
      </c>
      <c r="N121" s="37">
        <f>SUMIFS(СВЦЭМ!$D$34:$D$777,СВЦЭМ!$A$34:$A$777,$A121,СВЦЭМ!$B$34:$B$777,N$119)+'СЕТ СН'!$I$11+СВЦЭМ!$D$10+'СЕТ СН'!$I$5-'СЕТ СН'!$I$21</f>
        <v>5052.3979699799993</v>
      </c>
      <c r="O121" s="37">
        <f>SUMIFS(СВЦЭМ!$D$34:$D$777,СВЦЭМ!$A$34:$A$777,$A121,СВЦЭМ!$B$34:$B$777,O$119)+'СЕТ СН'!$I$11+СВЦЭМ!$D$10+'СЕТ СН'!$I$5-'СЕТ СН'!$I$21</f>
        <v>5089.5207202399997</v>
      </c>
      <c r="P121" s="37">
        <f>SUMIFS(СВЦЭМ!$D$34:$D$777,СВЦЭМ!$A$34:$A$777,$A121,СВЦЭМ!$B$34:$B$777,P$119)+'СЕТ СН'!$I$11+СВЦЭМ!$D$10+'СЕТ СН'!$I$5-'СЕТ СН'!$I$21</f>
        <v>5095.4971129799997</v>
      </c>
      <c r="Q121" s="37">
        <f>SUMIFS(СВЦЭМ!$D$34:$D$777,СВЦЭМ!$A$34:$A$777,$A121,СВЦЭМ!$B$34:$B$777,Q$119)+'СЕТ СН'!$I$11+СВЦЭМ!$D$10+'СЕТ СН'!$I$5-'СЕТ СН'!$I$21</f>
        <v>5081.56296277</v>
      </c>
      <c r="R121" s="37">
        <f>SUMIFS(СВЦЭМ!$D$34:$D$777,СВЦЭМ!$A$34:$A$777,$A121,СВЦЭМ!$B$34:$B$777,R$119)+'СЕТ СН'!$I$11+СВЦЭМ!$D$10+'СЕТ СН'!$I$5-'СЕТ СН'!$I$21</f>
        <v>5074.0039827299997</v>
      </c>
      <c r="S121" s="37">
        <f>SUMIFS(СВЦЭМ!$D$34:$D$777,СВЦЭМ!$A$34:$A$777,$A121,СВЦЭМ!$B$34:$B$777,S$119)+'СЕТ СН'!$I$11+СВЦЭМ!$D$10+'СЕТ СН'!$I$5-'СЕТ СН'!$I$21</f>
        <v>5081.5627718099995</v>
      </c>
      <c r="T121" s="37">
        <f>SUMIFS(СВЦЭМ!$D$34:$D$777,СВЦЭМ!$A$34:$A$777,$A121,СВЦЭМ!$B$34:$B$777,T$119)+'СЕТ СН'!$I$11+СВЦЭМ!$D$10+'СЕТ СН'!$I$5-'СЕТ СН'!$I$21</f>
        <v>5082.0361547199991</v>
      </c>
      <c r="U121" s="37">
        <f>SUMIFS(СВЦЭМ!$D$34:$D$777,СВЦЭМ!$A$34:$A$777,$A121,СВЦЭМ!$B$34:$B$777,U$119)+'СЕТ СН'!$I$11+СВЦЭМ!$D$10+'СЕТ СН'!$I$5-'СЕТ СН'!$I$21</f>
        <v>5052.325707</v>
      </c>
      <c r="V121" s="37">
        <f>SUMIFS(СВЦЭМ!$D$34:$D$777,СВЦЭМ!$A$34:$A$777,$A121,СВЦЭМ!$B$34:$B$777,V$119)+'СЕТ СН'!$I$11+СВЦЭМ!$D$10+'СЕТ СН'!$I$5-'СЕТ СН'!$I$21</f>
        <v>5033.7381930599995</v>
      </c>
      <c r="W121" s="37">
        <f>SUMIFS(СВЦЭМ!$D$34:$D$777,СВЦЭМ!$A$34:$A$777,$A121,СВЦЭМ!$B$34:$B$777,W$119)+'СЕТ СН'!$I$11+СВЦЭМ!$D$10+'СЕТ СН'!$I$5-'СЕТ СН'!$I$21</f>
        <v>5073.8919336899999</v>
      </c>
      <c r="X121" s="37">
        <f>SUMIFS(СВЦЭМ!$D$34:$D$777,СВЦЭМ!$A$34:$A$777,$A121,СВЦЭМ!$B$34:$B$777,X$119)+'СЕТ СН'!$I$11+СВЦЭМ!$D$10+'СЕТ СН'!$I$5-'СЕТ СН'!$I$21</f>
        <v>5156.6936046199999</v>
      </c>
      <c r="Y121" s="37">
        <f>SUMIFS(СВЦЭМ!$D$34:$D$777,СВЦЭМ!$A$34:$A$777,$A121,СВЦЭМ!$B$34:$B$777,Y$119)+'СЕТ СН'!$I$11+СВЦЭМ!$D$10+'СЕТ СН'!$I$5-'СЕТ СН'!$I$21</f>
        <v>5287.5209670899994</v>
      </c>
    </row>
    <row r="122" spans="1:27" ht="15.75" x14ac:dyDescent="0.2">
      <c r="A122" s="36">
        <f t="shared" ref="A122:A150" si="3">A121+1</f>
        <v>43223</v>
      </c>
      <c r="B122" s="37">
        <f>SUMIFS(СВЦЭМ!$D$34:$D$777,СВЦЭМ!$A$34:$A$777,$A122,СВЦЭМ!$B$34:$B$777,B$119)+'СЕТ СН'!$I$11+СВЦЭМ!$D$10+'СЕТ СН'!$I$5-'СЕТ СН'!$I$21</f>
        <v>5326.3064654999998</v>
      </c>
      <c r="C122" s="37">
        <f>SUMIFS(СВЦЭМ!$D$34:$D$777,СВЦЭМ!$A$34:$A$777,$A122,СВЦЭМ!$B$34:$B$777,C$119)+'СЕТ СН'!$I$11+СВЦЭМ!$D$10+'СЕТ СН'!$I$5-'СЕТ СН'!$I$21</f>
        <v>5376.4136393999997</v>
      </c>
      <c r="D122" s="37">
        <f>SUMIFS(СВЦЭМ!$D$34:$D$777,СВЦЭМ!$A$34:$A$777,$A122,СВЦЭМ!$B$34:$B$777,D$119)+'СЕТ СН'!$I$11+СВЦЭМ!$D$10+'СЕТ СН'!$I$5-'СЕТ СН'!$I$21</f>
        <v>5404.0146392400002</v>
      </c>
      <c r="E122" s="37">
        <f>SUMIFS(СВЦЭМ!$D$34:$D$777,СВЦЭМ!$A$34:$A$777,$A122,СВЦЭМ!$B$34:$B$777,E$119)+'СЕТ СН'!$I$11+СВЦЭМ!$D$10+'СЕТ СН'!$I$5-'СЕТ СН'!$I$21</f>
        <v>5408.6145371900002</v>
      </c>
      <c r="F122" s="37">
        <f>SUMIFS(СВЦЭМ!$D$34:$D$777,СВЦЭМ!$A$34:$A$777,$A122,СВЦЭМ!$B$34:$B$777,F$119)+'СЕТ СН'!$I$11+СВЦЭМ!$D$10+'СЕТ СН'!$I$5-'СЕТ СН'!$I$21</f>
        <v>5409.2013407799996</v>
      </c>
      <c r="G122" s="37">
        <f>SUMIFS(СВЦЭМ!$D$34:$D$777,СВЦЭМ!$A$34:$A$777,$A122,СВЦЭМ!$B$34:$B$777,G$119)+'СЕТ СН'!$I$11+СВЦЭМ!$D$10+'СЕТ СН'!$I$5-'СЕТ СН'!$I$21</f>
        <v>5401.1669618999995</v>
      </c>
      <c r="H122" s="37">
        <f>SUMIFS(СВЦЭМ!$D$34:$D$777,СВЦЭМ!$A$34:$A$777,$A122,СВЦЭМ!$B$34:$B$777,H$119)+'СЕТ СН'!$I$11+СВЦЭМ!$D$10+'СЕТ СН'!$I$5-'СЕТ СН'!$I$21</f>
        <v>5307.0915271699996</v>
      </c>
      <c r="I122" s="37">
        <f>SUMIFS(СВЦЭМ!$D$34:$D$777,СВЦЭМ!$A$34:$A$777,$A122,СВЦЭМ!$B$34:$B$777,I$119)+'СЕТ СН'!$I$11+СВЦЭМ!$D$10+'СЕТ СН'!$I$5-'СЕТ СН'!$I$21</f>
        <v>5178.6019339699997</v>
      </c>
      <c r="J122" s="37">
        <f>SUMIFS(СВЦЭМ!$D$34:$D$777,СВЦЭМ!$A$34:$A$777,$A122,СВЦЭМ!$B$34:$B$777,J$119)+'СЕТ СН'!$I$11+СВЦЭМ!$D$10+'СЕТ СН'!$I$5-'СЕТ СН'!$I$21</f>
        <v>5126.3461080399993</v>
      </c>
      <c r="K122" s="37">
        <f>SUMIFS(СВЦЭМ!$D$34:$D$777,СВЦЭМ!$A$34:$A$777,$A122,СВЦЭМ!$B$34:$B$777,K$119)+'СЕТ СН'!$I$11+СВЦЭМ!$D$10+'СЕТ СН'!$I$5-'СЕТ СН'!$I$21</f>
        <v>5076.0449755599993</v>
      </c>
      <c r="L122" s="37">
        <f>SUMIFS(СВЦЭМ!$D$34:$D$777,СВЦЭМ!$A$34:$A$777,$A122,СВЦЭМ!$B$34:$B$777,L$119)+'СЕТ СН'!$I$11+СВЦЭМ!$D$10+'СЕТ СН'!$I$5-'СЕТ СН'!$I$21</f>
        <v>5080.8363653599999</v>
      </c>
      <c r="M122" s="37">
        <f>SUMIFS(СВЦЭМ!$D$34:$D$777,СВЦЭМ!$A$34:$A$777,$A122,СВЦЭМ!$B$34:$B$777,M$119)+'СЕТ СН'!$I$11+СВЦЭМ!$D$10+'СЕТ СН'!$I$5-'СЕТ СН'!$I$21</f>
        <v>5074.17608956</v>
      </c>
      <c r="N122" s="37">
        <f>SUMIFS(СВЦЭМ!$D$34:$D$777,СВЦЭМ!$A$34:$A$777,$A122,СВЦЭМ!$B$34:$B$777,N$119)+'СЕТ СН'!$I$11+СВЦЭМ!$D$10+'СЕТ СН'!$I$5-'СЕТ СН'!$I$21</f>
        <v>5102.8779188999997</v>
      </c>
      <c r="O122" s="37">
        <f>SUMIFS(СВЦЭМ!$D$34:$D$777,СВЦЭМ!$A$34:$A$777,$A122,СВЦЭМ!$B$34:$B$777,O$119)+'СЕТ СН'!$I$11+СВЦЭМ!$D$10+'СЕТ СН'!$I$5-'СЕТ СН'!$I$21</f>
        <v>5122.6688298099998</v>
      </c>
      <c r="P122" s="37">
        <f>SUMIFS(СВЦЭМ!$D$34:$D$777,СВЦЭМ!$A$34:$A$777,$A122,СВЦЭМ!$B$34:$B$777,P$119)+'СЕТ СН'!$I$11+СВЦЭМ!$D$10+'СЕТ СН'!$I$5-'СЕТ СН'!$I$21</f>
        <v>5112.4513134599993</v>
      </c>
      <c r="Q122" s="37">
        <f>SUMIFS(СВЦЭМ!$D$34:$D$777,СВЦЭМ!$A$34:$A$777,$A122,СВЦЭМ!$B$34:$B$777,Q$119)+'СЕТ СН'!$I$11+СВЦЭМ!$D$10+'СЕТ СН'!$I$5-'СЕТ СН'!$I$21</f>
        <v>5107.7297366999992</v>
      </c>
      <c r="R122" s="37">
        <f>SUMIFS(СВЦЭМ!$D$34:$D$777,СВЦЭМ!$A$34:$A$777,$A122,СВЦЭМ!$B$34:$B$777,R$119)+'СЕТ СН'!$I$11+СВЦЭМ!$D$10+'СЕТ СН'!$I$5-'СЕТ СН'!$I$21</f>
        <v>5108.5219228899996</v>
      </c>
      <c r="S122" s="37">
        <f>SUMIFS(СВЦЭМ!$D$34:$D$777,СВЦЭМ!$A$34:$A$777,$A122,СВЦЭМ!$B$34:$B$777,S$119)+'СЕТ СН'!$I$11+СВЦЭМ!$D$10+'СЕТ СН'!$I$5-'СЕТ СН'!$I$21</f>
        <v>5112.5850972199996</v>
      </c>
      <c r="T122" s="37">
        <f>SUMIFS(СВЦЭМ!$D$34:$D$777,СВЦЭМ!$A$34:$A$777,$A122,СВЦЭМ!$B$34:$B$777,T$119)+'СЕТ СН'!$I$11+СВЦЭМ!$D$10+'СЕТ СН'!$I$5-'СЕТ СН'!$I$21</f>
        <v>5129.21997741</v>
      </c>
      <c r="U122" s="37">
        <f>SUMIFS(СВЦЭМ!$D$34:$D$777,СВЦЭМ!$A$34:$A$777,$A122,СВЦЭМ!$B$34:$B$777,U$119)+'СЕТ СН'!$I$11+СВЦЭМ!$D$10+'СЕТ СН'!$I$5-'СЕТ СН'!$I$21</f>
        <v>5084.1236038999996</v>
      </c>
      <c r="V122" s="37">
        <f>SUMIFS(СВЦЭМ!$D$34:$D$777,СВЦЭМ!$A$34:$A$777,$A122,СВЦЭМ!$B$34:$B$777,V$119)+'СЕТ СН'!$I$11+СВЦЭМ!$D$10+'СЕТ СН'!$I$5-'СЕТ СН'!$I$21</f>
        <v>5079.4094088499996</v>
      </c>
      <c r="W122" s="37">
        <f>SUMIFS(СВЦЭМ!$D$34:$D$777,СВЦЭМ!$A$34:$A$777,$A122,СВЦЭМ!$B$34:$B$777,W$119)+'СЕТ СН'!$I$11+СВЦЭМ!$D$10+'СЕТ СН'!$I$5-'СЕТ СН'!$I$21</f>
        <v>5126.1587087999997</v>
      </c>
      <c r="X122" s="37">
        <f>SUMIFS(СВЦЭМ!$D$34:$D$777,СВЦЭМ!$A$34:$A$777,$A122,СВЦЭМ!$B$34:$B$777,X$119)+'СЕТ СН'!$I$11+СВЦЭМ!$D$10+'СЕТ СН'!$I$5-'СЕТ СН'!$I$21</f>
        <v>5228.1087104199996</v>
      </c>
      <c r="Y122" s="37">
        <f>SUMIFS(СВЦЭМ!$D$34:$D$777,СВЦЭМ!$A$34:$A$777,$A122,СВЦЭМ!$B$34:$B$777,Y$119)+'СЕТ СН'!$I$11+СВЦЭМ!$D$10+'СЕТ СН'!$I$5-'СЕТ СН'!$I$21</f>
        <v>5344.4885775799994</v>
      </c>
    </row>
    <row r="123" spans="1:27" ht="15.75" x14ac:dyDescent="0.2">
      <c r="A123" s="36">
        <f t="shared" si="3"/>
        <v>43224</v>
      </c>
      <c r="B123" s="37">
        <f>SUMIFS(СВЦЭМ!$D$34:$D$777,СВЦЭМ!$A$34:$A$777,$A123,СВЦЭМ!$B$34:$B$777,B$119)+'СЕТ СН'!$I$11+СВЦЭМ!$D$10+'СЕТ СН'!$I$5-'СЕТ СН'!$I$21</f>
        <v>5369.5537617999998</v>
      </c>
      <c r="C123" s="37">
        <f>SUMIFS(СВЦЭМ!$D$34:$D$777,СВЦЭМ!$A$34:$A$777,$A123,СВЦЭМ!$B$34:$B$777,C$119)+'СЕТ СН'!$I$11+СВЦЭМ!$D$10+'СЕТ СН'!$I$5-'СЕТ СН'!$I$21</f>
        <v>5425.7376904799994</v>
      </c>
      <c r="D123" s="37">
        <f>SUMIFS(СВЦЭМ!$D$34:$D$777,СВЦЭМ!$A$34:$A$777,$A123,СВЦЭМ!$B$34:$B$777,D$119)+'СЕТ СН'!$I$11+СВЦЭМ!$D$10+'СЕТ СН'!$I$5-'СЕТ СН'!$I$21</f>
        <v>5448.2538444999991</v>
      </c>
      <c r="E123" s="37">
        <f>SUMIFS(СВЦЭМ!$D$34:$D$777,СВЦЭМ!$A$34:$A$777,$A123,СВЦЭМ!$B$34:$B$777,E$119)+'СЕТ СН'!$I$11+СВЦЭМ!$D$10+'СЕТ СН'!$I$5-'СЕТ СН'!$I$21</f>
        <v>5451.5795868999994</v>
      </c>
      <c r="F123" s="37">
        <f>SUMIFS(СВЦЭМ!$D$34:$D$777,СВЦЭМ!$A$34:$A$777,$A123,СВЦЭМ!$B$34:$B$777,F$119)+'СЕТ СН'!$I$11+СВЦЭМ!$D$10+'СЕТ СН'!$I$5-'СЕТ СН'!$I$21</f>
        <v>5451.3079040100001</v>
      </c>
      <c r="G123" s="37">
        <f>SUMIFS(СВЦЭМ!$D$34:$D$777,СВЦЭМ!$A$34:$A$777,$A123,СВЦЭМ!$B$34:$B$777,G$119)+'СЕТ СН'!$I$11+СВЦЭМ!$D$10+'СЕТ СН'!$I$5-'СЕТ СН'!$I$21</f>
        <v>5455.9463380299994</v>
      </c>
      <c r="H123" s="37">
        <f>SUMIFS(СВЦЭМ!$D$34:$D$777,СВЦЭМ!$A$34:$A$777,$A123,СВЦЭМ!$B$34:$B$777,H$119)+'СЕТ СН'!$I$11+СВЦЭМ!$D$10+'СЕТ СН'!$I$5-'СЕТ СН'!$I$21</f>
        <v>5329.0717680199996</v>
      </c>
      <c r="I123" s="37">
        <f>SUMIFS(СВЦЭМ!$D$34:$D$777,СВЦЭМ!$A$34:$A$777,$A123,СВЦЭМ!$B$34:$B$777,I$119)+'СЕТ СН'!$I$11+СВЦЭМ!$D$10+'СЕТ СН'!$I$5-'СЕТ СН'!$I$21</f>
        <v>5194.3635371099999</v>
      </c>
      <c r="J123" s="37">
        <f>SUMIFS(СВЦЭМ!$D$34:$D$777,СВЦЭМ!$A$34:$A$777,$A123,СВЦЭМ!$B$34:$B$777,J$119)+'СЕТ СН'!$I$11+СВЦЭМ!$D$10+'СЕТ СН'!$I$5-'СЕТ СН'!$I$21</f>
        <v>5138.7456564099994</v>
      </c>
      <c r="K123" s="37">
        <f>SUMIFS(СВЦЭМ!$D$34:$D$777,СВЦЭМ!$A$34:$A$777,$A123,СВЦЭМ!$B$34:$B$777,K$119)+'СЕТ СН'!$I$11+СВЦЭМ!$D$10+'СЕТ СН'!$I$5-'СЕТ СН'!$I$21</f>
        <v>5066.6289942299991</v>
      </c>
      <c r="L123" s="37">
        <f>SUMIFS(СВЦЭМ!$D$34:$D$777,СВЦЭМ!$A$34:$A$777,$A123,СВЦЭМ!$B$34:$B$777,L$119)+'СЕТ СН'!$I$11+СВЦЭМ!$D$10+'СЕТ СН'!$I$5-'СЕТ СН'!$I$21</f>
        <v>5066.2933469599993</v>
      </c>
      <c r="M123" s="37">
        <f>SUMIFS(СВЦЭМ!$D$34:$D$777,СВЦЭМ!$A$34:$A$777,$A123,СВЦЭМ!$B$34:$B$777,M$119)+'СЕТ СН'!$I$11+СВЦЭМ!$D$10+'СЕТ СН'!$I$5-'СЕТ СН'!$I$21</f>
        <v>5093.0339516699996</v>
      </c>
      <c r="N123" s="37">
        <f>SUMIFS(СВЦЭМ!$D$34:$D$777,СВЦЭМ!$A$34:$A$777,$A123,СВЦЭМ!$B$34:$B$777,N$119)+'СЕТ СН'!$I$11+СВЦЭМ!$D$10+'СЕТ СН'!$I$5-'СЕТ СН'!$I$21</f>
        <v>5115.2365702899997</v>
      </c>
      <c r="O123" s="37">
        <f>SUMIFS(СВЦЭМ!$D$34:$D$777,СВЦЭМ!$A$34:$A$777,$A123,СВЦЭМ!$B$34:$B$777,O$119)+'СЕТ СН'!$I$11+СВЦЭМ!$D$10+'СЕТ СН'!$I$5-'СЕТ СН'!$I$21</f>
        <v>5109.3024767399993</v>
      </c>
      <c r="P123" s="37">
        <f>SUMIFS(СВЦЭМ!$D$34:$D$777,СВЦЭМ!$A$34:$A$777,$A123,СВЦЭМ!$B$34:$B$777,P$119)+'СЕТ СН'!$I$11+СВЦЭМ!$D$10+'СЕТ СН'!$I$5-'СЕТ СН'!$I$21</f>
        <v>5115.6101399399995</v>
      </c>
      <c r="Q123" s="37">
        <f>SUMIFS(СВЦЭМ!$D$34:$D$777,СВЦЭМ!$A$34:$A$777,$A123,СВЦЭМ!$B$34:$B$777,Q$119)+'СЕТ СН'!$I$11+СВЦЭМ!$D$10+'СЕТ СН'!$I$5-'СЕТ СН'!$I$21</f>
        <v>5113.6476583799995</v>
      </c>
      <c r="R123" s="37">
        <f>SUMIFS(СВЦЭМ!$D$34:$D$777,СВЦЭМ!$A$34:$A$777,$A123,СВЦЭМ!$B$34:$B$777,R$119)+'СЕТ СН'!$I$11+СВЦЭМ!$D$10+'СЕТ СН'!$I$5-'СЕТ СН'!$I$21</f>
        <v>5117.1430786499996</v>
      </c>
      <c r="S123" s="37">
        <f>SUMIFS(СВЦЭМ!$D$34:$D$777,СВЦЭМ!$A$34:$A$777,$A123,СВЦЭМ!$B$34:$B$777,S$119)+'СЕТ СН'!$I$11+СВЦЭМ!$D$10+'СЕТ СН'!$I$5-'СЕТ СН'!$I$21</f>
        <v>5128.2774645399995</v>
      </c>
      <c r="T123" s="37">
        <f>SUMIFS(СВЦЭМ!$D$34:$D$777,СВЦЭМ!$A$34:$A$777,$A123,СВЦЭМ!$B$34:$B$777,T$119)+'СЕТ СН'!$I$11+СВЦЭМ!$D$10+'СЕТ СН'!$I$5-'СЕТ СН'!$I$21</f>
        <v>5111.6029785399996</v>
      </c>
      <c r="U123" s="37">
        <f>SUMIFS(СВЦЭМ!$D$34:$D$777,СВЦЭМ!$A$34:$A$777,$A123,СВЦЭМ!$B$34:$B$777,U$119)+'СЕТ СН'!$I$11+СВЦЭМ!$D$10+'СЕТ СН'!$I$5-'СЕТ СН'!$I$21</f>
        <v>5075.3499381699994</v>
      </c>
      <c r="V123" s="37">
        <f>SUMIFS(СВЦЭМ!$D$34:$D$777,СВЦЭМ!$A$34:$A$777,$A123,СВЦЭМ!$B$34:$B$777,V$119)+'СЕТ СН'!$I$11+СВЦЭМ!$D$10+'СЕТ СН'!$I$5-'СЕТ СН'!$I$21</f>
        <v>5073.6698002199992</v>
      </c>
      <c r="W123" s="37">
        <f>SUMIFS(СВЦЭМ!$D$34:$D$777,СВЦЭМ!$A$34:$A$777,$A123,СВЦЭМ!$B$34:$B$777,W$119)+'СЕТ СН'!$I$11+СВЦЭМ!$D$10+'СЕТ СН'!$I$5-'СЕТ СН'!$I$21</f>
        <v>5117.8354694699992</v>
      </c>
      <c r="X123" s="37">
        <f>SUMIFS(СВЦЭМ!$D$34:$D$777,СВЦЭМ!$A$34:$A$777,$A123,СВЦЭМ!$B$34:$B$777,X$119)+'СЕТ СН'!$I$11+СВЦЭМ!$D$10+'СЕТ СН'!$I$5-'СЕТ СН'!$I$21</f>
        <v>5212.4859875799993</v>
      </c>
      <c r="Y123" s="37">
        <f>SUMIFS(СВЦЭМ!$D$34:$D$777,СВЦЭМ!$A$34:$A$777,$A123,СВЦЭМ!$B$34:$B$777,Y$119)+'СЕТ СН'!$I$11+СВЦЭМ!$D$10+'СЕТ СН'!$I$5-'СЕТ СН'!$I$21</f>
        <v>5352.1810954499997</v>
      </c>
    </row>
    <row r="124" spans="1:27" ht="15.75" x14ac:dyDescent="0.2">
      <c r="A124" s="36">
        <f t="shared" si="3"/>
        <v>43225</v>
      </c>
      <c r="B124" s="37">
        <f>SUMIFS(СВЦЭМ!$D$34:$D$777,СВЦЭМ!$A$34:$A$777,$A124,СВЦЭМ!$B$34:$B$777,B$119)+'СЕТ СН'!$I$11+СВЦЭМ!$D$10+'СЕТ СН'!$I$5-'СЕТ СН'!$I$21</f>
        <v>5376.418284469999</v>
      </c>
      <c r="C124" s="37">
        <f>SUMIFS(СВЦЭМ!$D$34:$D$777,СВЦЭМ!$A$34:$A$777,$A124,СВЦЭМ!$B$34:$B$777,C$119)+'СЕТ СН'!$I$11+СВЦЭМ!$D$10+'СЕТ СН'!$I$5-'СЕТ СН'!$I$21</f>
        <v>5383.6495253199992</v>
      </c>
      <c r="D124" s="37">
        <f>SUMIFS(СВЦЭМ!$D$34:$D$777,СВЦЭМ!$A$34:$A$777,$A124,СВЦЭМ!$B$34:$B$777,D$119)+'СЕТ СН'!$I$11+СВЦЭМ!$D$10+'СЕТ СН'!$I$5-'СЕТ СН'!$I$21</f>
        <v>5392.1602521899995</v>
      </c>
      <c r="E124" s="37">
        <f>SUMIFS(СВЦЭМ!$D$34:$D$777,СВЦЭМ!$A$34:$A$777,$A124,СВЦЭМ!$B$34:$B$777,E$119)+'СЕТ СН'!$I$11+СВЦЭМ!$D$10+'СЕТ СН'!$I$5-'СЕТ СН'!$I$21</f>
        <v>5413.5742139799995</v>
      </c>
      <c r="F124" s="37">
        <f>SUMIFS(СВЦЭМ!$D$34:$D$777,СВЦЭМ!$A$34:$A$777,$A124,СВЦЭМ!$B$34:$B$777,F$119)+'СЕТ СН'!$I$11+СВЦЭМ!$D$10+'СЕТ СН'!$I$5-'СЕТ СН'!$I$21</f>
        <v>5421.8679173799992</v>
      </c>
      <c r="G124" s="37">
        <f>SUMIFS(СВЦЭМ!$D$34:$D$777,СВЦЭМ!$A$34:$A$777,$A124,СВЦЭМ!$B$34:$B$777,G$119)+'СЕТ СН'!$I$11+СВЦЭМ!$D$10+'СЕТ СН'!$I$5-'СЕТ СН'!$I$21</f>
        <v>5431.3539305199993</v>
      </c>
      <c r="H124" s="37">
        <f>SUMIFS(СВЦЭМ!$D$34:$D$777,СВЦЭМ!$A$34:$A$777,$A124,СВЦЭМ!$B$34:$B$777,H$119)+'СЕТ СН'!$I$11+СВЦЭМ!$D$10+'СЕТ СН'!$I$5-'СЕТ СН'!$I$21</f>
        <v>5332.5184187300001</v>
      </c>
      <c r="I124" s="37">
        <f>SUMIFS(СВЦЭМ!$D$34:$D$777,СВЦЭМ!$A$34:$A$777,$A124,СВЦЭМ!$B$34:$B$777,I$119)+'СЕТ СН'!$I$11+СВЦЭМ!$D$10+'СЕТ СН'!$I$5-'СЕТ СН'!$I$21</f>
        <v>5232.3356441799997</v>
      </c>
      <c r="J124" s="37">
        <f>SUMIFS(СВЦЭМ!$D$34:$D$777,СВЦЭМ!$A$34:$A$777,$A124,СВЦЭМ!$B$34:$B$777,J$119)+'СЕТ СН'!$I$11+СВЦЭМ!$D$10+'СЕТ СН'!$I$5-'СЕТ СН'!$I$21</f>
        <v>5122.9022273699993</v>
      </c>
      <c r="K124" s="37">
        <f>SUMIFS(СВЦЭМ!$D$34:$D$777,СВЦЭМ!$A$34:$A$777,$A124,СВЦЭМ!$B$34:$B$777,K$119)+'СЕТ СН'!$I$11+СВЦЭМ!$D$10+'СЕТ СН'!$I$5-'СЕТ СН'!$I$21</f>
        <v>5068.1393056099996</v>
      </c>
      <c r="L124" s="37">
        <f>SUMIFS(СВЦЭМ!$D$34:$D$777,СВЦЭМ!$A$34:$A$777,$A124,СВЦЭМ!$B$34:$B$777,L$119)+'СЕТ СН'!$I$11+СВЦЭМ!$D$10+'СЕТ СН'!$I$5-'СЕТ СН'!$I$21</f>
        <v>5069.0256811399995</v>
      </c>
      <c r="M124" s="37">
        <f>SUMIFS(СВЦЭМ!$D$34:$D$777,СВЦЭМ!$A$34:$A$777,$A124,СВЦЭМ!$B$34:$B$777,M$119)+'СЕТ СН'!$I$11+СВЦЭМ!$D$10+'СЕТ СН'!$I$5-'СЕТ СН'!$I$21</f>
        <v>5066.1698908299995</v>
      </c>
      <c r="N124" s="37">
        <f>SUMIFS(СВЦЭМ!$D$34:$D$777,СВЦЭМ!$A$34:$A$777,$A124,СВЦЭМ!$B$34:$B$777,N$119)+'СЕТ СН'!$I$11+СВЦЭМ!$D$10+'СЕТ СН'!$I$5-'СЕТ СН'!$I$21</f>
        <v>5067.8157229099997</v>
      </c>
      <c r="O124" s="37">
        <f>SUMIFS(СВЦЭМ!$D$34:$D$777,СВЦЭМ!$A$34:$A$777,$A124,СВЦЭМ!$B$34:$B$777,O$119)+'СЕТ СН'!$I$11+СВЦЭМ!$D$10+'СЕТ СН'!$I$5-'СЕТ СН'!$I$21</f>
        <v>5085.66046499</v>
      </c>
      <c r="P124" s="37">
        <f>SUMIFS(СВЦЭМ!$D$34:$D$777,СВЦЭМ!$A$34:$A$777,$A124,СВЦЭМ!$B$34:$B$777,P$119)+'СЕТ СН'!$I$11+СВЦЭМ!$D$10+'СЕТ СН'!$I$5-'СЕТ СН'!$I$21</f>
        <v>5102.3997412199997</v>
      </c>
      <c r="Q124" s="37">
        <f>SUMIFS(СВЦЭМ!$D$34:$D$777,СВЦЭМ!$A$34:$A$777,$A124,СВЦЭМ!$B$34:$B$777,Q$119)+'СЕТ СН'!$I$11+СВЦЭМ!$D$10+'СЕТ СН'!$I$5-'СЕТ СН'!$I$21</f>
        <v>5106.2705529299992</v>
      </c>
      <c r="R124" s="37">
        <f>SUMIFS(СВЦЭМ!$D$34:$D$777,СВЦЭМ!$A$34:$A$777,$A124,СВЦЭМ!$B$34:$B$777,R$119)+'СЕТ СН'!$I$11+СВЦЭМ!$D$10+'СЕТ СН'!$I$5-'СЕТ СН'!$I$21</f>
        <v>5104.3359624199993</v>
      </c>
      <c r="S124" s="37">
        <f>SUMIFS(СВЦЭМ!$D$34:$D$777,СВЦЭМ!$A$34:$A$777,$A124,СВЦЭМ!$B$34:$B$777,S$119)+'СЕТ СН'!$I$11+СВЦЭМ!$D$10+'СЕТ СН'!$I$5-'СЕТ СН'!$I$21</f>
        <v>5126.6489240599994</v>
      </c>
      <c r="T124" s="37">
        <f>SUMIFS(СВЦЭМ!$D$34:$D$777,СВЦЭМ!$A$34:$A$777,$A124,СВЦЭМ!$B$34:$B$777,T$119)+'СЕТ СН'!$I$11+СВЦЭМ!$D$10+'СЕТ СН'!$I$5-'СЕТ СН'!$I$21</f>
        <v>5110.2204245099992</v>
      </c>
      <c r="U124" s="37">
        <f>SUMIFS(СВЦЭМ!$D$34:$D$777,СВЦЭМ!$A$34:$A$777,$A124,СВЦЭМ!$B$34:$B$777,U$119)+'СЕТ СН'!$I$11+СВЦЭМ!$D$10+'СЕТ СН'!$I$5-'СЕТ СН'!$I$21</f>
        <v>5102.7300124599997</v>
      </c>
      <c r="V124" s="37">
        <f>SUMIFS(СВЦЭМ!$D$34:$D$777,СВЦЭМ!$A$34:$A$777,$A124,СВЦЭМ!$B$34:$B$777,V$119)+'СЕТ СН'!$I$11+СВЦЭМ!$D$10+'СЕТ СН'!$I$5-'СЕТ СН'!$I$21</f>
        <v>5057.40507273</v>
      </c>
      <c r="W124" s="37">
        <f>SUMIFS(СВЦЭМ!$D$34:$D$777,СВЦЭМ!$A$34:$A$777,$A124,СВЦЭМ!$B$34:$B$777,W$119)+'СЕТ СН'!$I$11+СВЦЭМ!$D$10+'СЕТ СН'!$I$5-'СЕТ СН'!$I$21</f>
        <v>5111.4536512499999</v>
      </c>
      <c r="X124" s="37">
        <f>SUMIFS(СВЦЭМ!$D$34:$D$777,СВЦЭМ!$A$34:$A$777,$A124,СВЦЭМ!$B$34:$B$777,X$119)+'СЕТ СН'!$I$11+СВЦЭМ!$D$10+'СЕТ СН'!$I$5-'СЕТ СН'!$I$21</f>
        <v>5200.1370937399997</v>
      </c>
      <c r="Y124" s="37">
        <f>SUMIFS(СВЦЭМ!$D$34:$D$777,СВЦЭМ!$A$34:$A$777,$A124,СВЦЭМ!$B$34:$B$777,Y$119)+'СЕТ СН'!$I$11+СВЦЭМ!$D$10+'СЕТ СН'!$I$5-'СЕТ СН'!$I$21</f>
        <v>5324.0234870499999</v>
      </c>
    </row>
    <row r="125" spans="1:27" ht="15.75" x14ac:dyDescent="0.2">
      <c r="A125" s="36">
        <f t="shared" si="3"/>
        <v>43226</v>
      </c>
      <c r="B125" s="37">
        <f>SUMIFS(СВЦЭМ!$D$34:$D$777,СВЦЭМ!$A$34:$A$777,$A125,СВЦЭМ!$B$34:$B$777,B$119)+'СЕТ СН'!$I$11+СВЦЭМ!$D$10+'СЕТ СН'!$I$5-'СЕТ СН'!$I$21</f>
        <v>5360.5708851799991</v>
      </c>
      <c r="C125" s="37">
        <f>SUMIFS(СВЦЭМ!$D$34:$D$777,СВЦЭМ!$A$34:$A$777,$A125,СВЦЭМ!$B$34:$B$777,C$119)+'СЕТ СН'!$I$11+СВЦЭМ!$D$10+'СЕТ СН'!$I$5-'СЕТ СН'!$I$21</f>
        <v>5409.7789924199997</v>
      </c>
      <c r="D125" s="37">
        <f>SUMIFS(СВЦЭМ!$D$34:$D$777,СВЦЭМ!$A$34:$A$777,$A125,СВЦЭМ!$B$34:$B$777,D$119)+'СЕТ СН'!$I$11+СВЦЭМ!$D$10+'СЕТ СН'!$I$5-'СЕТ СН'!$I$21</f>
        <v>5428.1827036799996</v>
      </c>
      <c r="E125" s="37">
        <f>SUMIFS(СВЦЭМ!$D$34:$D$777,СВЦЭМ!$A$34:$A$777,$A125,СВЦЭМ!$B$34:$B$777,E$119)+'СЕТ СН'!$I$11+СВЦЭМ!$D$10+'СЕТ СН'!$I$5-'СЕТ СН'!$I$21</f>
        <v>5441.1462651499996</v>
      </c>
      <c r="F125" s="37">
        <f>SUMIFS(СВЦЭМ!$D$34:$D$777,СВЦЭМ!$A$34:$A$777,$A125,СВЦЭМ!$B$34:$B$777,F$119)+'СЕТ СН'!$I$11+СВЦЭМ!$D$10+'СЕТ СН'!$I$5-'СЕТ СН'!$I$21</f>
        <v>5438.8592266999995</v>
      </c>
      <c r="G125" s="37">
        <f>SUMIFS(СВЦЭМ!$D$34:$D$777,СВЦЭМ!$A$34:$A$777,$A125,СВЦЭМ!$B$34:$B$777,G$119)+'СЕТ СН'!$I$11+СВЦЭМ!$D$10+'СЕТ СН'!$I$5-'СЕТ СН'!$I$21</f>
        <v>5442.6898748799995</v>
      </c>
      <c r="H125" s="37">
        <f>SUMIFS(СВЦЭМ!$D$34:$D$777,СВЦЭМ!$A$34:$A$777,$A125,СВЦЭМ!$B$34:$B$777,H$119)+'СЕТ СН'!$I$11+СВЦЭМ!$D$10+'СЕТ СН'!$I$5-'СЕТ СН'!$I$21</f>
        <v>5373.3160062199995</v>
      </c>
      <c r="I125" s="37">
        <f>SUMIFS(СВЦЭМ!$D$34:$D$777,СВЦЭМ!$A$34:$A$777,$A125,СВЦЭМ!$B$34:$B$777,I$119)+'СЕТ СН'!$I$11+СВЦЭМ!$D$10+'СЕТ СН'!$I$5-'СЕТ СН'!$I$21</f>
        <v>5253.6404878399999</v>
      </c>
      <c r="J125" s="37">
        <f>SUMIFS(СВЦЭМ!$D$34:$D$777,СВЦЭМ!$A$34:$A$777,$A125,СВЦЭМ!$B$34:$B$777,J$119)+'СЕТ СН'!$I$11+СВЦЭМ!$D$10+'СЕТ СН'!$I$5-'СЕТ СН'!$I$21</f>
        <v>5145.8024170599992</v>
      </c>
      <c r="K125" s="37">
        <f>SUMIFS(СВЦЭМ!$D$34:$D$777,СВЦЭМ!$A$34:$A$777,$A125,СВЦЭМ!$B$34:$B$777,K$119)+'СЕТ СН'!$I$11+СВЦЭМ!$D$10+'СЕТ СН'!$I$5-'СЕТ СН'!$I$21</f>
        <v>5113.1456750699999</v>
      </c>
      <c r="L125" s="37">
        <f>SUMIFS(СВЦЭМ!$D$34:$D$777,СВЦЭМ!$A$34:$A$777,$A125,СВЦЭМ!$B$34:$B$777,L$119)+'СЕТ СН'!$I$11+СВЦЭМ!$D$10+'СЕТ СН'!$I$5-'СЕТ СН'!$I$21</f>
        <v>5096.7876493699996</v>
      </c>
      <c r="M125" s="37">
        <f>SUMIFS(СВЦЭМ!$D$34:$D$777,СВЦЭМ!$A$34:$A$777,$A125,СВЦЭМ!$B$34:$B$777,M$119)+'СЕТ СН'!$I$11+СВЦЭМ!$D$10+'СЕТ СН'!$I$5-'СЕТ СН'!$I$21</f>
        <v>5072.3895111699994</v>
      </c>
      <c r="N125" s="37">
        <f>SUMIFS(СВЦЭМ!$D$34:$D$777,СВЦЭМ!$A$34:$A$777,$A125,СВЦЭМ!$B$34:$B$777,N$119)+'СЕТ СН'!$I$11+СВЦЭМ!$D$10+'СЕТ СН'!$I$5-'СЕТ СН'!$I$21</f>
        <v>5120.6923140700001</v>
      </c>
      <c r="O125" s="37">
        <f>SUMIFS(СВЦЭМ!$D$34:$D$777,СВЦЭМ!$A$34:$A$777,$A125,СВЦЭМ!$B$34:$B$777,O$119)+'СЕТ СН'!$I$11+СВЦЭМ!$D$10+'СЕТ СН'!$I$5-'СЕТ СН'!$I$21</f>
        <v>5121.4551759699998</v>
      </c>
      <c r="P125" s="37">
        <f>SUMIFS(СВЦЭМ!$D$34:$D$777,СВЦЭМ!$A$34:$A$777,$A125,СВЦЭМ!$B$34:$B$777,P$119)+'СЕТ СН'!$I$11+СВЦЭМ!$D$10+'СЕТ СН'!$I$5-'СЕТ СН'!$I$21</f>
        <v>5115.3457250599995</v>
      </c>
      <c r="Q125" s="37">
        <f>SUMIFS(СВЦЭМ!$D$34:$D$777,СВЦЭМ!$A$34:$A$777,$A125,СВЦЭМ!$B$34:$B$777,Q$119)+'СЕТ СН'!$I$11+СВЦЭМ!$D$10+'СЕТ СН'!$I$5-'СЕТ СН'!$I$21</f>
        <v>5117.6639603999993</v>
      </c>
      <c r="R125" s="37">
        <f>SUMIFS(СВЦЭМ!$D$34:$D$777,СВЦЭМ!$A$34:$A$777,$A125,СВЦЭМ!$B$34:$B$777,R$119)+'СЕТ СН'!$I$11+СВЦЭМ!$D$10+'СЕТ СН'!$I$5-'СЕТ СН'!$I$21</f>
        <v>5126.7678431599998</v>
      </c>
      <c r="S125" s="37">
        <f>SUMIFS(СВЦЭМ!$D$34:$D$777,СВЦЭМ!$A$34:$A$777,$A125,СВЦЭМ!$B$34:$B$777,S$119)+'СЕТ СН'!$I$11+СВЦЭМ!$D$10+'СЕТ СН'!$I$5-'СЕТ СН'!$I$21</f>
        <v>5128.7659511299998</v>
      </c>
      <c r="T125" s="37">
        <f>SUMIFS(СВЦЭМ!$D$34:$D$777,СВЦЭМ!$A$34:$A$777,$A125,СВЦЭМ!$B$34:$B$777,T$119)+'СЕТ СН'!$I$11+СВЦЭМ!$D$10+'СЕТ СН'!$I$5-'СЕТ СН'!$I$21</f>
        <v>5121.1328788899991</v>
      </c>
      <c r="U125" s="37">
        <f>SUMIFS(СВЦЭМ!$D$34:$D$777,СВЦЭМ!$A$34:$A$777,$A125,СВЦЭМ!$B$34:$B$777,U$119)+'СЕТ СН'!$I$11+СВЦЭМ!$D$10+'СЕТ СН'!$I$5-'СЕТ СН'!$I$21</f>
        <v>5113.6943816399998</v>
      </c>
      <c r="V125" s="37">
        <f>SUMIFS(СВЦЭМ!$D$34:$D$777,СВЦЭМ!$A$34:$A$777,$A125,СВЦЭМ!$B$34:$B$777,V$119)+'СЕТ СН'!$I$11+СВЦЭМ!$D$10+'СЕТ СН'!$I$5-'СЕТ СН'!$I$21</f>
        <v>5080.3248043399999</v>
      </c>
      <c r="W125" s="37">
        <f>SUMIFS(СВЦЭМ!$D$34:$D$777,СВЦЭМ!$A$34:$A$777,$A125,СВЦЭМ!$B$34:$B$777,W$119)+'СЕТ СН'!$I$11+СВЦЭМ!$D$10+'СЕТ СН'!$I$5-'СЕТ СН'!$I$21</f>
        <v>5115.5205273599995</v>
      </c>
      <c r="X125" s="37">
        <f>SUMIFS(СВЦЭМ!$D$34:$D$777,СВЦЭМ!$A$34:$A$777,$A125,СВЦЭМ!$B$34:$B$777,X$119)+'СЕТ СН'!$I$11+СВЦЭМ!$D$10+'СЕТ СН'!$I$5-'СЕТ СН'!$I$21</f>
        <v>5215.3465777799993</v>
      </c>
      <c r="Y125" s="37">
        <f>SUMIFS(СВЦЭМ!$D$34:$D$777,СВЦЭМ!$A$34:$A$777,$A125,СВЦЭМ!$B$34:$B$777,Y$119)+'СЕТ СН'!$I$11+СВЦЭМ!$D$10+'СЕТ СН'!$I$5-'СЕТ СН'!$I$21</f>
        <v>5326.8749986699995</v>
      </c>
    </row>
    <row r="126" spans="1:27" ht="15.75" x14ac:dyDescent="0.2">
      <c r="A126" s="36">
        <f t="shared" si="3"/>
        <v>43227</v>
      </c>
      <c r="B126" s="37">
        <f>SUMIFS(СВЦЭМ!$D$34:$D$777,СВЦЭМ!$A$34:$A$777,$A126,СВЦЭМ!$B$34:$B$777,B$119)+'СЕТ СН'!$I$11+СВЦЭМ!$D$10+'СЕТ СН'!$I$5-'СЕТ СН'!$I$21</f>
        <v>5390.97951483</v>
      </c>
      <c r="C126" s="37">
        <f>SUMIFS(СВЦЭМ!$D$34:$D$777,СВЦЭМ!$A$34:$A$777,$A126,СВЦЭМ!$B$34:$B$777,C$119)+'СЕТ СН'!$I$11+СВЦЭМ!$D$10+'СЕТ СН'!$I$5-'СЕТ СН'!$I$21</f>
        <v>5445.5531026199997</v>
      </c>
      <c r="D126" s="37">
        <f>SUMIFS(СВЦЭМ!$D$34:$D$777,СВЦЭМ!$A$34:$A$777,$A126,СВЦЭМ!$B$34:$B$777,D$119)+'СЕТ СН'!$I$11+СВЦЭМ!$D$10+'СЕТ СН'!$I$5-'СЕТ СН'!$I$21</f>
        <v>5457.4723695899993</v>
      </c>
      <c r="E126" s="37">
        <f>SUMIFS(СВЦЭМ!$D$34:$D$777,СВЦЭМ!$A$34:$A$777,$A126,СВЦЭМ!$B$34:$B$777,E$119)+'СЕТ СН'!$I$11+СВЦЭМ!$D$10+'СЕТ СН'!$I$5-'СЕТ СН'!$I$21</f>
        <v>5451.3678780599994</v>
      </c>
      <c r="F126" s="37">
        <f>SUMIFS(СВЦЭМ!$D$34:$D$777,СВЦЭМ!$A$34:$A$777,$A126,СВЦЭМ!$B$34:$B$777,F$119)+'СЕТ СН'!$I$11+СВЦЭМ!$D$10+'СЕТ СН'!$I$5-'СЕТ СН'!$I$21</f>
        <v>5447.7914274499999</v>
      </c>
      <c r="G126" s="37">
        <f>SUMIFS(СВЦЭМ!$D$34:$D$777,СВЦЭМ!$A$34:$A$777,$A126,СВЦЭМ!$B$34:$B$777,G$119)+'СЕТ СН'!$I$11+СВЦЭМ!$D$10+'СЕТ СН'!$I$5-'СЕТ СН'!$I$21</f>
        <v>5459.5666728699998</v>
      </c>
      <c r="H126" s="37">
        <f>SUMIFS(СВЦЭМ!$D$34:$D$777,СВЦЭМ!$A$34:$A$777,$A126,СВЦЭМ!$B$34:$B$777,H$119)+'СЕТ СН'!$I$11+СВЦЭМ!$D$10+'СЕТ СН'!$I$5-'СЕТ СН'!$I$21</f>
        <v>5355.1925195200001</v>
      </c>
      <c r="I126" s="37">
        <f>SUMIFS(СВЦЭМ!$D$34:$D$777,СВЦЭМ!$A$34:$A$777,$A126,СВЦЭМ!$B$34:$B$777,I$119)+'СЕТ СН'!$I$11+СВЦЭМ!$D$10+'СЕТ СН'!$I$5-'СЕТ СН'!$I$21</f>
        <v>5251.6994862199999</v>
      </c>
      <c r="J126" s="37">
        <f>SUMIFS(СВЦЭМ!$D$34:$D$777,СВЦЭМ!$A$34:$A$777,$A126,СВЦЭМ!$B$34:$B$777,J$119)+'СЕТ СН'!$I$11+СВЦЭМ!$D$10+'СЕТ СН'!$I$5-'СЕТ СН'!$I$21</f>
        <v>5169.6241425199996</v>
      </c>
      <c r="K126" s="37">
        <f>SUMIFS(СВЦЭМ!$D$34:$D$777,СВЦЭМ!$A$34:$A$777,$A126,СВЦЭМ!$B$34:$B$777,K$119)+'СЕТ СН'!$I$11+СВЦЭМ!$D$10+'СЕТ СН'!$I$5-'СЕТ СН'!$I$21</f>
        <v>5143.8316078399994</v>
      </c>
      <c r="L126" s="37">
        <f>SUMIFS(СВЦЭМ!$D$34:$D$777,СВЦЭМ!$A$34:$A$777,$A126,СВЦЭМ!$B$34:$B$777,L$119)+'СЕТ СН'!$I$11+СВЦЭМ!$D$10+'СЕТ СН'!$I$5-'СЕТ СН'!$I$21</f>
        <v>5156.2406540499996</v>
      </c>
      <c r="M126" s="37">
        <f>SUMIFS(СВЦЭМ!$D$34:$D$777,СВЦЭМ!$A$34:$A$777,$A126,СВЦЭМ!$B$34:$B$777,M$119)+'СЕТ СН'!$I$11+СВЦЭМ!$D$10+'СЕТ СН'!$I$5-'СЕТ СН'!$I$21</f>
        <v>5158.5744343299993</v>
      </c>
      <c r="N126" s="37">
        <f>SUMIFS(СВЦЭМ!$D$34:$D$777,СВЦЭМ!$A$34:$A$777,$A126,СВЦЭМ!$B$34:$B$777,N$119)+'СЕТ СН'!$I$11+СВЦЭМ!$D$10+'СЕТ СН'!$I$5-'СЕТ СН'!$I$21</f>
        <v>5142.08298681</v>
      </c>
      <c r="O126" s="37">
        <f>SUMIFS(СВЦЭМ!$D$34:$D$777,СВЦЭМ!$A$34:$A$777,$A126,СВЦЭМ!$B$34:$B$777,O$119)+'СЕТ СН'!$I$11+СВЦЭМ!$D$10+'СЕТ СН'!$I$5-'СЕТ СН'!$I$21</f>
        <v>5142.7317101499993</v>
      </c>
      <c r="P126" s="37">
        <f>SUMIFS(СВЦЭМ!$D$34:$D$777,СВЦЭМ!$A$34:$A$777,$A126,СВЦЭМ!$B$34:$B$777,P$119)+'СЕТ СН'!$I$11+СВЦЭМ!$D$10+'СЕТ СН'!$I$5-'СЕТ СН'!$I$21</f>
        <v>5139.0044579599999</v>
      </c>
      <c r="Q126" s="37">
        <f>SUMIFS(СВЦЭМ!$D$34:$D$777,СВЦЭМ!$A$34:$A$777,$A126,СВЦЭМ!$B$34:$B$777,Q$119)+'СЕТ СН'!$I$11+СВЦЭМ!$D$10+'СЕТ СН'!$I$5-'СЕТ СН'!$I$21</f>
        <v>5138.6752285999992</v>
      </c>
      <c r="R126" s="37">
        <f>SUMIFS(СВЦЭМ!$D$34:$D$777,СВЦЭМ!$A$34:$A$777,$A126,СВЦЭМ!$B$34:$B$777,R$119)+'СЕТ СН'!$I$11+СВЦЭМ!$D$10+'СЕТ СН'!$I$5-'СЕТ СН'!$I$21</f>
        <v>5142.1926608999993</v>
      </c>
      <c r="S126" s="37">
        <f>SUMIFS(СВЦЭМ!$D$34:$D$777,СВЦЭМ!$A$34:$A$777,$A126,СВЦЭМ!$B$34:$B$777,S$119)+'СЕТ СН'!$I$11+СВЦЭМ!$D$10+'СЕТ СН'!$I$5-'СЕТ СН'!$I$21</f>
        <v>5149.7573551599999</v>
      </c>
      <c r="T126" s="37">
        <f>SUMIFS(СВЦЭМ!$D$34:$D$777,СВЦЭМ!$A$34:$A$777,$A126,СВЦЭМ!$B$34:$B$777,T$119)+'СЕТ СН'!$I$11+СВЦЭМ!$D$10+'СЕТ СН'!$I$5-'СЕТ СН'!$I$21</f>
        <v>5153.2415549199995</v>
      </c>
      <c r="U126" s="37">
        <f>SUMIFS(СВЦЭМ!$D$34:$D$777,СВЦЭМ!$A$34:$A$777,$A126,СВЦЭМ!$B$34:$B$777,U$119)+'СЕТ СН'!$I$11+СВЦЭМ!$D$10+'СЕТ СН'!$I$5-'СЕТ СН'!$I$21</f>
        <v>5157.4891686699993</v>
      </c>
      <c r="V126" s="37">
        <f>SUMIFS(СВЦЭМ!$D$34:$D$777,СВЦЭМ!$A$34:$A$777,$A126,СВЦЭМ!$B$34:$B$777,V$119)+'СЕТ СН'!$I$11+СВЦЭМ!$D$10+'СЕТ СН'!$I$5-'СЕТ СН'!$I$21</f>
        <v>5162.2874811999991</v>
      </c>
      <c r="W126" s="37">
        <f>SUMIFS(СВЦЭМ!$D$34:$D$777,СВЦЭМ!$A$34:$A$777,$A126,СВЦЭМ!$B$34:$B$777,W$119)+'СЕТ СН'!$I$11+СВЦЭМ!$D$10+'СЕТ СН'!$I$5-'СЕТ СН'!$I$21</f>
        <v>5152.4962065899999</v>
      </c>
      <c r="X126" s="37">
        <f>SUMIFS(СВЦЭМ!$D$34:$D$777,СВЦЭМ!$A$34:$A$777,$A126,СВЦЭМ!$B$34:$B$777,X$119)+'СЕТ СН'!$I$11+СВЦЭМ!$D$10+'СЕТ СН'!$I$5-'СЕТ СН'!$I$21</f>
        <v>5270.3665058299994</v>
      </c>
      <c r="Y126" s="37">
        <f>SUMIFS(СВЦЭМ!$D$34:$D$777,СВЦЭМ!$A$34:$A$777,$A126,СВЦЭМ!$B$34:$B$777,Y$119)+'СЕТ СН'!$I$11+СВЦЭМ!$D$10+'СЕТ СН'!$I$5-'СЕТ СН'!$I$21</f>
        <v>5388.5241333699996</v>
      </c>
    </row>
    <row r="127" spans="1:27" ht="15.75" x14ac:dyDescent="0.2">
      <c r="A127" s="36">
        <f t="shared" si="3"/>
        <v>43228</v>
      </c>
      <c r="B127" s="37">
        <f>SUMIFS(СВЦЭМ!$D$34:$D$777,СВЦЭМ!$A$34:$A$777,$A127,СВЦЭМ!$B$34:$B$777,B$119)+'СЕТ СН'!$I$11+СВЦЭМ!$D$10+'СЕТ СН'!$I$5-'СЕТ СН'!$I$21</f>
        <v>5424.0566426699997</v>
      </c>
      <c r="C127" s="37">
        <f>SUMIFS(СВЦЭМ!$D$34:$D$777,СВЦЭМ!$A$34:$A$777,$A127,СВЦЭМ!$B$34:$B$777,C$119)+'СЕТ СН'!$I$11+СВЦЭМ!$D$10+'СЕТ СН'!$I$5-'СЕТ СН'!$I$21</f>
        <v>5468.8420308299992</v>
      </c>
      <c r="D127" s="37">
        <f>SUMIFS(СВЦЭМ!$D$34:$D$777,СВЦЭМ!$A$34:$A$777,$A127,СВЦЭМ!$B$34:$B$777,D$119)+'СЕТ СН'!$I$11+СВЦЭМ!$D$10+'СЕТ СН'!$I$5-'СЕТ СН'!$I$21</f>
        <v>5498.1215116599997</v>
      </c>
      <c r="E127" s="37">
        <f>SUMIFS(СВЦЭМ!$D$34:$D$777,СВЦЭМ!$A$34:$A$777,$A127,СВЦЭМ!$B$34:$B$777,E$119)+'СЕТ СН'!$I$11+СВЦЭМ!$D$10+'СЕТ СН'!$I$5-'СЕТ СН'!$I$21</f>
        <v>5510.3481366399992</v>
      </c>
      <c r="F127" s="37">
        <f>SUMIFS(СВЦЭМ!$D$34:$D$777,СВЦЭМ!$A$34:$A$777,$A127,СВЦЭМ!$B$34:$B$777,F$119)+'СЕТ СН'!$I$11+СВЦЭМ!$D$10+'СЕТ СН'!$I$5-'СЕТ СН'!$I$21</f>
        <v>5530.1370144599996</v>
      </c>
      <c r="G127" s="37">
        <f>SUMIFS(СВЦЭМ!$D$34:$D$777,СВЦЭМ!$A$34:$A$777,$A127,СВЦЭМ!$B$34:$B$777,G$119)+'СЕТ СН'!$I$11+СВЦЭМ!$D$10+'СЕТ СН'!$I$5-'СЕТ СН'!$I$21</f>
        <v>5500.674542589999</v>
      </c>
      <c r="H127" s="37">
        <f>SUMIFS(СВЦЭМ!$D$34:$D$777,СВЦЭМ!$A$34:$A$777,$A127,СВЦЭМ!$B$34:$B$777,H$119)+'СЕТ СН'!$I$11+СВЦЭМ!$D$10+'СЕТ СН'!$I$5-'СЕТ СН'!$I$21</f>
        <v>5376.4028830199995</v>
      </c>
      <c r="I127" s="37">
        <f>SUMIFS(СВЦЭМ!$D$34:$D$777,СВЦЭМ!$A$34:$A$777,$A127,СВЦЭМ!$B$34:$B$777,I$119)+'СЕТ СН'!$I$11+СВЦЭМ!$D$10+'СЕТ СН'!$I$5-'СЕТ СН'!$I$21</f>
        <v>5241.3544798799994</v>
      </c>
      <c r="J127" s="37">
        <f>SUMIFS(СВЦЭМ!$D$34:$D$777,СВЦЭМ!$A$34:$A$777,$A127,СВЦЭМ!$B$34:$B$777,J$119)+'СЕТ СН'!$I$11+СВЦЭМ!$D$10+'СЕТ СН'!$I$5-'СЕТ СН'!$I$21</f>
        <v>5153.2903121999998</v>
      </c>
      <c r="K127" s="37">
        <f>SUMIFS(СВЦЭМ!$D$34:$D$777,СВЦЭМ!$A$34:$A$777,$A127,СВЦЭМ!$B$34:$B$777,K$119)+'СЕТ СН'!$I$11+СВЦЭМ!$D$10+'СЕТ СН'!$I$5-'СЕТ СН'!$I$21</f>
        <v>5118.7856897399997</v>
      </c>
      <c r="L127" s="37">
        <f>SUMIFS(СВЦЭМ!$D$34:$D$777,СВЦЭМ!$A$34:$A$777,$A127,СВЦЭМ!$B$34:$B$777,L$119)+'СЕТ СН'!$I$11+СВЦЭМ!$D$10+'СЕТ СН'!$I$5-'СЕТ СН'!$I$21</f>
        <v>5104.8412043799999</v>
      </c>
      <c r="M127" s="37">
        <f>SUMIFS(СВЦЭМ!$D$34:$D$777,СВЦЭМ!$A$34:$A$777,$A127,СВЦЭМ!$B$34:$B$777,M$119)+'СЕТ СН'!$I$11+СВЦЭМ!$D$10+'СЕТ СН'!$I$5-'СЕТ СН'!$I$21</f>
        <v>5101.2240622299996</v>
      </c>
      <c r="N127" s="37">
        <f>SUMIFS(СВЦЭМ!$D$34:$D$777,СВЦЭМ!$A$34:$A$777,$A127,СВЦЭМ!$B$34:$B$777,N$119)+'СЕТ СН'!$I$11+СВЦЭМ!$D$10+'СЕТ СН'!$I$5-'СЕТ СН'!$I$21</f>
        <v>5089.5993320699999</v>
      </c>
      <c r="O127" s="37">
        <f>SUMIFS(СВЦЭМ!$D$34:$D$777,СВЦЭМ!$A$34:$A$777,$A127,СВЦЭМ!$B$34:$B$777,O$119)+'СЕТ СН'!$I$11+СВЦЭМ!$D$10+'СЕТ СН'!$I$5-'СЕТ СН'!$I$21</f>
        <v>5092.4261549999992</v>
      </c>
      <c r="P127" s="37">
        <f>SUMIFS(СВЦЭМ!$D$34:$D$777,СВЦЭМ!$A$34:$A$777,$A127,СВЦЭМ!$B$34:$B$777,P$119)+'СЕТ СН'!$I$11+СВЦЭМ!$D$10+'СЕТ СН'!$I$5-'СЕТ СН'!$I$21</f>
        <v>5133.0828650399999</v>
      </c>
      <c r="Q127" s="37">
        <f>SUMIFS(СВЦЭМ!$D$34:$D$777,СВЦЭМ!$A$34:$A$777,$A127,СВЦЭМ!$B$34:$B$777,Q$119)+'СЕТ СН'!$I$11+СВЦЭМ!$D$10+'СЕТ СН'!$I$5-'СЕТ СН'!$I$21</f>
        <v>5133.3159681099996</v>
      </c>
      <c r="R127" s="37">
        <f>SUMIFS(СВЦЭМ!$D$34:$D$777,СВЦЭМ!$A$34:$A$777,$A127,СВЦЭМ!$B$34:$B$777,R$119)+'СЕТ СН'!$I$11+СВЦЭМ!$D$10+'СЕТ СН'!$I$5-'СЕТ СН'!$I$21</f>
        <v>5127.6481729199995</v>
      </c>
      <c r="S127" s="37">
        <f>SUMIFS(СВЦЭМ!$D$34:$D$777,СВЦЭМ!$A$34:$A$777,$A127,СВЦЭМ!$B$34:$B$777,S$119)+'СЕТ СН'!$I$11+СВЦЭМ!$D$10+'СЕТ СН'!$I$5-'СЕТ СН'!$I$21</f>
        <v>5097.2260573899994</v>
      </c>
      <c r="T127" s="37">
        <f>SUMIFS(СВЦЭМ!$D$34:$D$777,СВЦЭМ!$A$34:$A$777,$A127,СВЦЭМ!$B$34:$B$777,T$119)+'СЕТ СН'!$I$11+СВЦЭМ!$D$10+'СЕТ СН'!$I$5-'СЕТ СН'!$I$21</f>
        <v>5080.8337355799995</v>
      </c>
      <c r="U127" s="37">
        <f>SUMIFS(СВЦЭМ!$D$34:$D$777,СВЦЭМ!$A$34:$A$777,$A127,СВЦЭМ!$B$34:$B$777,U$119)+'СЕТ СН'!$I$11+СВЦЭМ!$D$10+'СЕТ СН'!$I$5-'СЕТ СН'!$I$21</f>
        <v>5093.1819267999999</v>
      </c>
      <c r="V127" s="37">
        <f>SUMIFS(СВЦЭМ!$D$34:$D$777,СВЦЭМ!$A$34:$A$777,$A127,СВЦЭМ!$B$34:$B$777,V$119)+'СЕТ СН'!$I$11+СВЦЭМ!$D$10+'СЕТ СН'!$I$5-'СЕТ СН'!$I$21</f>
        <v>5105.68715832</v>
      </c>
      <c r="W127" s="37">
        <f>SUMIFS(СВЦЭМ!$D$34:$D$777,СВЦЭМ!$A$34:$A$777,$A127,СВЦЭМ!$B$34:$B$777,W$119)+'СЕТ СН'!$I$11+СВЦЭМ!$D$10+'СЕТ СН'!$I$5-'СЕТ СН'!$I$21</f>
        <v>5142.69874944</v>
      </c>
      <c r="X127" s="37">
        <f>SUMIFS(СВЦЭМ!$D$34:$D$777,СВЦЭМ!$A$34:$A$777,$A127,СВЦЭМ!$B$34:$B$777,X$119)+'СЕТ СН'!$I$11+СВЦЭМ!$D$10+'СЕТ СН'!$I$5-'СЕТ СН'!$I$21</f>
        <v>5233.6183354599998</v>
      </c>
      <c r="Y127" s="37">
        <f>SUMIFS(СВЦЭМ!$D$34:$D$777,СВЦЭМ!$A$34:$A$777,$A127,СВЦЭМ!$B$34:$B$777,Y$119)+'СЕТ СН'!$I$11+СВЦЭМ!$D$10+'СЕТ СН'!$I$5-'СЕТ СН'!$I$21</f>
        <v>5347.3588672199994</v>
      </c>
    </row>
    <row r="128" spans="1:27" ht="15.75" x14ac:dyDescent="0.2">
      <c r="A128" s="36">
        <f t="shared" si="3"/>
        <v>43229</v>
      </c>
      <c r="B128" s="37">
        <f>SUMIFS(СВЦЭМ!$D$34:$D$777,СВЦЭМ!$A$34:$A$777,$A128,СВЦЭМ!$B$34:$B$777,B$119)+'СЕТ СН'!$I$11+СВЦЭМ!$D$10+'СЕТ СН'!$I$5-'СЕТ СН'!$I$21</f>
        <v>5451.29343634</v>
      </c>
      <c r="C128" s="37">
        <f>SUMIFS(СВЦЭМ!$D$34:$D$777,СВЦЭМ!$A$34:$A$777,$A128,СВЦЭМ!$B$34:$B$777,C$119)+'СЕТ СН'!$I$11+СВЦЭМ!$D$10+'СЕТ СН'!$I$5-'СЕТ СН'!$I$21</f>
        <v>5499.9612564299996</v>
      </c>
      <c r="D128" s="37">
        <f>SUMIFS(СВЦЭМ!$D$34:$D$777,СВЦЭМ!$A$34:$A$777,$A128,СВЦЭМ!$B$34:$B$777,D$119)+'СЕТ СН'!$I$11+СВЦЭМ!$D$10+'СЕТ СН'!$I$5-'СЕТ СН'!$I$21</f>
        <v>5540.3229999099995</v>
      </c>
      <c r="E128" s="37">
        <f>SUMIFS(СВЦЭМ!$D$34:$D$777,СВЦЭМ!$A$34:$A$777,$A128,СВЦЭМ!$B$34:$B$777,E$119)+'СЕТ СН'!$I$11+СВЦЭМ!$D$10+'СЕТ СН'!$I$5-'СЕТ СН'!$I$21</f>
        <v>5556.7142928199992</v>
      </c>
      <c r="F128" s="37">
        <f>SUMIFS(СВЦЭМ!$D$34:$D$777,СВЦЭМ!$A$34:$A$777,$A128,СВЦЭМ!$B$34:$B$777,F$119)+'СЕТ СН'!$I$11+СВЦЭМ!$D$10+'СЕТ СН'!$I$5-'СЕТ СН'!$I$21</f>
        <v>5561.6113451399997</v>
      </c>
      <c r="G128" s="37">
        <f>SUMIFS(СВЦЭМ!$D$34:$D$777,СВЦЭМ!$A$34:$A$777,$A128,СВЦЭМ!$B$34:$B$777,G$119)+'СЕТ СН'!$I$11+СВЦЭМ!$D$10+'СЕТ СН'!$I$5-'СЕТ СН'!$I$21</f>
        <v>5556.0899912200002</v>
      </c>
      <c r="H128" s="37">
        <f>SUMIFS(СВЦЭМ!$D$34:$D$777,СВЦЭМ!$A$34:$A$777,$A128,СВЦЭМ!$B$34:$B$777,H$119)+'СЕТ СН'!$I$11+СВЦЭМ!$D$10+'СЕТ СН'!$I$5-'СЕТ СН'!$I$21</f>
        <v>5454.7395300299995</v>
      </c>
      <c r="I128" s="37">
        <f>SUMIFS(СВЦЭМ!$D$34:$D$777,СВЦЭМ!$A$34:$A$777,$A128,СВЦЭМ!$B$34:$B$777,I$119)+'СЕТ СН'!$I$11+СВЦЭМ!$D$10+'СЕТ СН'!$I$5-'СЕТ СН'!$I$21</f>
        <v>5327.2649245899993</v>
      </c>
      <c r="J128" s="37">
        <f>SUMIFS(СВЦЭМ!$D$34:$D$777,СВЦЭМ!$A$34:$A$777,$A128,СВЦЭМ!$B$34:$B$777,J$119)+'СЕТ СН'!$I$11+СВЦЭМ!$D$10+'СЕТ СН'!$I$5-'СЕТ СН'!$I$21</f>
        <v>5194.3813225399999</v>
      </c>
      <c r="K128" s="37">
        <f>SUMIFS(СВЦЭМ!$D$34:$D$777,СВЦЭМ!$A$34:$A$777,$A128,СВЦЭМ!$B$34:$B$777,K$119)+'СЕТ СН'!$I$11+СВЦЭМ!$D$10+'СЕТ СН'!$I$5-'СЕТ СН'!$I$21</f>
        <v>5129.5994561799998</v>
      </c>
      <c r="L128" s="37">
        <f>SUMIFS(СВЦЭМ!$D$34:$D$777,СВЦЭМ!$A$34:$A$777,$A128,СВЦЭМ!$B$34:$B$777,L$119)+'СЕТ СН'!$I$11+СВЦЭМ!$D$10+'СЕТ СН'!$I$5-'СЕТ СН'!$I$21</f>
        <v>5124.3669535599993</v>
      </c>
      <c r="M128" s="37">
        <f>SUMIFS(СВЦЭМ!$D$34:$D$777,СВЦЭМ!$A$34:$A$777,$A128,СВЦЭМ!$B$34:$B$777,M$119)+'СЕТ СН'!$I$11+СВЦЭМ!$D$10+'СЕТ СН'!$I$5-'СЕТ СН'!$I$21</f>
        <v>5122.8801643999996</v>
      </c>
      <c r="N128" s="37">
        <f>SUMIFS(СВЦЭМ!$D$34:$D$777,СВЦЭМ!$A$34:$A$777,$A128,СВЦЭМ!$B$34:$B$777,N$119)+'СЕТ СН'!$I$11+СВЦЭМ!$D$10+'СЕТ СН'!$I$5-'СЕТ СН'!$I$21</f>
        <v>5123.1307155699997</v>
      </c>
      <c r="O128" s="37">
        <f>SUMIFS(СВЦЭМ!$D$34:$D$777,СВЦЭМ!$A$34:$A$777,$A128,СВЦЭМ!$B$34:$B$777,O$119)+'СЕТ СН'!$I$11+СВЦЭМ!$D$10+'СЕТ СН'!$I$5-'СЕТ СН'!$I$21</f>
        <v>5122.7479865999994</v>
      </c>
      <c r="P128" s="37">
        <f>SUMIFS(СВЦЭМ!$D$34:$D$777,СВЦЭМ!$A$34:$A$777,$A128,СВЦЭМ!$B$34:$B$777,P$119)+'СЕТ СН'!$I$11+СВЦЭМ!$D$10+'СЕТ СН'!$I$5-'СЕТ СН'!$I$21</f>
        <v>5134.4374418799998</v>
      </c>
      <c r="Q128" s="37">
        <f>SUMIFS(СВЦЭМ!$D$34:$D$777,СВЦЭМ!$A$34:$A$777,$A128,СВЦЭМ!$B$34:$B$777,Q$119)+'СЕТ СН'!$I$11+СВЦЭМ!$D$10+'СЕТ СН'!$I$5-'СЕТ СН'!$I$21</f>
        <v>5132.7365744199997</v>
      </c>
      <c r="R128" s="37">
        <f>SUMIFS(СВЦЭМ!$D$34:$D$777,СВЦЭМ!$A$34:$A$777,$A128,СВЦЭМ!$B$34:$B$777,R$119)+'СЕТ СН'!$I$11+СВЦЭМ!$D$10+'СЕТ СН'!$I$5-'СЕТ СН'!$I$21</f>
        <v>5139.2183955299997</v>
      </c>
      <c r="S128" s="37">
        <f>SUMIFS(СВЦЭМ!$D$34:$D$777,СВЦЭМ!$A$34:$A$777,$A128,СВЦЭМ!$B$34:$B$777,S$119)+'СЕТ СН'!$I$11+СВЦЭМ!$D$10+'СЕТ СН'!$I$5-'СЕТ СН'!$I$21</f>
        <v>5132.8800536299996</v>
      </c>
      <c r="T128" s="37">
        <f>SUMIFS(СВЦЭМ!$D$34:$D$777,СВЦЭМ!$A$34:$A$777,$A128,СВЦЭМ!$B$34:$B$777,T$119)+'СЕТ СН'!$I$11+СВЦЭМ!$D$10+'СЕТ СН'!$I$5-'СЕТ СН'!$I$21</f>
        <v>5127.1222697199992</v>
      </c>
      <c r="U128" s="37">
        <f>SUMIFS(СВЦЭМ!$D$34:$D$777,СВЦЭМ!$A$34:$A$777,$A128,СВЦЭМ!$B$34:$B$777,U$119)+'СЕТ СН'!$I$11+СВЦЭМ!$D$10+'СЕТ СН'!$I$5-'СЕТ СН'!$I$21</f>
        <v>5122.8799122299997</v>
      </c>
      <c r="V128" s="37">
        <f>SUMIFS(СВЦЭМ!$D$34:$D$777,СВЦЭМ!$A$34:$A$777,$A128,СВЦЭМ!$B$34:$B$777,V$119)+'СЕТ СН'!$I$11+СВЦЭМ!$D$10+'СЕТ СН'!$I$5-'СЕТ СН'!$I$21</f>
        <v>5117.3500377799992</v>
      </c>
      <c r="W128" s="37">
        <f>SUMIFS(СВЦЭМ!$D$34:$D$777,СВЦЭМ!$A$34:$A$777,$A128,СВЦЭМ!$B$34:$B$777,W$119)+'СЕТ СН'!$I$11+СВЦЭМ!$D$10+'СЕТ СН'!$I$5-'СЕТ СН'!$I$21</f>
        <v>5164.3246164399998</v>
      </c>
      <c r="X128" s="37">
        <f>SUMIFS(СВЦЭМ!$D$34:$D$777,СВЦЭМ!$A$34:$A$777,$A128,СВЦЭМ!$B$34:$B$777,X$119)+'СЕТ СН'!$I$11+СВЦЭМ!$D$10+'СЕТ СН'!$I$5-'СЕТ СН'!$I$21</f>
        <v>5262.5198310199994</v>
      </c>
      <c r="Y128" s="37">
        <f>SUMIFS(СВЦЭМ!$D$34:$D$777,СВЦЭМ!$A$34:$A$777,$A128,СВЦЭМ!$B$34:$B$777,Y$119)+'СЕТ СН'!$I$11+СВЦЭМ!$D$10+'СЕТ СН'!$I$5-'СЕТ СН'!$I$21</f>
        <v>5375.2047806199998</v>
      </c>
    </row>
    <row r="129" spans="1:25" ht="15.75" x14ac:dyDescent="0.2">
      <c r="A129" s="36">
        <f t="shared" si="3"/>
        <v>43230</v>
      </c>
      <c r="B129" s="37">
        <f>SUMIFS(СВЦЭМ!$D$34:$D$777,СВЦЭМ!$A$34:$A$777,$A129,СВЦЭМ!$B$34:$B$777,B$119)+'СЕТ СН'!$I$11+СВЦЭМ!$D$10+'СЕТ СН'!$I$5-'СЕТ СН'!$I$21</f>
        <v>5430.3296340399993</v>
      </c>
      <c r="C129" s="37">
        <f>SUMIFS(СВЦЭМ!$D$34:$D$777,СВЦЭМ!$A$34:$A$777,$A129,СВЦЭМ!$B$34:$B$777,C$119)+'СЕТ СН'!$I$11+СВЦЭМ!$D$10+'СЕТ СН'!$I$5-'СЕТ СН'!$I$21</f>
        <v>5481.5778144300002</v>
      </c>
      <c r="D129" s="37">
        <f>SUMIFS(СВЦЭМ!$D$34:$D$777,СВЦЭМ!$A$34:$A$777,$A129,СВЦЭМ!$B$34:$B$777,D$119)+'СЕТ СН'!$I$11+СВЦЭМ!$D$10+'СЕТ СН'!$I$5-'СЕТ СН'!$I$21</f>
        <v>5512.7528313900002</v>
      </c>
      <c r="E129" s="37">
        <f>SUMIFS(СВЦЭМ!$D$34:$D$777,СВЦЭМ!$A$34:$A$777,$A129,СВЦЭМ!$B$34:$B$777,E$119)+'СЕТ СН'!$I$11+СВЦЭМ!$D$10+'СЕТ СН'!$I$5-'СЕТ СН'!$I$21</f>
        <v>5536.4406542999996</v>
      </c>
      <c r="F129" s="37">
        <f>SUMIFS(СВЦЭМ!$D$34:$D$777,СВЦЭМ!$A$34:$A$777,$A129,СВЦЭМ!$B$34:$B$777,F$119)+'СЕТ СН'!$I$11+СВЦЭМ!$D$10+'СЕТ СН'!$I$5-'СЕТ СН'!$I$21</f>
        <v>5519.8460565599999</v>
      </c>
      <c r="G129" s="37">
        <f>SUMIFS(СВЦЭМ!$D$34:$D$777,СВЦЭМ!$A$34:$A$777,$A129,СВЦЭМ!$B$34:$B$777,G$119)+'СЕТ СН'!$I$11+СВЦЭМ!$D$10+'СЕТ СН'!$I$5-'СЕТ СН'!$I$21</f>
        <v>5504.0205295999995</v>
      </c>
      <c r="H129" s="37">
        <f>SUMIFS(СВЦЭМ!$D$34:$D$777,СВЦЭМ!$A$34:$A$777,$A129,СВЦЭМ!$B$34:$B$777,H$119)+'СЕТ СН'!$I$11+СВЦЭМ!$D$10+'СЕТ СН'!$I$5-'СЕТ СН'!$I$21</f>
        <v>5417.0923442899993</v>
      </c>
      <c r="I129" s="37">
        <f>SUMIFS(СВЦЭМ!$D$34:$D$777,СВЦЭМ!$A$34:$A$777,$A129,СВЦЭМ!$B$34:$B$777,I$119)+'СЕТ СН'!$I$11+СВЦЭМ!$D$10+'СЕТ СН'!$I$5-'СЕТ СН'!$I$21</f>
        <v>5284.3153732399996</v>
      </c>
      <c r="J129" s="37">
        <f>SUMIFS(СВЦЭМ!$D$34:$D$777,СВЦЭМ!$A$34:$A$777,$A129,СВЦЭМ!$B$34:$B$777,J$119)+'СЕТ СН'!$I$11+СВЦЭМ!$D$10+'СЕТ СН'!$I$5-'СЕТ СН'!$I$21</f>
        <v>5184.1538297399993</v>
      </c>
      <c r="K129" s="37">
        <f>SUMIFS(СВЦЭМ!$D$34:$D$777,СВЦЭМ!$A$34:$A$777,$A129,СВЦЭМ!$B$34:$B$777,K$119)+'СЕТ СН'!$I$11+СВЦЭМ!$D$10+'СЕТ СН'!$I$5-'СЕТ СН'!$I$21</f>
        <v>5156.2159115799996</v>
      </c>
      <c r="L129" s="37">
        <f>SUMIFS(СВЦЭМ!$D$34:$D$777,СВЦЭМ!$A$34:$A$777,$A129,СВЦЭМ!$B$34:$B$777,L$119)+'СЕТ СН'!$I$11+СВЦЭМ!$D$10+'СЕТ СН'!$I$5-'СЕТ СН'!$I$21</f>
        <v>5162.3437171099995</v>
      </c>
      <c r="M129" s="37">
        <f>SUMIFS(СВЦЭМ!$D$34:$D$777,СВЦЭМ!$A$34:$A$777,$A129,СВЦЭМ!$B$34:$B$777,M$119)+'СЕТ СН'!$I$11+СВЦЭМ!$D$10+'СЕТ СН'!$I$5-'СЕТ СН'!$I$21</f>
        <v>5167.2448737699997</v>
      </c>
      <c r="N129" s="37">
        <f>SUMIFS(СВЦЭМ!$D$34:$D$777,СВЦЭМ!$A$34:$A$777,$A129,СВЦЭМ!$B$34:$B$777,N$119)+'СЕТ СН'!$I$11+СВЦЭМ!$D$10+'СЕТ СН'!$I$5-'СЕТ СН'!$I$21</f>
        <v>5176.4903414499995</v>
      </c>
      <c r="O129" s="37">
        <f>SUMIFS(СВЦЭМ!$D$34:$D$777,СВЦЭМ!$A$34:$A$777,$A129,СВЦЭМ!$B$34:$B$777,O$119)+'СЕТ СН'!$I$11+СВЦЭМ!$D$10+'СЕТ СН'!$I$5-'СЕТ СН'!$I$21</f>
        <v>5171.4805425399991</v>
      </c>
      <c r="P129" s="37">
        <f>SUMIFS(СВЦЭМ!$D$34:$D$777,СВЦЭМ!$A$34:$A$777,$A129,СВЦЭМ!$B$34:$B$777,P$119)+'СЕТ СН'!$I$11+СВЦЭМ!$D$10+'СЕТ СН'!$I$5-'СЕТ СН'!$I$21</f>
        <v>5176.4661618999999</v>
      </c>
      <c r="Q129" s="37">
        <f>SUMIFS(СВЦЭМ!$D$34:$D$777,СВЦЭМ!$A$34:$A$777,$A129,СВЦЭМ!$B$34:$B$777,Q$119)+'СЕТ СН'!$I$11+СВЦЭМ!$D$10+'СЕТ СН'!$I$5-'СЕТ СН'!$I$21</f>
        <v>5159.3752676399999</v>
      </c>
      <c r="R129" s="37">
        <f>SUMIFS(СВЦЭМ!$D$34:$D$777,СВЦЭМ!$A$34:$A$777,$A129,СВЦЭМ!$B$34:$B$777,R$119)+'СЕТ СН'!$I$11+СВЦЭМ!$D$10+'СЕТ СН'!$I$5-'СЕТ СН'!$I$21</f>
        <v>5173.9264520500001</v>
      </c>
      <c r="S129" s="37">
        <f>SUMIFS(СВЦЭМ!$D$34:$D$777,СВЦЭМ!$A$34:$A$777,$A129,СВЦЭМ!$B$34:$B$777,S$119)+'СЕТ СН'!$I$11+СВЦЭМ!$D$10+'СЕТ СН'!$I$5-'СЕТ СН'!$I$21</f>
        <v>5175.7663376399996</v>
      </c>
      <c r="T129" s="37">
        <f>SUMIFS(СВЦЭМ!$D$34:$D$777,СВЦЭМ!$A$34:$A$777,$A129,СВЦЭМ!$B$34:$B$777,T$119)+'СЕТ СН'!$I$11+СВЦЭМ!$D$10+'СЕТ СН'!$I$5-'СЕТ СН'!$I$21</f>
        <v>5178.1784830799998</v>
      </c>
      <c r="U129" s="37">
        <f>SUMIFS(СВЦЭМ!$D$34:$D$777,СВЦЭМ!$A$34:$A$777,$A129,СВЦЭМ!$B$34:$B$777,U$119)+'СЕТ СН'!$I$11+СВЦЭМ!$D$10+'СЕТ СН'!$I$5-'СЕТ СН'!$I$21</f>
        <v>5163.2195558799995</v>
      </c>
      <c r="V129" s="37">
        <f>SUMIFS(СВЦЭМ!$D$34:$D$777,СВЦЭМ!$A$34:$A$777,$A129,СВЦЭМ!$B$34:$B$777,V$119)+'СЕТ СН'!$I$11+СВЦЭМ!$D$10+'СЕТ СН'!$I$5-'СЕТ СН'!$I$21</f>
        <v>5137.4228998599992</v>
      </c>
      <c r="W129" s="37">
        <f>SUMIFS(СВЦЭМ!$D$34:$D$777,СВЦЭМ!$A$34:$A$777,$A129,СВЦЭМ!$B$34:$B$777,W$119)+'СЕТ СН'!$I$11+СВЦЭМ!$D$10+'СЕТ СН'!$I$5-'СЕТ СН'!$I$21</f>
        <v>5205.5828623899997</v>
      </c>
      <c r="X129" s="37">
        <f>SUMIFS(СВЦЭМ!$D$34:$D$777,СВЦЭМ!$A$34:$A$777,$A129,СВЦЭМ!$B$34:$B$777,X$119)+'СЕТ СН'!$I$11+СВЦЭМ!$D$10+'СЕТ СН'!$I$5-'СЕТ СН'!$I$21</f>
        <v>5315.4772346099999</v>
      </c>
      <c r="Y129" s="37">
        <f>SUMIFS(СВЦЭМ!$D$34:$D$777,СВЦЭМ!$A$34:$A$777,$A129,СВЦЭМ!$B$34:$B$777,Y$119)+'СЕТ СН'!$I$11+СВЦЭМ!$D$10+'СЕТ СН'!$I$5-'СЕТ СН'!$I$21</f>
        <v>5445.0404223400001</v>
      </c>
    </row>
    <row r="130" spans="1:25" ht="15.75" x14ac:dyDescent="0.2">
      <c r="A130" s="36">
        <f t="shared" si="3"/>
        <v>43231</v>
      </c>
      <c r="B130" s="37">
        <f>SUMIFS(СВЦЭМ!$D$34:$D$777,СВЦЭМ!$A$34:$A$777,$A130,СВЦЭМ!$B$34:$B$777,B$119)+'СЕТ СН'!$I$11+СВЦЭМ!$D$10+'СЕТ СН'!$I$5-'СЕТ СН'!$I$21</f>
        <v>5432.4475842299998</v>
      </c>
      <c r="C130" s="37">
        <f>SUMIFS(СВЦЭМ!$D$34:$D$777,СВЦЭМ!$A$34:$A$777,$A130,СВЦЭМ!$B$34:$B$777,C$119)+'СЕТ СН'!$I$11+СВЦЭМ!$D$10+'СЕТ СН'!$I$5-'СЕТ СН'!$I$21</f>
        <v>5492.3280387499999</v>
      </c>
      <c r="D130" s="37">
        <f>SUMIFS(СВЦЭМ!$D$34:$D$777,СВЦЭМ!$A$34:$A$777,$A130,СВЦЭМ!$B$34:$B$777,D$119)+'СЕТ СН'!$I$11+СВЦЭМ!$D$10+'СЕТ СН'!$I$5-'СЕТ СН'!$I$21</f>
        <v>5531.510023339999</v>
      </c>
      <c r="E130" s="37">
        <f>SUMIFS(СВЦЭМ!$D$34:$D$777,СВЦЭМ!$A$34:$A$777,$A130,СВЦЭМ!$B$34:$B$777,E$119)+'СЕТ СН'!$I$11+СВЦЭМ!$D$10+'СЕТ СН'!$I$5-'СЕТ СН'!$I$21</f>
        <v>5551.2858548799995</v>
      </c>
      <c r="F130" s="37">
        <f>SUMIFS(СВЦЭМ!$D$34:$D$777,СВЦЭМ!$A$34:$A$777,$A130,СВЦЭМ!$B$34:$B$777,F$119)+'СЕТ СН'!$I$11+СВЦЭМ!$D$10+'СЕТ СН'!$I$5-'СЕТ СН'!$I$21</f>
        <v>5542.9203075599999</v>
      </c>
      <c r="G130" s="37">
        <f>SUMIFS(СВЦЭМ!$D$34:$D$777,СВЦЭМ!$A$34:$A$777,$A130,СВЦЭМ!$B$34:$B$777,G$119)+'СЕТ СН'!$I$11+СВЦЭМ!$D$10+'СЕТ СН'!$I$5-'СЕТ СН'!$I$21</f>
        <v>5527.8064443299991</v>
      </c>
      <c r="H130" s="37">
        <f>SUMIFS(СВЦЭМ!$D$34:$D$777,СВЦЭМ!$A$34:$A$777,$A130,СВЦЭМ!$B$34:$B$777,H$119)+'СЕТ СН'!$I$11+СВЦЭМ!$D$10+'СЕТ СН'!$I$5-'СЕТ СН'!$I$21</f>
        <v>5407.1847910999995</v>
      </c>
      <c r="I130" s="37">
        <f>SUMIFS(СВЦЭМ!$D$34:$D$777,СВЦЭМ!$A$34:$A$777,$A130,СВЦЭМ!$B$34:$B$777,I$119)+'СЕТ СН'!$I$11+СВЦЭМ!$D$10+'СЕТ СН'!$I$5-'СЕТ СН'!$I$21</f>
        <v>5266.0269705399996</v>
      </c>
      <c r="J130" s="37">
        <f>SUMIFS(СВЦЭМ!$D$34:$D$777,СВЦЭМ!$A$34:$A$777,$A130,СВЦЭМ!$B$34:$B$777,J$119)+'СЕТ СН'!$I$11+СВЦЭМ!$D$10+'СЕТ СН'!$I$5-'СЕТ СН'!$I$21</f>
        <v>5174.3324235799992</v>
      </c>
      <c r="K130" s="37">
        <f>SUMIFS(СВЦЭМ!$D$34:$D$777,СВЦЭМ!$A$34:$A$777,$A130,СВЦЭМ!$B$34:$B$777,K$119)+'СЕТ СН'!$I$11+СВЦЭМ!$D$10+'СЕТ СН'!$I$5-'СЕТ СН'!$I$21</f>
        <v>5132.7537011999993</v>
      </c>
      <c r="L130" s="37">
        <f>SUMIFS(СВЦЭМ!$D$34:$D$777,СВЦЭМ!$A$34:$A$777,$A130,СВЦЭМ!$B$34:$B$777,L$119)+'СЕТ СН'!$I$11+СВЦЭМ!$D$10+'СЕТ СН'!$I$5-'СЕТ СН'!$I$21</f>
        <v>5145.3204420599996</v>
      </c>
      <c r="M130" s="37">
        <f>SUMIFS(СВЦЭМ!$D$34:$D$777,СВЦЭМ!$A$34:$A$777,$A130,СВЦЭМ!$B$34:$B$777,M$119)+'СЕТ СН'!$I$11+СВЦЭМ!$D$10+'СЕТ СН'!$I$5-'СЕТ СН'!$I$21</f>
        <v>5159.0569914799999</v>
      </c>
      <c r="N130" s="37">
        <f>SUMIFS(СВЦЭМ!$D$34:$D$777,СВЦЭМ!$A$34:$A$777,$A130,СВЦЭМ!$B$34:$B$777,N$119)+'СЕТ СН'!$I$11+СВЦЭМ!$D$10+'СЕТ СН'!$I$5-'СЕТ СН'!$I$21</f>
        <v>5161.1320344599999</v>
      </c>
      <c r="O130" s="37">
        <f>SUMIFS(СВЦЭМ!$D$34:$D$777,СВЦЭМ!$A$34:$A$777,$A130,СВЦЭМ!$B$34:$B$777,O$119)+'СЕТ СН'!$I$11+СВЦЭМ!$D$10+'СЕТ СН'!$I$5-'СЕТ СН'!$I$21</f>
        <v>5166.0942648399996</v>
      </c>
      <c r="P130" s="37">
        <f>SUMIFS(СВЦЭМ!$D$34:$D$777,СВЦЭМ!$A$34:$A$777,$A130,СВЦЭМ!$B$34:$B$777,P$119)+'СЕТ СН'!$I$11+СВЦЭМ!$D$10+'СЕТ СН'!$I$5-'СЕТ СН'!$I$21</f>
        <v>5165.3456565399993</v>
      </c>
      <c r="Q130" s="37">
        <f>SUMIFS(СВЦЭМ!$D$34:$D$777,СВЦЭМ!$A$34:$A$777,$A130,СВЦЭМ!$B$34:$B$777,Q$119)+'СЕТ СН'!$I$11+СВЦЭМ!$D$10+'СЕТ СН'!$I$5-'СЕТ СН'!$I$21</f>
        <v>5162.3256451899997</v>
      </c>
      <c r="R130" s="37">
        <f>SUMIFS(СВЦЭМ!$D$34:$D$777,СВЦЭМ!$A$34:$A$777,$A130,СВЦЭМ!$B$34:$B$777,R$119)+'СЕТ СН'!$I$11+СВЦЭМ!$D$10+'СЕТ СН'!$I$5-'СЕТ СН'!$I$21</f>
        <v>5152.6318321999997</v>
      </c>
      <c r="S130" s="37">
        <f>SUMIFS(СВЦЭМ!$D$34:$D$777,СВЦЭМ!$A$34:$A$777,$A130,СВЦЭМ!$B$34:$B$777,S$119)+'СЕТ СН'!$I$11+СВЦЭМ!$D$10+'СЕТ СН'!$I$5-'СЕТ СН'!$I$21</f>
        <v>5156.8529302099996</v>
      </c>
      <c r="T130" s="37">
        <f>SUMIFS(СВЦЭМ!$D$34:$D$777,СВЦЭМ!$A$34:$A$777,$A130,СВЦЭМ!$B$34:$B$777,T$119)+'СЕТ СН'!$I$11+СВЦЭМ!$D$10+'СЕТ СН'!$I$5-'СЕТ СН'!$I$21</f>
        <v>5158.9357213200001</v>
      </c>
      <c r="U130" s="37">
        <f>SUMIFS(СВЦЭМ!$D$34:$D$777,СВЦЭМ!$A$34:$A$777,$A130,СВЦЭМ!$B$34:$B$777,U$119)+'СЕТ СН'!$I$11+СВЦЭМ!$D$10+'СЕТ СН'!$I$5-'СЕТ СН'!$I$21</f>
        <v>5152.1579762900001</v>
      </c>
      <c r="V130" s="37">
        <f>SUMIFS(СВЦЭМ!$D$34:$D$777,СВЦЭМ!$A$34:$A$777,$A130,СВЦЭМ!$B$34:$B$777,V$119)+'СЕТ СН'!$I$11+СВЦЭМ!$D$10+'СЕТ СН'!$I$5-'СЕТ СН'!$I$21</f>
        <v>5127.8874024399993</v>
      </c>
      <c r="W130" s="37">
        <f>SUMIFS(СВЦЭМ!$D$34:$D$777,СВЦЭМ!$A$34:$A$777,$A130,СВЦЭМ!$B$34:$B$777,W$119)+'СЕТ СН'!$I$11+СВЦЭМ!$D$10+'СЕТ СН'!$I$5-'СЕТ СН'!$I$21</f>
        <v>5176.88079913</v>
      </c>
      <c r="X130" s="37">
        <f>SUMIFS(СВЦЭМ!$D$34:$D$777,СВЦЭМ!$A$34:$A$777,$A130,СВЦЭМ!$B$34:$B$777,X$119)+'СЕТ СН'!$I$11+СВЦЭМ!$D$10+'СЕТ СН'!$I$5-'СЕТ СН'!$I$21</f>
        <v>5292.6202989399999</v>
      </c>
      <c r="Y130" s="37">
        <f>SUMIFS(СВЦЭМ!$D$34:$D$777,СВЦЭМ!$A$34:$A$777,$A130,СВЦЭМ!$B$34:$B$777,Y$119)+'СЕТ СН'!$I$11+СВЦЭМ!$D$10+'СЕТ СН'!$I$5-'СЕТ СН'!$I$21</f>
        <v>5425.3969457699995</v>
      </c>
    </row>
    <row r="131" spans="1:25" ht="15.75" x14ac:dyDescent="0.2">
      <c r="A131" s="36">
        <f t="shared" si="3"/>
        <v>43232</v>
      </c>
      <c r="B131" s="37">
        <f>SUMIFS(СВЦЭМ!$D$34:$D$777,СВЦЭМ!$A$34:$A$777,$A131,СВЦЭМ!$B$34:$B$777,B$119)+'СЕТ СН'!$I$11+СВЦЭМ!$D$10+'СЕТ СН'!$I$5-'СЕТ СН'!$I$21</f>
        <v>5341.1169422599996</v>
      </c>
      <c r="C131" s="37">
        <f>SUMIFS(СВЦЭМ!$D$34:$D$777,СВЦЭМ!$A$34:$A$777,$A131,СВЦЭМ!$B$34:$B$777,C$119)+'СЕТ СН'!$I$11+СВЦЭМ!$D$10+'СЕТ СН'!$I$5-'СЕТ СН'!$I$21</f>
        <v>5400.6221460699999</v>
      </c>
      <c r="D131" s="37">
        <f>SUMIFS(СВЦЭМ!$D$34:$D$777,СВЦЭМ!$A$34:$A$777,$A131,СВЦЭМ!$B$34:$B$777,D$119)+'СЕТ СН'!$I$11+СВЦЭМ!$D$10+'СЕТ СН'!$I$5-'СЕТ СН'!$I$21</f>
        <v>5389.3452090800001</v>
      </c>
      <c r="E131" s="37">
        <f>SUMIFS(СВЦЭМ!$D$34:$D$777,СВЦЭМ!$A$34:$A$777,$A131,СВЦЭМ!$B$34:$B$777,E$119)+'СЕТ СН'!$I$11+СВЦЭМ!$D$10+'СЕТ СН'!$I$5-'СЕТ СН'!$I$21</f>
        <v>5381.07831291</v>
      </c>
      <c r="F131" s="37">
        <f>SUMIFS(СВЦЭМ!$D$34:$D$777,СВЦЭМ!$A$34:$A$777,$A131,СВЦЭМ!$B$34:$B$777,F$119)+'СЕТ СН'!$I$11+СВЦЭМ!$D$10+'СЕТ СН'!$I$5-'СЕТ СН'!$I$21</f>
        <v>5390.0809232599995</v>
      </c>
      <c r="G131" s="37">
        <f>SUMIFS(СВЦЭМ!$D$34:$D$777,СВЦЭМ!$A$34:$A$777,$A131,СВЦЭМ!$B$34:$B$777,G$119)+'СЕТ СН'!$I$11+СВЦЭМ!$D$10+'СЕТ СН'!$I$5-'СЕТ СН'!$I$21</f>
        <v>5387.1535353700001</v>
      </c>
      <c r="H131" s="37">
        <f>SUMIFS(СВЦЭМ!$D$34:$D$777,СВЦЭМ!$A$34:$A$777,$A131,СВЦЭМ!$B$34:$B$777,H$119)+'СЕТ СН'!$I$11+СВЦЭМ!$D$10+'СЕТ СН'!$I$5-'СЕТ СН'!$I$21</f>
        <v>5346.8224909199998</v>
      </c>
      <c r="I131" s="37">
        <f>SUMIFS(СВЦЭМ!$D$34:$D$777,СВЦЭМ!$A$34:$A$777,$A131,СВЦЭМ!$B$34:$B$777,I$119)+'СЕТ СН'!$I$11+СВЦЭМ!$D$10+'СЕТ СН'!$I$5-'СЕТ СН'!$I$21</f>
        <v>5284.5828366599999</v>
      </c>
      <c r="J131" s="37">
        <f>SUMIFS(СВЦЭМ!$D$34:$D$777,СВЦЭМ!$A$34:$A$777,$A131,СВЦЭМ!$B$34:$B$777,J$119)+'СЕТ СН'!$I$11+СВЦЭМ!$D$10+'СЕТ СН'!$I$5-'СЕТ СН'!$I$21</f>
        <v>5246.8365695099992</v>
      </c>
      <c r="K131" s="37">
        <f>SUMIFS(СВЦЭМ!$D$34:$D$777,СВЦЭМ!$A$34:$A$777,$A131,СВЦЭМ!$B$34:$B$777,K$119)+'СЕТ СН'!$I$11+СВЦЭМ!$D$10+'СЕТ СН'!$I$5-'СЕТ СН'!$I$21</f>
        <v>5232.1921892299997</v>
      </c>
      <c r="L131" s="37">
        <f>SUMIFS(СВЦЭМ!$D$34:$D$777,СВЦЭМ!$A$34:$A$777,$A131,СВЦЭМ!$B$34:$B$777,L$119)+'СЕТ СН'!$I$11+СВЦЭМ!$D$10+'СЕТ СН'!$I$5-'СЕТ СН'!$I$21</f>
        <v>5227.0581517599994</v>
      </c>
      <c r="M131" s="37">
        <f>SUMIFS(СВЦЭМ!$D$34:$D$777,СВЦЭМ!$A$34:$A$777,$A131,СВЦЭМ!$B$34:$B$777,M$119)+'СЕТ СН'!$I$11+СВЦЭМ!$D$10+'СЕТ СН'!$I$5-'СЕТ СН'!$I$21</f>
        <v>5229.4766394299995</v>
      </c>
      <c r="N131" s="37">
        <f>SUMIFS(СВЦЭМ!$D$34:$D$777,СВЦЭМ!$A$34:$A$777,$A131,СВЦЭМ!$B$34:$B$777,N$119)+'СЕТ СН'!$I$11+СВЦЭМ!$D$10+'СЕТ СН'!$I$5-'СЕТ СН'!$I$21</f>
        <v>5228.3321863199999</v>
      </c>
      <c r="O131" s="37">
        <f>SUMIFS(СВЦЭМ!$D$34:$D$777,СВЦЭМ!$A$34:$A$777,$A131,СВЦЭМ!$B$34:$B$777,O$119)+'СЕТ СН'!$I$11+СВЦЭМ!$D$10+'СЕТ СН'!$I$5-'СЕТ СН'!$I$21</f>
        <v>5236.5885557699994</v>
      </c>
      <c r="P131" s="37">
        <f>SUMIFS(СВЦЭМ!$D$34:$D$777,СВЦЭМ!$A$34:$A$777,$A131,СВЦЭМ!$B$34:$B$777,P$119)+'СЕТ СН'!$I$11+СВЦЭМ!$D$10+'СЕТ СН'!$I$5-'СЕТ СН'!$I$21</f>
        <v>5248.6592345199997</v>
      </c>
      <c r="Q131" s="37">
        <f>SUMIFS(СВЦЭМ!$D$34:$D$777,СВЦЭМ!$A$34:$A$777,$A131,СВЦЭМ!$B$34:$B$777,Q$119)+'СЕТ СН'!$I$11+СВЦЭМ!$D$10+'СЕТ СН'!$I$5-'СЕТ СН'!$I$21</f>
        <v>5246.3016956399997</v>
      </c>
      <c r="R131" s="37">
        <f>SUMIFS(СВЦЭМ!$D$34:$D$777,СВЦЭМ!$A$34:$A$777,$A131,СВЦЭМ!$B$34:$B$777,R$119)+'СЕТ СН'!$I$11+СВЦЭМ!$D$10+'СЕТ СН'!$I$5-'СЕТ СН'!$I$21</f>
        <v>5252.1946950199999</v>
      </c>
      <c r="S131" s="37">
        <f>SUMIFS(СВЦЭМ!$D$34:$D$777,СВЦЭМ!$A$34:$A$777,$A131,СВЦЭМ!$B$34:$B$777,S$119)+'СЕТ СН'!$I$11+СВЦЭМ!$D$10+'СЕТ СН'!$I$5-'СЕТ СН'!$I$21</f>
        <v>5250.5011748599991</v>
      </c>
      <c r="T131" s="37">
        <f>SUMIFS(СВЦЭМ!$D$34:$D$777,СВЦЭМ!$A$34:$A$777,$A131,СВЦЭМ!$B$34:$B$777,T$119)+'СЕТ СН'!$I$11+СВЦЭМ!$D$10+'СЕТ СН'!$I$5-'СЕТ СН'!$I$21</f>
        <v>5247.9416331899993</v>
      </c>
      <c r="U131" s="37">
        <f>SUMIFS(СВЦЭМ!$D$34:$D$777,СВЦЭМ!$A$34:$A$777,$A131,СВЦЭМ!$B$34:$B$777,U$119)+'СЕТ СН'!$I$11+СВЦЭМ!$D$10+'СЕТ СН'!$I$5-'СЕТ СН'!$I$21</f>
        <v>5237.2848705399992</v>
      </c>
      <c r="V131" s="37">
        <f>SUMIFS(СВЦЭМ!$D$34:$D$777,СВЦЭМ!$A$34:$A$777,$A131,СВЦЭМ!$B$34:$B$777,V$119)+'СЕТ СН'!$I$11+СВЦЭМ!$D$10+'СЕТ СН'!$I$5-'СЕТ СН'!$I$21</f>
        <v>5209.7695840199995</v>
      </c>
      <c r="W131" s="37">
        <f>SUMIFS(СВЦЭМ!$D$34:$D$777,СВЦЭМ!$A$34:$A$777,$A131,СВЦЭМ!$B$34:$B$777,W$119)+'СЕТ СН'!$I$11+СВЦЭМ!$D$10+'СЕТ СН'!$I$5-'СЕТ СН'!$I$21</f>
        <v>5190.0582511099992</v>
      </c>
      <c r="X131" s="37">
        <f>SUMIFS(СВЦЭМ!$D$34:$D$777,СВЦЭМ!$A$34:$A$777,$A131,СВЦЭМ!$B$34:$B$777,X$119)+'СЕТ СН'!$I$11+СВЦЭМ!$D$10+'СЕТ СН'!$I$5-'СЕТ СН'!$I$21</f>
        <v>5201.4666772599994</v>
      </c>
      <c r="Y131" s="37">
        <f>SUMIFS(СВЦЭМ!$D$34:$D$777,СВЦЭМ!$A$34:$A$777,$A131,СВЦЭМ!$B$34:$B$777,Y$119)+'СЕТ СН'!$I$11+СВЦЭМ!$D$10+'СЕТ СН'!$I$5-'СЕТ СН'!$I$21</f>
        <v>5235.2990256099993</v>
      </c>
    </row>
    <row r="132" spans="1:25" ht="15.75" x14ac:dyDescent="0.2">
      <c r="A132" s="36">
        <f t="shared" si="3"/>
        <v>43233</v>
      </c>
      <c r="B132" s="37">
        <f>SUMIFS(СВЦЭМ!$D$34:$D$777,СВЦЭМ!$A$34:$A$777,$A132,СВЦЭМ!$B$34:$B$777,B$119)+'СЕТ СН'!$I$11+СВЦЭМ!$D$10+'СЕТ СН'!$I$5-'СЕТ СН'!$I$21</f>
        <v>5246.8227939399994</v>
      </c>
      <c r="C132" s="37">
        <f>SUMIFS(СВЦЭМ!$D$34:$D$777,СВЦЭМ!$A$34:$A$777,$A132,СВЦЭМ!$B$34:$B$777,C$119)+'СЕТ СН'!$I$11+СВЦЭМ!$D$10+'СЕТ СН'!$I$5-'СЕТ СН'!$I$21</f>
        <v>5296.2233280999999</v>
      </c>
      <c r="D132" s="37">
        <f>SUMIFS(СВЦЭМ!$D$34:$D$777,СВЦЭМ!$A$34:$A$777,$A132,СВЦЭМ!$B$34:$B$777,D$119)+'СЕТ СН'!$I$11+СВЦЭМ!$D$10+'СЕТ СН'!$I$5-'СЕТ СН'!$I$21</f>
        <v>5328.0615653199993</v>
      </c>
      <c r="E132" s="37">
        <f>SUMIFS(СВЦЭМ!$D$34:$D$777,СВЦЭМ!$A$34:$A$777,$A132,СВЦЭМ!$B$34:$B$777,E$119)+'СЕТ СН'!$I$11+СВЦЭМ!$D$10+'СЕТ СН'!$I$5-'СЕТ СН'!$I$21</f>
        <v>5353.2778021300001</v>
      </c>
      <c r="F132" s="37">
        <f>SUMIFS(СВЦЭМ!$D$34:$D$777,СВЦЭМ!$A$34:$A$777,$A132,СВЦЭМ!$B$34:$B$777,F$119)+'СЕТ СН'!$I$11+СВЦЭМ!$D$10+'СЕТ СН'!$I$5-'СЕТ СН'!$I$21</f>
        <v>5372.99437984</v>
      </c>
      <c r="G132" s="37">
        <f>SUMIFS(СВЦЭМ!$D$34:$D$777,СВЦЭМ!$A$34:$A$777,$A132,СВЦЭМ!$B$34:$B$777,G$119)+'СЕТ СН'!$I$11+СВЦЭМ!$D$10+'СЕТ СН'!$I$5-'СЕТ СН'!$I$21</f>
        <v>5349.3783485699996</v>
      </c>
      <c r="H132" s="37">
        <f>SUMIFS(СВЦЭМ!$D$34:$D$777,СВЦЭМ!$A$34:$A$777,$A132,СВЦЭМ!$B$34:$B$777,H$119)+'СЕТ СН'!$I$11+СВЦЭМ!$D$10+'СЕТ СН'!$I$5-'СЕТ СН'!$I$21</f>
        <v>5322.1821157599998</v>
      </c>
      <c r="I132" s="37">
        <f>SUMIFS(СВЦЭМ!$D$34:$D$777,СВЦЭМ!$A$34:$A$777,$A132,СВЦЭМ!$B$34:$B$777,I$119)+'СЕТ СН'!$I$11+СВЦЭМ!$D$10+'СЕТ СН'!$I$5-'СЕТ СН'!$I$21</f>
        <v>5287.0102891899996</v>
      </c>
      <c r="J132" s="37">
        <f>SUMIFS(СВЦЭМ!$D$34:$D$777,СВЦЭМ!$A$34:$A$777,$A132,СВЦЭМ!$B$34:$B$777,J$119)+'СЕТ СН'!$I$11+СВЦЭМ!$D$10+'СЕТ СН'!$I$5-'СЕТ СН'!$I$21</f>
        <v>5219.8775663199995</v>
      </c>
      <c r="K132" s="37">
        <f>SUMIFS(СВЦЭМ!$D$34:$D$777,СВЦЭМ!$A$34:$A$777,$A132,СВЦЭМ!$B$34:$B$777,K$119)+'СЕТ СН'!$I$11+СВЦЭМ!$D$10+'СЕТ СН'!$I$5-'СЕТ СН'!$I$21</f>
        <v>5168.4151600299992</v>
      </c>
      <c r="L132" s="37">
        <f>SUMIFS(СВЦЭМ!$D$34:$D$777,СВЦЭМ!$A$34:$A$777,$A132,СВЦЭМ!$B$34:$B$777,L$119)+'СЕТ СН'!$I$11+СВЦЭМ!$D$10+'СЕТ СН'!$I$5-'СЕТ СН'!$I$21</f>
        <v>5144.2287548099994</v>
      </c>
      <c r="M132" s="37">
        <f>SUMIFS(СВЦЭМ!$D$34:$D$777,СВЦЭМ!$A$34:$A$777,$A132,СВЦЭМ!$B$34:$B$777,M$119)+'СЕТ СН'!$I$11+СВЦЭМ!$D$10+'СЕТ СН'!$I$5-'СЕТ СН'!$I$21</f>
        <v>5183.0576941399995</v>
      </c>
      <c r="N132" s="37">
        <f>SUMIFS(СВЦЭМ!$D$34:$D$777,СВЦЭМ!$A$34:$A$777,$A132,СВЦЭМ!$B$34:$B$777,N$119)+'СЕТ СН'!$I$11+СВЦЭМ!$D$10+'СЕТ СН'!$I$5-'СЕТ СН'!$I$21</f>
        <v>5182.2327396000001</v>
      </c>
      <c r="O132" s="37">
        <f>SUMIFS(СВЦЭМ!$D$34:$D$777,СВЦЭМ!$A$34:$A$777,$A132,СВЦЭМ!$B$34:$B$777,O$119)+'СЕТ СН'!$I$11+СВЦЭМ!$D$10+'СЕТ СН'!$I$5-'СЕТ СН'!$I$21</f>
        <v>5190.5998391599996</v>
      </c>
      <c r="P132" s="37">
        <f>SUMIFS(СВЦЭМ!$D$34:$D$777,СВЦЭМ!$A$34:$A$777,$A132,СВЦЭМ!$B$34:$B$777,P$119)+'СЕТ СН'!$I$11+СВЦЭМ!$D$10+'СЕТ СН'!$I$5-'СЕТ СН'!$I$21</f>
        <v>5214.50475431</v>
      </c>
      <c r="Q132" s="37">
        <f>SUMIFS(СВЦЭМ!$D$34:$D$777,СВЦЭМ!$A$34:$A$777,$A132,СВЦЭМ!$B$34:$B$777,Q$119)+'СЕТ СН'!$I$11+СВЦЭМ!$D$10+'СЕТ СН'!$I$5-'СЕТ СН'!$I$21</f>
        <v>5220.9792392699992</v>
      </c>
      <c r="R132" s="37">
        <f>SUMIFS(СВЦЭМ!$D$34:$D$777,СВЦЭМ!$A$34:$A$777,$A132,СВЦЭМ!$B$34:$B$777,R$119)+'СЕТ СН'!$I$11+СВЦЭМ!$D$10+'СЕТ СН'!$I$5-'СЕТ СН'!$I$21</f>
        <v>5231.8871376199995</v>
      </c>
      <c r="S132" s="37">
        <f>SUMIFS(СВЦЭМ!$D$34:$D$777,СВЦЭМ!$A$34:$A$777,$A132,СВЦЭМ!$B$34:$B$777,S$119)+'СЕТ СН'!$I$11+СВЦЭМ!$D$10+'СЕТ СН'!$I$5-'СЕТ СН'!$I$21</f>
        <v>5206.7378764699997</v>
      </c>
      <c r="T132" s="37">
        <f>SUMIFS(СВЦЭМ!$D$34:$D$777,СВЦЭМ!$A$34:$A$777,$A132,СВЦЭМ!$B$34:$B$777,T$119)+'СЕТ СН'!$I$11+СВЦЭМ!$D$10+'СЕТ СН'!$I$5-'СЕТ СН'!$I$21</f>
        <v>5189.8747011699998</v>
      </c>
      <c r="U132" s="37">
        <f>SUMIFS(СВЦЭМ!$D$34:$D$777,СВЦЭМ!$A$34:$A$777,$A132,СВЦЭМ!$B$34:$B$777,U$119)+'СЕТ СН'!$I$11+СВЦЭМ!$D$10+'СЕТ СН'!$I$5-'СЕТ СН'!$I$21</f>
        <v>5190.30903244</v>
      </c>
      <c r="V132" s="37">
        <f>SUMIFS(СВЦЭМ!$D$34:$D$777,СВЦЭМ!$A$34:$A$777,$A132,СВЦЭМ!$B$34:$B$777,V$119)+'СЕТ СН'!$I$11+СВЦЭМ!$D$10+'СЕТ СН'!$I$5-'СЕТ СН'!$I$21</f>
        <v>5159.7335337799996</v>
      </c>
      <c r="W132" s="37">
        <f>SUMIFS(СВЦЭМ!$D$34:$D$777,СВЦЭМ!$A$34:$A$777,$A132,СВЦЭМ!$B$34:$B$777,W$119)+'СЕТ СН'!$I$11+СВЦЭМ!$D$10+'СЕТ СН'!$I$5-'СЕТ СН'!$I$21</f>
        <v>5140.6429079299996</v>
      </c>
      <c r="X132" s="37">
        <f>SUMIFS(СВЦЭМ!$D$34:$D$777,СВЦЭМ!$A$34:$A$777,$A132,СВЦЭМ!$B$34:$B$777,X$119)+'СЕТ СН'!$I$11+СВЦЭМ!$D$10+'СЕТ СН'!$I$5-'СЕТ СН'!$I$21</f>
        <v>5135.8867282599995</v>
      </c>
      <c r="Y132" s="37">
        <f>SUMIFS(СВЦЭМ!$D$34:$D$777,СВЦЭМ!$A$34:$A$777,$A132,СВЦЭМ!$B$34:$B$777,Y$119)+'СЕТ СН'!$I$11+СВЦЭМ!$D$10+'СЕТ СН'!$I$5-'СЕТ СН'!$I$21</f>
        <v>5191.7786480599998</v>
      </c>
    </row>
    <row r="133" spans="1:25" ht="15.75" x14ac:dyDescent="0.2">
      <c r="A133" s="36">
        <f t="shared" si="3"/>
        <v>43234</v>
      </c>
      <c r="B133" s="37">
        <f>SUMIFS(СВЦЭМ!$D$34:$D$777,СВЦЭМ!$A$34:$A$777,$A133,СВЦЭМ!$B$34:$B$777,B$119)+'СЕТ СН'!$I$11+СВЦЭМ!$D$10+'СЕТ СН'!$I$5-'СЕТ СН'!$I$21</f>
        <v>5252.2313231099997</v>
      </c>
      <c r="C133" s="37">
        <f>SUMIFS(СВЦЭМ!$D$34:$D$777,СВЦЭМ!$A$34:$A$777,$A133,СВЦЭМ!$B$34:$B$777,C$119)+'СЕТ СН'!$I$11+СВЦЭМ!$D$10+'СЕТ СН'!$I$5-'СЕТ СН'!$I$21</f>
        <v>5306.0163505299997</v>
      </c>
      <c r="D133" s="37">
        <f>SUMIFS(СВЦЭМ!$D$34:$D$777,СВЦЭМ!$A$34:$A$777,$A133,СВЦЭМ!$B$34:$B$777,D$119)+'СЕТ СН'!$I$11+СВЦЭМ!$D$10+'СЕТ СН'!$I$5-'СЕТ СН'!$I$21</f>
        <v>5331.2951257099994</v>
      </c>
      <c r="E133" s="37">
        <f>SUMIFS(СВЦЭМ!$D$34:$D$777,СВЦЭМ!$A$34:$A$777,$A133,СВЦЭМ!$B$34:$B$777,E$119)+'СЕТ СН'!$I$11+СВЦЭМ!$D$10+'СЕТ СН'!$I$5-'СЕТ СН'!$I$21</f>
        <v>5349.0293967399994</v>
      </c>
      <c r="F133" s="37">
        <f>SUMIFS(СВЦЭМ!$D$34:$D$777,СВЦЭМ!$A$34:$A$777,$A133,СВЦЭМ!$B$34:$B$777,F$119)+'СЕТ СН'!$I$11+СВЦЭМ!$D$10+'СЕТ СН'!$I$5-'СЕТ СН'!$I$21</f>
        <v>5365.893895969999</v>
      </c>
      <c r="G133" s="37">
        <f>SUMIFS(СВЦЭМ!$D$34:$D$777,СВЦЭМ!$A$34:$A$777,$A133,СВЦЭМ!$B$34:$B$777,G$119)+'СЕТ СН'!$I$11+СВЦЭМ!$D$10+'СЕТ СН'!$I$5-'СЕТ СН'!$I$21</f>
        <v>5333.2262291299994</v>
      </c>
      <c r="H133" s="37">
        <f>SUMIFS(СВЦЭМ!$D$34:$D$777,СВЦЭМ!$A$34:$A$777,$A133,СВЦЭМ!$B$34:$B$777,H$119)+'СЕТ СН'!$I$11+СВЦЭМ!$D$10+'СЕТ СН'!$I$5-'СЕТ СН'!$I$21</f>
        <v>5266.8622796599993</v>
      </c>
      <c r="I133" s="37">
        <f>SUMIFS(СВЦЭМ!$D$34:$D$777,СВЦЭМ!$A$34:$A$777,$A133,СВЦЭМ!$B$34:$B$777,I$119)+'СЕТ СН'!$I$11+СВЦЭМ!$D$10+'СЕТ СН'!$I$5-'СЕТ СН'!$I$21</f>
        <v>5215.01907054</v>
      </c>
      <c r="J133" s="37">
        <f>SUMIFS(СВЦЭМ!$D$34:$D$777,СВЦЭМ!$A$34:$A$777,$A133,СВЦЭМ!$B$34:$B$777,J$119)+'СЕТ СН'!$I$11+СВЦЭМ!$D$10+'СЕТ СН'!$I$5-'СЕТ СН'!$I$21</f>
        <v>5175.6155880999995</v>
      </c>
      <c r="K133" s="37">
        <f>SUMIFS(СВЦЭМ!$D$34:$D$777,СВЦЭМ!$A$34:$A$777,$A133,СВЦЭМ!$B$34:$B$777,K$119)+'СЕТ СН'!$I$11+СВЦЭМ!$D$10+'СЕТ СН'!$I$5-'СЕТ СН'!$I$21</f>
        <v>5143.2476103899999</v>
      </c>
      <c r="L133" s="37">
        <f>SUMIFS(СВЦЭМ!$D$34:$D$777,СВЦЭМ!$A$34:$A$777,$A133,СВЦЭМ!$B$34:$B$777,L$119)+'СЕТ СН'!$I$11+СВЦЭМ!$D$10+'СЕТ СН'!$I$5-'СЕТ СН'!$I$21</f>
        <v>5136.0006428099996</v>
      </c>
      <c r="M133" s="37">
        <f>SUMIFS(СВЦЭМ!$D$34:$D$777,СВЦЭМ!$A$34:$A$777,$A133,СВЦЭМ!$B$34:$B$777,M$119)+'СЕТ СН'!$I$11+СВЦЭМ!$D$10+'СЕТ СН'!$I$5-'СЕТ СН'!$I$21</f>
        <v>5136.9282952899994</v>
      </c>
      <c r="N133" s="37">
        <f>SUMIFS(СВЦЭМ!$D$34:$D$777,СВЦЭМ!$A$34:$A$777,$A133,СВЦЭМ!$B$34:$B$777,N$119)+'СЕТ СН'!$I$11+СВЦЭМ!$D$10+'СЕТ СН'!$I$5-'СЕТ СН'!$I$21</f>
        <v>5178.6609460199998</v>
      </c>
      <c r="O133" s="37">
        <f>SUMIFS(СВЦЭМ!$D$34:$D$777,СВЦЭМ!$A$34:$A$777,$A133,СВЦЭМ!$B$34:$B$777,O$119)+'СЕТ СН'!$I$11+СВЦЭМ!$D$10+'СЕТ СН'!$I$5-'СЕТ СН'!$I$21</f>
        <v>5185.9671789899994</v>
      </c>
      <c r="P133" s="37">
        <f>SUMIFS(СВЦЭМ!$D$34:$D$777,СВЦЭМ!$A$34:$A$777,$A133,СВЦЭМ!$B$34:$B$777,P$119)+'СЕТ СН'!$I$11+СВЦЭМ!$D$10+'СЕТ СН'!$I$5-'СЕТ СН'!$I$21</f>
        <v>5196.7706888499997</v>
      </c>
      <c r="Q133" s="37">
        <f>SUMIFS(СВЦЭМ!$D$34:$D$777,СВЦЭМ!$A$34:$A$777,$A133,СВЦЭМ!$B$34:$B$777,Q$119)+'СЕТ СН'!$I$11+СВЦЭМ!$D$10+'СЕТ СН'!$I$5-'СЕТ СН'!$I$21</f>
        <v>5207.5146254199999</v>
      </c>
      <c r="R133" s="37">
        <f>SUMIFS(СВЦЭМ!$D$34:$D$777,СВЦЭМ!$A$34:$A$777,$A133,СВЦЭМ!$B$34:$B$777,R$119)+'СЕТ СН'!$I$11+СВЦЭМ!$D$10+'СЕТ СН'!$I$5-'СЕТ СН'!$I$21</f>
        <v>5216.7169648999998</v>
      </c>
      <c r="S133" s="37">
        <f>SUMIFS(СВЦЭМ!$D$34:$D$777,СВЦЭМ!$A$34:$A$777,$A133,СВЦЭМ!$B$34:$B$777,S$119)+'СЕТ СН'!$I$11+СВЦЭМ!$D$10+'СЕТ СН'!$I$5-'СЕТ СН'!$I$21</f>
        <v>5200.2079329499993</v>
      </c>
      <c r="T133" s="37">
        <f>SUMIFS(СВЦЭМ!$D$34:$D$777,СВЦЭМ!$A$34:$A$777,$A133,СВЦЭМ!$B$34:$B$777,T$119)+'СЕТ СН'!$I$11+СВЦЭМ!$D$10+'СЕТ СН'!$I$5-'СЕТ СН'!$I$21</f>
        <v>5176.7545314399995</v>
      </c>
      <c r="U133" s="37">
        <f>SUMIFS(СВЦЭМ!$D$34:$D$777,СВЦЭМ!$A$34:$A$777,$A133,СВЦЭМ!$B$34:$B$777,U$119)+'СЕТ СН'!$I$11+СВЦЭМ!$D$10+'СЕТ СН'!$I$5-'СЕТ СН'!$I$21</f>
        <v>5158.06769558</v>
      </c>
      <c r="V133" s="37">
        <f>SUMIFS(СВЦЭМ!$D$34:$D$777,СВЦЭМ!$A$34:$A$777,$A133,СВЦЭМ!$B$34:$B$777,V$119)+'СЕТ СН'!$I$11+СВЦЭМ!$D$10+'СЕТ СН'!$I$5-'СЕТ СН'!$I$21</f>
        <v>5143.0107422199999</v>
      </c>
      <c r="W133" s="37">
        <f>SUMIFS(СВЦЭМ!$D$34:$D$777,СВЦЭМ!$A$34:$A$777,$A133,СВЦЭМ!$B$34:$B$777,W$119)+'СЕТ СН'!$I$11+СВЦЭМ!$D$10+'СЕТ СН'!$I$5-'СЕТ СН'!$I$21</f>
        <v>5128.2731190099994</v>
      </c>
      <c r="X133" s="37">
        <f>SUMIFS(СВЦЭМ!$D$34:$D$777,СВЦЭМ!$A$34:$A$777,$A133,СВЦЭМ!$B$34:$B$777,X$119)+'СЕТ СН'!$I$11+СВЦЭМ!$D$10+'СЕТ СН'!$I$5-'СЕТ СН'!$I$21</f>
        <v>5119.0633841299996</v>
      </c>
      <c r="Y133" s="37">
        <f>SUMIFS(СВЦЭМ!$D$34:$D$777,СВЦЭМ!$A$34:$A$777,$A133,СВЦЭМ!$B$34:$B$777,Y$119)+'СЕТ СН'!$I$11+СВЦЭМ!$D$10+'СЕТ СН'!$I$5-'СЕТ СН'!$I$21</f>
        <v>5194.5866013499999</v>
      </c>
    </row>
    <row r="134" spans="1:25" ht="15.75" x14ac:dyDescent="0.2">
      <c r="A134" s="36">
        <f t="shared" si="3"/>
        <v>43235</v>
      </c>
      <c r="B134" s="37">
        <f>SUMIFS(СВЦЭМ!$D$34:$D$777,СВЦЭМ!$A$34:$A$777,$A134,СВЦЭМ!$B$34:$B$777,B$119)+'СЕТ СН'!$I$11+СВЦЭМ!$D$10+'СЕТ СН'!$I$5-'СЕТ СН'!$I$21</f>
        <v>5257.85374004</v>
      </c>
      <c r="C134" s="37">
        <f>SUMIFS(СВЦЭМ!$D$34:$D$777,СВЦЭМ!$A$34:$A$777,$A134,СВЦЭМ!$B$34:$B$777,C$119)+'СЕТ СН'!$I$11+СВЦЭМ!$D$10+'СЕТ СН'!$I$5-'СЕТ СН'!$I$21</f>
        <v>5304.5290143699995</v>
      </c>
      <c r="D134" s="37">
        <f>SUMIFS(СВЦЭМ!$D$34:$D$777,СВЦЭМ!$A$34:$A$777,$A134,СВЦЭМ!$B$34:$B$777,D$119)+'СЕТ СН'!$I$11+СВЦЭМ!$D$10+'СЕТ СН'!$I$5-'СЕТ СН'!$I$21</f>
        <v>5334.2589499899996</v>
      </c>
      <c r="E134" s="37">
        <f>SUMIFS(СВЦЭМ!$D$34:$D$777,СВЦЭМ!$A$34:$A$777,$A134,СВЦЭМ!$B$34:$B$777,E$119)+'СЕТ СН'!$I$11+СВЦЭМ!$D$10+'СЕТ СН'!$I$5-'СЕТ СН'!$I$21</f>
        <v>5343.2036708399992</v>
      </c>
      <c r="F134" s="37">
        <f>SUMIFS(СВЦЭМ!$D$34:$D$777,СВЦЭМ!$A$34:$A$777,$A134,СВЦЭМ!$B$34:$B$777,F$119)+'СЕТ СН'!$I$11+СВЦЭМ!$D$10+'СЕТ СН'!$I$5-'СЕТ СН'!$I$21</f>
        <v>5356.7510720299997</v>
      </c>
      <c r="G134" s="37">
        <f>SUMIFS(СВЦЭМ!$D$34:$D$777,СВЦЭМ!$A$34:$A$777,$A134,СВЦЭМ!$B$34:$B$777,G$119)+'СЕТ СН'!$I$11+СВЦЭМ!$D$10+'СЕТ СН'!$I$5-'СЕТ СН'!$I$21</f>
        <v>5339.2002487099999</v>
      </c>
      <c r="H134" s="37">
        <f>SUMIFS(СВЦЭМ!$D$34:$D$777,СВЦЭМ!$A$34:$A$777,$A134,СВЦЭМ!$B$34:$B$777,H$119)+'СЕТ СН'!$I$11+СВЦЭМ!$D$10+'СЕТ СН'!$I$5-'СЕТ СН'!$I$21</f>
        <v>5262.7018166999997</v>
      </c>
      <c r="I134" s="37">
        <f>SUMIFS(СВЦЭМ!$D$34:$D$777,СВЦЭМ!$A$34:$A$777,$A134,СВЦЭМ!$B$34:$B$777,I$119)+'СЕТ СН'!$I$11+СВЦЭМ!$D$10+'СЕТ СН'!$I$5-'СЕТ СН'!$I$21</f>
        <v>5209.7491807399992</v>
      </c>
      <c r="J134" s="37">
        <f>SUMIFS(СВЦЭМ!$D$34:$D$777,СВЦЭМ!$A$34:$A$777,$A134,СВЦЭМ!$B$34:$B$777,J$119)+'СЕТ СН'!$I$11+СВЦЭМ!$D$10+'СЕТ СН'!$I$5-'СЕТ СН'!$I$21</f>
        <v>5185.2448423599999</v>
      </c>
      <c r="K134" s="37">
        <f>SUMIFS(СВЦЭМ!$D$34:$D$777,СВЦЭМ!$A$34:$A$777,$A134,СВЦЭМ!$B$34:$B$777,K$119)+'СЕТ СН'!$I$11+СВЦЭМ!$D$10+'СЕТ СН'!$I$5-'СЕТ СН'!$I$21</f>
        <v>5158.3879182499995</v>
      </c>
      <c r="L134" s="37">
        <f>SUMIFS(СВЦЭМ!$D$34:$D$777,СВЦЭМ!$A$34:$A$777,$A134,СВЦЭМ!$B$34:$B$777,L$119)+'СЕТ СН'!$I$11+СВЦЭМ!$D$10+'СЕТ СН'!$I$5-'СЕТ СН'!$I$21</f>
        <v>5153.7930853399994</v>
      </c>
      <c r="M134" s="37">
        <f>SUMIFS(СВЦЭМ!$D$34:$D$777,СВЦЭМ!$A$34:$A$777,$A134,СВЦЭМ!$B$34:$B$777,M$119)+'СЕТ СН'!$I$11+СВЦЭМ!$D$10+'СЕТ СН'!$I$5-'СЕТ СН'!$I$21</f>
        <v>5175.4056089400001</v>
      </c>
      <c r="N134" s="37">
        <f>SUMIFS(СВЦЭМ!$D$34:$D$777,СВЦЭМ!$A$34:$A$777,$A134,СВЦЭМ!$B$34:$B$777,N$119)+'СЕТ СН'!$I$11+СВЦЭМ!$D$10+'СЕТ СН'!$I$5-'СЕТ СН'!$I$21</f>
        <v>5190.7745296599996</v>
      </c>
      <c r="O134" s="37">
        <f>SUMIFS(СВЦЭМ!$D$34:$D$777,СВЦЭМ!$A$34:$A$777,$A134,СВЦЭМ!$B$34:$B$777,O$119)+'СЕТ СН'!$I$11+СВЦЭМ!$D$10+'СЕТ СН'!$I$5-'СЕТ СН'!$I$21</f>
        <v>5194.3286489699994</v>
      </c>
      <c r="P134" s="37">
        <f>SUMIFS(СВЦЭМ!$D$34:$D$777,СВЦЭМ!$A$34:$A$777,$A134,СВЦЭМ!$B$34:$B$777,P$119)+'СЕТ СН'!$I$11+СВЦЭМ!$D$10+'СЕТ СН'!$I$5-'СЕТ СН'!$I$21</f>
        <v>5217.0681633699996</v>
      </c>
      <c r="Q134" s="37">
        <f>SUMIFS(СВЦЭМ!$D$34:$D$777,СВЦЭМ!$A$34:$A$777,$A134,СВЦЭМ!$B$34:$B$777,Q$119)+'СЕТ СН'!$I$11+СВЦЭМ!$D$10+'СЕТ СН'!$I$5-'СЕТ СН'!$I$21</f>
        <v>5217.8371048499994</v>
      </c>
      <c r="R134" s="37">
        <f>SUMIFS(СВЦЭМ!$D$34:$D$777,СВЦЭМ!$A$34:$A$777,$A134,СВЦЭМ!$B$34:$B$777,R$119)+'СЕТ СН'!$I$11+СВЦЭМ!$D$10+'СЕТ СН'!$I$5-'СЕТ СН'!$I$21</f>
        <v>5221.5338962599999</v>
      </c>
      <c r="S134" s="37">
        <f>SUMIFS(СВЦЭМ!$D$34:$D$777,СВЦЭМ!$A$34:$A$777,$A134,СВЦЭМ!$B$34:$B$777,S$119)+'СЕТ СН'!$I$11+СВЦЭМ!$D$10+'СЕТ СН'!$I$5-'СЕТ СН'!$I$21</f>
        <v>5212.2011371699991</v>
      </c>
      <c r="T134" s="37">
        <f>SUMIFS(СВЦЭМ!$D$34:$D$777,СВЦЭМ!$A$34:$A$777,$A134,СВЦЭМ!$B$34:$B$777,T$119)+'СЕТ СН'!$I$11+СВЦЭМ!$D$10+'СЕТ СН'!$I$5-'СЕТ СН'!$I$21</f>
        <v>5201.6017878599996</v>
      </c>
      <c r="U134" s="37">
        <f>SUMIFS(СВЦЭМ!$D$34:$D$777,СВЦЭМ!$A$34:$A$777,$A134,СВЦЭМ!$B$34:$B$777,U$119)+'СЕТ СН'!$I$11+СВЦЭМ!$D$10+'СЕТ СН'!$I$5-'СЕТ СН'!$I$21</f>
        <v>5191.67534368</v>
      </c>
      <c r="V134" s="37">
        <f>SUMIFS(СВЦЭМ!$D$34:$D$777,СВЦЭМ!$A$34:$A$777,$A134,СВЦЭМ!$B$34:$B$777,V$119)+'СЕТ СН'!$I$11+СВЦЭМ!$D$10+'СЕТ СН'!$I$5-'СЕТ СН'!$I$21</f>
        <v>5161.3291070999994</v>
      </c>
      <c r="W134" s="37">
        <f>SUMIFS(СВЦЭМ!$D$34:$D$777,СВЦЭМ!$A$34:$A$777,$A134,СВЦЭМ!$B$34:$B$777,W$119)+'СЕТ СН'!$I$11+СВЦЭМ!$D$10+'СЕТ СН'!$I$5-'СЕТ СН'!$I$21</f>
        <v>5124.5117661999993</v>
      </c>
      <c r="X134" s="37">
        <f>SUMIFS(СВЦЭМ!$D$34:$D$777,СВЦЭМ!$A$34:$A$777,$A134,СВЦЭМ!$B$34:$B$777,X$119)+'СЕТ СН'!$I$11+СВЦЭМ!$D$10+'СЕТ СН'!$I$5-'СЕТ СН'!$I$21</f>
        <v>5146.80647082</v>
      </c>
      <c r="Y134" s="37">
        <f>SUMIFS(СВЦЭМ!$D$34:$D$777,СВЦЭМ!$A$34:$A$777,$A134,СВЦЭМ!$B$34:$B$777,Y$119)+'СЕТ СН'!$I$11+СВЦЭМ!$D$10+'СЕТ СН'!$I$5-'СЕТ СН'!$I$21</f>
        <v>5208.4750937299996</v>
      </c>
    </row>
    <row r="135" spans="1:25" ht="15.75" x14ac:dyDescent="0.2">
      <c r="A135" s="36">
        <f t="shared" si="3"/>
        <v>43236</v>
      </c>
      <c r="B135" s="37">
        <f>SUMIFS(СВЦЭМ!$D$34:$D$777,СВЦЭМ!$A$34:$A$777,$A135,СВЦЭМ!$B$34:$B$777,B$119)+'СЕТ СН'!$I$11+СВЦЭМ!$D$10+'СЕТ СН'!$I$5-'СЕТ СН'!$I$21</f>
        <v>5280.2790405599999</v>
      </c>
      <c r="C135" s="37">
        <f>SUMIFS(СВЦЭМ!$D$34:$D$777,СВЦЭМ!$A$34:$A$777,$A135,СВЦЭМ!$B$34:$B$777,C$119)+'СЕТ СН'!$I$11+СВЦЭМ!$D$10+'СЕТ СН'!$I$5-'СЕТ СН'!$I$21</f>
        <v>5317.7236382899991</v>
      </c>
      <c r="D135" s="37">
        <f>SUMIFS(СВЦЭМ!$D$34:$D$777,СВЦЭМ!$A$34:$A$777,$A135,СВЦЭМ!$B$34:$B$777,D$119)+'СЕТ СН'!$I$11+СВЦЭМ!$D$10+'СЕТ СН'!$I$5-'СЕТ СН'!$I$21</f>
        <v>5366.9862838399995</v>
      </c>
      <c r="E135" s="37">
        <f>SUMIFS(СВЦЭМ!$D$34:$D$777,СВЦЭМ!$A$34:$A$777,$A135,СВЦЭМ!$B$34:$B$777,E$119)+'СЕТ СН'!$I$11+СВЦЭМ!$D$10+'СЕТ СН'!$I$5-'СЕТ СН'!$I$21</f>
        <v>5373.5781548099994</v>
      </c>
      <c r="F135" s="37">
        <f>SUMIFS(СВЦЭМ!$D$34:$D$777,СВЦЭМ!$A$34:$A$777,$A135,СВЦЭМ!$B$34:$B$777,F$119)+'СЕТ СН'!$I$11+СВЦЭМ!$D$10+'СЕТ СН'!$I$5-'СЕТ СН'!$I$21</f>
        <v>5370.393740739999</v>
      </c>
      <c r="G135" s="37">
        <f>SUMIFS(СВЦЭМ!$D$34:$D$777,СВЦЭМ!$A$34:$A$777,$A135,СВЦЭМ!$B$34:$B$777,G$119)+'СЕТ СН'!$I$11+СВЦЭМ!$D$10+'СЕТ СН'!$I$5-'СЕТ СН'!$I$21</f>
        <v>5350.6352600499995</v>
      </c>
      <c r="H135" s="37">
        <f>SUMIFS(СВЦЭМ!$D$34:$D$777,СВЦЭМ!$A$34:$A$777,$A135,СВЦЭМ!$B$34:$B$777,H$119)+'СЕТ СН'!$I$11+СВЦЭМ!$D$10+'СЕТ СН'!$I$5-'СЕТ СН'!$I$21</f>
        <v>5288.5900027499993</v>
      </c>
      <c r="I135" s="37">
        <f>SUMIFS(СВЦЭМ!$D$34:$D$777,СВЦЭМ!$A$34:$A$777,$A135,СВЦЭМ!$B$34:$B$777,I$119)+'СЕТ СН'!$I$11+СВЦЭМ!$D$10+'СЕТ СН'!$I$5-'СЕТ СН'!$I$21</f>
        <v>5214.2053869599995</v>
      </c>
      <c r="J135" s="37">
        <f>SUMIFS(СВЦЭМ!$D$34:$D$777,СВЦЭМ!$A$34:$A$777,$A135,СВЦЭМ!$B$34:$B$777,J$119)+'СЕТ СН'!$I$11+СВЦЭМ!$D$10+'СЕТ СН'!$I$5-'СЕТ СН'!$I$21</f>
        <v>5184.9133519099996</v>
      </c>
      <c r="K135" s="37">
        <f>SUMIFS(СВЦЭМ!$D$34:$D$777,СВЦЭМ!$A$34:$A$777,$A135,СВЦЭМ!$B$34:$B$777,K$119)+'СЕТ СН'!$I$11+СВЦЭМ!$D$10+'СЕТ СН'!$I$5-'СЕТ СН'!$I$21</f>
        <v>5166.3796897899992</v>
      </c>
      <c r="L135" s="37">
        <f>SUMIFS(СВЦЭМ!$D$34:$D$777,СВЦЭМ!$A$34:$A$777,$A135,СВЦЭМ!$B$34:$B$777,L$119)+'СЕТ СН'!$I$11+СВЦЭМ!$D$10+'СЕТ СН'!$I$5-'СЕТ СН'!$I$21</f>
        <v>5152.0308753599993</v>
      </c>
      <c r="M135" s="37">
        <f>SUMIFS(СВЦЭМ!$D$34:$D$777,СВЦЭМ!$A$34:$A$777,$A135,СВЦЭМ!$B$34:$B$777,M$119)+'СЕТ СН'!$I$11+СВЦЭМ!$D$10+'СЕТ СН'!$I$5-'СЕТ СН'!$I$21</f>
        <v>5177.2195610799999</v>
      </c>
      <c r="N135" s="37">
        <f>SUMIFS(СВЦЭМ!$D$34:$D$777,СВЦЭМ!$A$34:$A$777,$A135,СВЦЭМ!$B$34:$B$777,N$119)+'СЕТ СН'!$I$11+СВЦЭМ!$D$10+'СЕТ СН'!$I$5-'СЕТ СН'!$I$21</f>
        <v>5196.9820160899999</v>
      </c>
      <c r="O135" s="37">
        <f>SUMIFS(СВЦЭМ!$D$34:$D$777,СВЦЭМ!$A$34:$A$777,$A135,СВЦЭМ!$B$34:$B$777,O$119)+'СЕТ СН'!$I$11+СВЦЭМ!$D$10+'СЕТ СН'!$I$5-'СЕТ СН'!$I$21</f>
        <v>5194.1434228299995</v>
      </c>
      <c r="P135" s="37">
        <f>SUMIFS(СВЦЭМ!$D$34:$D$777,СВЦЭМ!$A$34:$A$777,$A135,СВЦЭМ!$B$34:$B$777,P$119)+'СЕТ СН'!$I$11+СВЦЭМ!$D$10+'СЕТ СН'!$I$5-'СЕТ СН'!$I$21</f>
        <v>5200.7193900599996</v>
      </c>
      <c r="Q135" s="37">
        <f>SUMIFS(СВЦЭМ!$D$34:$D$777,СВЦЭМ!$A$34:$A$777,$A135,СВЦЭМ!$B$34:$B$777,Q$119)+'СЕТ СН'!$I$11+СВЦЭМ!$D$10+'СЕТ СН'!$I$5-'СЕТ СН'!$I$21</f>
        <v>5198.48094133</v>
      </c>
      <c r="R135" s="37">
        <f>SUMIFS(СВЦЭМ!$D$34:$D$777,СВЦЭМ!$A$34:$A$777,$A135,СВЦЭМ!$B$34:$B$777,R$119)+'СЕТ СН'!$I$11+СВЦЭМ!$D$10+'СЕТ СН'!$I$5-'СЕТ СН'!$I$21</f>
        <v>5206.0814904899999</v>
      </c>
      <c r="S135" s="37">
        <f>SUMIFS(СВЦЭМ!$D$34:$D$777,СВЦЭМ!$A$34:$A$777,$A135,СВЦЭМ!$B$34:$B$777,S$119)+'СЕТ СН'!$I$11+СВЦЭМ!$D$10+'СЕТ СН'!$I$5-'СЕТ СН'!$I$21</f>
        <v>5203.7672529699994</v>
      </c>
      <c r="T135" s="37">
        <f>SUMIFS(СВЦЭМ!$D$34:$D$777,СВЦЭМ!$A$34:$A$777,$A135,СВЦЭМ!$B$34:$B$777,T$119)+'СЕТ СН'!$I$11+СВЦЭМ!$D$10+'СЕТ СН'!$I$5-'СЕТ СН'!$I$21</f>
        <v>5196.2004312699992</v>
      </c>
      <c r="U135" s="37">
        <f>SUMIFS(СВЦЭМ!$D$34:$D$777,СВЦЭМ!$A$34:$A$777,$A135,СВЦЭМ!$B$34:$B$777,U$119)+'СЕТ СН'!$I$11+СВЦЭМ!$D$10+'СЕТ СН'!$I$5-'СЕТ СН'!$I$21</f>
        <v>5195.6859788099991</v>
      </c>
      <c r="V135" s="37">
        <f>SUMIFS(СВЦЭМ!$D$34:$D$777,СВЦЭМ!$A$34:$A$777,$A135,СВЦЭМ!$B$34:$B$777,V$119)+'СЕТ СН'!$I$11+СВЦЭМ!$D$10+'СЕТ СН'!$I$5-'СЕТ СН'!$I$21</f>
        <v>5152.0851197699994</v>
      </c>
      <c r="W135" s="37">
        <f>SUMIFS(СВЦЭМ!$D$34:$D$777,СВЦЭМ!$A$34:$A$777,$A135,СВЦЭМ!$B$34:$B$777,W$119)+'СЕТ СН'!$I$11+СВЦЭМ!$D$10+'СЕТ СН'!$I$5-'СЕТ СН'!$I$21</f>
        <v>5145.1773336399992</v>
      </c>
      <c r="X135" s="37">
        <f>SUMIFS(СВЦЭМ!$D$34:$D$777,СВЦЭМ!$A$34:$A$777,$A135,СВЦЭМ!$B$34:$B$777,X$119)+'СЕТ СН'!$I$11+СВЦЭМ!$D$10+'СЕТ СН'!$I$5-'СЕТ СН'!$I$21</f>
        <v>5146.9876540999994</v>
      </c>
      <c r="Y135" s="37">
        <f>SUMIFS(СВЦЭМ!$D$34:$D$777,СВЦЭМ!$A$34:$A$777,$A135,СВЦЭМ!$B$34:$B$777,Y$119)+'СЕТ СН'!$I$11+СВЦЭМ!$D$10+'СЕТ СН'!$I$5-'СЕТ СН'!$I$21</f>
        <v>5219.6856003199991</v>
      </c>
    </row>
    <row r="136" spans="1:25" ht="15.75" x14ac:dyDescent="0.2">
      <c r="A136" s="36">
        <f t="shared" si="3"/>
        <v>43237</v>
      </c>
      <c r="B136" s="37">
        <f>SUMIFS(СВЦЭМ!$D$34:$D$777,СВЦЭМ!$A$34:$A$777,$A136,СВЦЭМ!$B$34:$B$777,B$119)+'СЕТ СН'!$I$11+СВЦЭМ!$D$10+'СЕТ СН'!$I$5-'СЕТ СН'!$I$21</f>
        <v>5280.2834361899995</v>
      </c>
      <c r="C136" s="37">
        <f>SUMIFS(СВЦЭМ!$D$34:$D$777,СВЦЭМ!$A$34:$A$777,$A136,СВЦЭМ!$B$34:$B$777,C$119)+'СЕТ СН'!$I$11+СВЦЭМ!$D$10+'СЕТ СН'!$I$5-'СЕТ СН'!$I$21</f>
        <v>5323.6923716900001</v>
      </c>
      <c r="D136" s="37">
        <f>SUMIFS(СВЦЭМ!$D$34:$D$777,СВЦЭМ!$A$34:$A$777,$A136,СВЦЭМ!$B$34:$B$777,D$119)+'СЕТ СН'!$I$11+СВЦЭМ!$D$10+'СЕТ СН'!$I$5-'СЕТ СН'!$I$21</f>
        <v>5358.3491135099994</v>
      </c>
      <c r="E136" s="37">
        <f>SUMIFS(СВЦЭМ!$D$34:$D$777,СВЦЭМ!$A$34:$A$777,$A136,СВЦЭМ!$B$34:$B$777,E$119)+'СЕТ СН'!$I$11+СВЦЭМ!$D$10+'СЕТ СН'!$I$5-'СЕТ СН'!$I$21</f>
        <v>5369.9841789799993</v>
      </c>
      <c r="F136" s="37">
        <f>SUMIFS(СВЦЭМ!$D$34:$D$777,СВЦЭМ!$A$34:$A$777,$A136,СВЦЭМ!$B$34:$B$777,F$119)+'СЕТ СН'!$I$11+СВЦЭМ!$D$10+'СЕТ СН'!$I$5-'СЕТ СН'!$I$21</f>
        <v>5373.9058448999995</v>
      </c>
      <c r="G136" s="37">
        <f>SUMIFS(СВЦЭМ!$D$34:$D$777,СВЦЭМ!$A$34:$A$777,$A136,СВЦЭМ!$B$34:$B$777,G$119)+'СЕТ СН'!$I$11+СВЦЭМ!$D$10+'СЕТ СН'!$I$5-'СЕТ СН'!$I$21</f>
        <v>5359.9858211999999</v>
      </c>
      <c r="H136" s="37">
        <f>SUMIFS(СВЦЭМ!$D$34:$D$777,СВЦЭМ!$A$34:$A$777,$A136,СВЦЭМ!$B$34:$B$777,H$119)+'СЕТ СН'!$I$11+СВЦЭМ!$D$10+'СЕТ СН'!$I$5-'СЕТ СН'!$I$21</f>
        <v>5303.2641192999999</v>
      </c>
      <c r="I136" s="37">
        <f>SUMIFS(СВЦЭМ!$D$34:$D$777,СВЦЭМ!$A$34:$A$777,$A136,СВЦЭМ!$B$34:$B$777,I$119)+'СЕТ СН'!$I$11+СВЦЭМ!$D$10+'СЕТ СН'!$I$5-'СЕТ СН'!$I$21</f>
        <v>5218.5713116999996</v>
      </c>
      <c r="J136" s="37">
        <f>SUMIFS(СВЦЭМ!$D$34:$D$777,СВЦЭМ!$A$34:$A$777,$A136,СВЦЭМ!$B$34:$B$777,J$119)+'СЕТ СН'!$I$11+СВЦЭМ!$D$10+'СЕТ СН'!$I$5-'СЕТ СН'!$I$21</f>
        <v>5170.1412402499991</v>
      </c>
      <c r="K136" s="37">
        <f>SUMIFS(СВЦЭМ!$D$34:$D$777,СВЦЭМ!$A$34:$A$777,$A136,СВЦЭМ!$B$34:$B$777,K$119)+'СЕТ СН'!$I$11+СВЦЭМ!$D$10+'СЕТ СН'!$I$5-'СЕТ СН'!$I$21</f>
        <v>5150.7541077199994</v>
      </c>
      <c r="L136" s="37">
        <f>SUMIFS(СВЦЭМ!$D$34:$D$777,СВЦЭМ!$A$34:$A$777,$A136,СВЦЭМ!$B$34:$B$777,L$119)+'СЕТ СН'!$I$11+СВЦЭМ!$D$10+'СЕТ СН'!$I$5-'СЕТ СН'!$I$21</f>
        <v>5141.6360569299995</v>
      </c>
      <c r="M136" s="37">
        <f>SUMIFS(СВЦЭМ!$D$34:$D$777,СВЦЭМ!$A$34:$A$777,$A136,СВЦЭМ!$B$34:$B$777,M$119)+'СЕТ СН'!$I$11+СВЦЭМ!$D$10+'СЕТ СН'!$I$5-'СЕТ СН'!$I$21</f>
        <v>5142.0597955099993</v>
      </c>
      <c r="N136" s="37">
        <f>SUMIFS(СВЦЭМ!$D$34:$D$777,СВЦЭМ!$A$34:$A$777,$A136,СВЦЭМ!$B$34:$B$777,N$119)+'СЕТ СН'!$I$11+СВЦЭМ!$D$10+'СЕТ СН'!$I$5-'СЕТ СН'!$I$21</f>
        <v>5182.5197458799994</v>
      </c>
      <c r="O136" s="37">
        <f>SUMIFS(СВЦЭМ!$D$34:$D$777,СВЦЭМ!$A$34:$A$777,$A136,СВЦЭМ!$B$34:$B$777,O$119)+'СЕТ СН'!$I$11+СВЦЭМ!$D$10+'СЕТ СН'!$I$5-'СЕТ СН'!$I$21</f>
        <v>5190.7268710299995</v>
      </c>
      <c r="P136" s="37">
        <f>SUMIFS(СВЦЭМ!$D$34:$D$777,СВЦЭМ!$A$34:$A$777,$A136,СВЦЭМ!$B$34:$B$777,P$119)+'СЕТ СН'!$I$11+СВЦЭМ!$D$10+'СЕТ СН'!$I$5-'СЕТ СН'!$I$21</f>
        <v>5209.4820184599994</v>
      </c>
      <c r="Q136" s="37">
        <f>SUMIFS(СВЦЭМ!$D$34:$D$777,СВЦЭМ!$A$34:$A$777,$A136,СВЦЭМ!$B$34:$B$777,Q$119)+'СЕТ СН'!$I$11+СВЦЭМ!$D$10+'СЕТ СН'!$I$5-'СЕТ СН'!$I$21</f>
        <v>5215.0037045999998</v>
      </c>
      <c r="R136" s="37">
        <f>SUMIFS(СВЦЭМ!$D$34:$D$777,СВЦЭМ!$A$34:$A$777,$A136,СВЦЭМ!$B$34:$B$777,R$119)+'СЕТ СН'!$I$11+СВЦЭМ!$D$10+'СЕТ СН'!$I$5-'СЕТ СН'!$I$21</f>
        <v>5214.9808804099994</v>
      </c>
      <c r="S136" s="37">
        <f>SUMIFS(СВЦЭМ!$D$34:$D$777,СВЦЭМ!$A$34:$A$777,$A136,СВЦЭМ!$B$34:$B$777,S$119)+'СЕТ СН'!$I$11+СВЦЭМ!$D$10+'СЕТ СН'!$I$5-'СЕТ СН'!$I$21</f>
        <v>5214.0808578599999</v>
      </c>
      <c r="T136" s="37">
        <f>SUMIFS(СВЦЭМ!$D$34:$D$777,СВЦЭМ!$A$34:$A$777,$A136,СВЦЭМ!$B$34:$B$777,T$119)+'СЕТ СН'!$I$11+СВЦЭМ!$D$10+'СЕТ СН'!$I$5-'СЕТ СН'!$I$21</f>
        <v>5196.8708283699998</v>
      </c>
      <c r="U136" s="37">
        <f>SUMIFS(СВЦЭМ!$D$34:$D$777,СВЦЭМ!$A$34:$A$777,$A136,СВЦЭМ!$B$34:$B$777,U$119)+'СЕТ СН'!$I$11+СВЦЭМ!$D$10+'СЕТ СН'!$I$5-'СЕТ СН'!$I$21</f>
        <v>5178.57331428</v>
      </c>
      <c r="V136" s="37">
        <f>SUMIFS(СВЦЭМ!$D$34:$D$777,СВЦЭМ!$A$34:$A$777,$A136,СВЦЭМ!$B$34:$B$777,V$119)+'СЕТ СН'!$I$11+СВЦЭМ!$D$10+'СЕТ СН'!$I$5-'СЕТ СН'!$I$21</f>
        <v>5160.3892041499994</v>
      </c>
      <c r="W136" s="37">
        <f>SUMIFS(СВЦЭМ!$D$34:$D$777,СВЦЭМ!$A$34:$A$777,$A136,СВЦЭМ!$B$34:$B$777,W$119)+'СЕТ СН'!$I$11+СВЦЭМ!$D$10+'СЕТ СН'!$I$5-'СЕТ СН'!$I$21</f>
        <v>5129.2195531199995</v>
      </c>
      <c r="X136" s="37">
        <f>SUMIFS(СВЦЭМ!$D$34:$D$777,СВЦЭМ!$A$34:$A$777,$A136,СВЦЭМ!$B$34:$B$777,X$119)+'СЕТ СН'!$I$11+СВЦЭМ!$D$10+'СЕТ СН'!$I$5-'СЕТ СН'!$I$21</f>
        <v>5156.0695191299992</v>
      </c>
      <c r="Y136" s="37">
        <f>SUMIFS(СВЦЭМ!$D$34:$D$777,СВЦЭМ!$A$34:$A$777,$A136,СВЦЭМ!$B$34:$B$777,Y$119)+'СЕТ СН'!$I$11+СВЦЭМ!$D$10+'СЕТ СН'!$I$5-'СЕТ СН'!$I$21</f>
        <v>5215.7469334299994</v>
      </c>
    </row>
    <row r="137" spans="1:25" ht="15.75" x14ac:dyDescent="0.2">
      <c r="A137" s="36">
        <f t="shared" si="3"/>
        <v>43238</v>
      </c>
      <c r="B137" s="37">
        <f>SUMIFS(СВЦЭМ!$D$34:$D$777,СВЦЭМ!$A$34:$A$777,$A137,СВЦЭМ!$B$34:$B$777,B$119)+'СЕТ СН'!$I$11+СВЦЭМ!$D$10+'СЕТ СН'!$I$5-'СЕТ СН'!$I$21</f>
        <v>5311.1424574099992</v>
      </c>
      <c r="C137" s="37">
        <f>SUMIFS(СВЦЭМ!$D$34:$D$777,СВЦЭМ!$A$34:$A$777,$A137,СВЦЭМ!$B$34:$B$777,C$119)+'СЕТ СН'!$I$11+СВЦЭМ!$D$10+'СЕТ СН'!$I$5-'СЕТ СН'!$I$21</f>
        <v>5353.9343797199999</v>
      </c>
      <c r="D137" s="37">
        <f>SUMIFS(СВЦЭМ!$D$34:$D$777,СВЦЭМ!$A$34:$A$777,$A137,СВЦЭМ!$B$34:$B$777,D$119)+'СЕТ СН'!$I$11+СВЦЭМ!$D$10+'СЕТ СН'!$I$5-'СЕТ СН'!$I$21</f>
        <v>5365.8753715799994</v>
      </c>
      <c r="E137" s="37">
        <f>SUMIFS(СВЦЭМ!$D$34:$D$777,СВЦЭМ!$A$34:$A$777,$A137,СВЦЭМ!$B$34:$B$777,E$119)+'СЕТ СН'!$I$11+СВЦЭМ!$D$10+'СЕТ СН'!$I$5-'СЕТ СН'!$I$21</f>
        <v>5365.2112787099995</v>
      </c>
      <c r="F137" s="37">
        <f>SUMIFS(СВЦЭМ!$D$34:$D$777,СВЦЭМ!$A$34:$A$777,$A137,СВЦЭМ!$B$34:$B$777,F$119)+'СЕТ СН'!$I$11+СВЦЭМ!$D$10+'СЕТ СН'!$I$5-'СЕТ СН'!$I$21</f>
        <v>5365.5236966899993</v>
      </c>
      <c r="G137" s="37">
        <f>SUMIFS(СВЦЭМ!$D$34:$D$777,СВЦЭМ!$A$34:$A$777,$A137,СВЦЭМ!$B$34:$B$777,G$119)+'СЕТ СН'!$I$11+СВЦЭМ!$D$10+'СЕТ СН'!$I$5-'СЕТ СН'!$I$21</f>
        <v>5372.9869912699996</v>
      </c>
      <c r="H137" s="37">
        <f>SUMIFS(СВЦЭМ!$D$34:$D$777,СВЦЭМ!$A$34:$A$777,$A137,СВЦЭМ!$B$34:$B$777,H$119)+'СЕТ СН'!$I$11+СВЦЭМ!$D$10+'СЕТ СН'!$I$5-'СЕТ СН'!$I$21</f>
        <v>5330.6627146599994</v>
      </c>
      <c r="I137" s="37">
        <f>SUMIFS(СВЦЭМ!$D$34:$D$777,СВЦЭМ!$A$34:$A$777,$A137,СВЦЭМ!$B$34:$B$777,I$119)+'СЕТ СН'!$I$11+СВЦЭМ!$D$10+'СЕТ СН'!$I$5-'СЕТ СН'!$I$21</f>
        <v>5253.4173723999993</v>
      </c>
      <c r="J137" s="37">
        <f>SUMIFS(СВЦЭМ!$D$34:$D$777,СВЦЭМ!$A$34:$A$777,$A137,СВЦЭМ!$B$34:$B$777,J$119)+'СЕТ СН'!$I$11+СВЦЭМ!$D$10+'СЕТ СН'!$I$5-'СЕТ СН'!$I$21</f>
        <v>5218.4091334899995</v>
      </c>
      <c r="K137" s="37">
        <f>SUMIFS(СВЦЭМ!$D$34:$D$777,СВЦЭМ!$A$34:$A$777,$A137,СВЦЭМ!$B$34:$B$777,K$119)+'СЕТ СН'!$I$11+СВЦЭМ!$D$10+'СЕТ СН'!$I$5-'СЕТ СН'!$I$21</f>
        <v>5202.2320565599994</v>
      </c>
      <c r="L137" s="37">
        <f>SUMIFS(СВЦЭМ!$D$34:$D$777,СВЦЭМ!$A$34:$A$777,$A137,СВЦЭМ!$B$34:$B$777,L$119)+'СЕТ СН'!$I$11+СВЦЭМ!$D$10+'СЕТ СН'!$I$5-'СЕТ СН'!$I$21</f>
        <v>5192.8542129399993</v>
      </c>
      <c r="M137" s="37">
        <f>SUMIFS(СВЦЭМ!$D$34:$D$777,СВЦЭМ!$A$34:$A$777,$A137,СВЦЭМ!$B$34:$B$777,M$119)+'СЕТ СН'!$I$11+СВЦЭМ!$D$10+'СЕТ СН'!$I$5-'СЕТ СН'!$I$21</f>
        <v>5200.5029420699993</v>
      </c>
      <c r="N137" s="37">
        <f>SUMIFS(СВЦЭМ!$D$34:$D$777,СВЦЭМ!$A$34:$A$777,$A137,СВЦЭМ!$B$34:$B$777,N$119)+'СЕТ СН'!$I$11+СВЦЭМ!$D$10+'СЕТ СН'!$I$5-'СЕТ СН'!$I$21</f>
        <v>5226.6305191299998</v>
      </c>
      <c r="O137" s="37">
        <f>SUMIFS(СВЦЭМ!$D$34:$D$777,СВЦЭМ!$A$34:$A$777,$A137,СВЦЭМ!$B$34:$B$777,O$119)+'СЕТ СН'!$I$11+СВЦЭМ!$D$10+'СЕТ СН'!$I$5-'СЕТ СН'!$I$21</f>
        <v>5216.5293704899996</v>
      </c>
      <c r="P137" s="37">
        <f>SUMIFS(СВЦЭМ!$D$34:$D$777,СВЦЭМ!$A$34:$A$777,$A137,СВЦЭМ!$B$34:$B$777,P$119)+'СЕТ СН'!$I$11+СВЦЭМ!$D$10+'СЕТ СН'!$I$5-'СЕТ СН'!$I$21</f>
        <v>5224.2717509300001</v>
      </c>
      <c r="Q137" s="37">
        <f>SUMIFS(СВЦЭМ!$D$34:$D$777,СВЦЭМ!$A$34:$A$777,$A137,СВЦЭМ!$B$34:$B$777,Q$119)+'СЕТ СН'!$I$11+СВЦЭМ!$D$10+'СЕТ СН'!$I$5-'СЕТ СН'!$I$21</f>
        <v>5232.1931314399999</v>
      </c>
      <c r="R137" s="37">
        <f>SUMIFS(СВЦЭМ!$D$34:$D$777,СВЦЭМ!$A$34:$A$777,$A137,СВЦЭМ!$B$34:$B$777,R$119)+'СЕТ СН'!$I$11+СВЦЭМ!$D$10+'СЕТ СН'!$I$5-'СЕТ СН'!$I$21</f>
        <v>5243.1145624499995</v>
      </c>
      <c r="S137" s="37">
        <f>SUMIFS(СВЦЭМ!$D$34:$D$777,СВЦЭМ!$A$34:$A$777,$A137,СВЦЭМ!$B$34:$B$777,S$119)+'СЕТ СН'!$I$11+СВЦЭМ!$D$10+'СЕТ СН'!$I$5-'СЕТ СН'!$I$21</f>
        <v>5230.6979470799997</v>
      </c>
      <c r="T137" s="37">
        <f>SUMIFS(СВЦЭМ!$D$34:$D$777,СВЦЭМ!$A$34:$A$777,$A137,СВЦЭМ!$B$34:$B$777,T$119)+'СЕТ СН'!$I$11+СВЦЭМ!$D$10+'СЕТ СН'!$I$5-'СЕТ СН'!$I$21</f>
        <v>5216.3718251999999</v>
      </c>
      <c r="U137" s="37">
        <f>SUMIFS(СВЦЭМ!$D$34:$D$777,СВЦЭМ!$A$34:$A$777,$A137,СВЦЭМ!$B$34:$B$777,U$119)+'СЕТ СН'!$I$11+СВЦЭМ!$D$10+'СЕТ СН'!$I$5-'СЕТ СН'!$I$21</f>
        <v>5257.8303495399996</v>
      </c>
      <c r="V137" s="37">
        <f>SUMIFS(СВЦЭМ!$D$34:$D$777,СВЦЭМ!$A$34:$A$777,$A137,СВЦЭМ!$B$34:$B$777,V$119)+'СЕТ СН'!$I$11+СВЦЭМ!$D$10+'СЕТ СН'!$I$5-'СЕТ СН'!$I$21</f>
        <v>5224.3770192399998</v>
      </c>
      <c r="W137" s="37">
        <f>SUMIFS(СВЦЭМ!$D$34:$D$777,СВЦЭМ!$A$34:$A$777,$A137,СВЦЭМ!$B$34:$B$777,W$119)+'СЕТ СН'!$I$11+СВЦЭМ!$D$10+'СЕТ СН'!$I$5-'СЕТ СН'!$I$21</f>
        <v>5205.2554308599993</v>
      </c>
      <c r="X137" s="37">
        <f>SUMIFS(СВЦЭМ!$D$34:$D$777,СВЦЭМ!$A$34:$A$777,$A137,СВЦЭМ!$B$34:$B$777,X$119)+'СЕТ СН'!$I$11+СВЦЭМ!$D$10+'СЕТ СН'!$I$5-'СЕТ СН'!$I$21</f>
        <v>5237.4616025099995</v>
      </c>
      <c r="Y137" s="37">
        <f>SUMIFS(СВЦЭМ!$D$34:$D$777,СВЦЭМ!$A$34:$A$777,$A137,СВЦЭМ!$B$34:$B$777,Y$119)+'СЕТ СН'!$I$11+СВЦЭМ!$D$10+'СЕТ СН'!$I$5-'СЕТ СН'!$I$21</f>
        <v>5300.7605829999993</v>
      </c>
    </row>
    <row r="138" spans="1:25" ht="15.75" x14ac:dyDescent="0.2">
      <c r="A138" s="36">
        <f t="shared" si="3"/>
        <v>43239</v>
      </c>
      <c r="B138" s="37">
        <f>SUMIFS(СВЦЭМ!$D$34:$D$777,СВЦЭМ!$A$34:$A$777,$A138,СВЦЭМ!$B$34:$B$777,B$119)+'СЕТ СН'!$I$11+СВЦЭМ!$D$10+'СЕТ СН'!$I$5-'СЕТ СН'!$I$21</f>
        <v>5261.3046632799997</v>
      </c>
      <c r="C138" s="37">
        <f>SUMIFS(СВЦЭМ!$D$34:$D$777,СВЦЭМ!$A$34:$A$777,$A138,СВЦЭМ!$B$34:$B$777,C$119)+'СЕТ СН'!$I$11+СВЦЭМ!$D$10+'СЕТ СН'!$I$5-'СЕТ СН'!$I$21</f>
        <v>5272.7816443599995</v>
      </c>
      <c r="D138" s="37">
        <f>SUMIFS(СВЦЭМ!$D$34:$D$777,СВЦЭМ!$A$34:$A$777,$A138,СВЦЭМ!$B$34:$B$777,D$119)+'СЕТ СН'!$I$11+СВЦЭМ!$D$10+'СЕТ СН'!$I$5-'СЕТ СН'!$I$21</f>
        <v>5260.3684953899992</v>
      </c>
      <c r="E138" s="37">
        <f>SUMIFS(СВЦЭМ!$D$34:$D$777,СВЦЭМ!$A$34:$A$777,$A138,СВЦЭМ!$B$34:$B$777,E$119)+'СЕТ СН'!$I$11+СВЦЭМ!$D$10+'СЕТ СН'!$I$5-'СЕТ СН'!$I$21</f>
        <v>5277.8942422299997</v>
      </c>
      <c r="F138" s="37">
        <f>SUMIFS(СВЦЭМ!$D$34:$D$777,СВЦЭМ!$A$34:$A$777,$A138,СВЦЭМ!$B$34:$B$777,F$119)+'СЕТ СН'!$I$11+СВЦЭМ!$D$10+'СЕТ СН'!$I$5-'СЕТ СН'!$I$21</f>
        <v>5304.3225536899999</v>
      </c>
      <c r="G138" s="37">
        <f>SUMIFS(СВЦЭМ!$D$34:$D$777,СВЦЭМ!$A$34:$A$777,$A138,СВЦЭМ!$B$34:$B$777,G$119)+'СЕТ СН'!$I$11+СВЦЭМ!$D$10+'СЕТ СН'!$I$5-'СЕТ СН'!$I$21</f>
        <v>5318.3026167199996</v>
      </c>
      <c r="H138" s="37">
        <f>SUMIFS(СВЦЭМ!$D$34:$D$777,СВЦЭМ!$A$34:$A$777,$A138,СВЦЭМ!$B$34:$B$777,H$119)+'СЕТ СН'!$I$11+СВЦЭМ!$D$10+'СЕТ СН'!$I$5-'СЕТ СН'!$I$21</f>
        <v>5308.5371226499992</v>
      </c>
      <c r="I138" s="37">
        <f>SUMIFS(СВЦЭМ!$D$34:$D$777,СВЦЭМ!$A$34:$A$777,$A138,СВЦЭМ!$B$34:$B$777,I$119)+'СЕТ СН'!$I$11+СВЦЭМ!$D$10+'СЕТ СН'!$I$5-'СЕТ СН'!$I$21</f>
        <v>5253.0145170999995</v>
      </c>
      <c r="J138" s="37">
        <f>SUMIFS(СВЦЭМ!$D$34:$D$777,СВЦЭМ!$A$34:$A$777,$A138,СВЦЭМ!$B$34:$B$777,J$119)+'СЕТ СН'!$I$11+СВЦЭМ!$D$10+'СЕТ СН'!$I$5-'СЕТ СН'!$I$21</f>
        <v>5180.6618953199995</v>
      </c>
      <c r="K138" s="37">
        <f>SUMIFS(СВЦЭМ!$D$34:$D$777,СВЦЭМ!$A$34:$A$777,$A138,СВЦЭМ!$B$34:$B$777,K$119)+'СЕТ СН'!$I$11+СВЦЭМ!$D$10+'СЕТ СН'!$I$5-'СЕТ СН'!$I$21</f>
        <v>5153.8171623199996</v>
      </c>
      <c r="L138" s="37">
        <f>SUMIFS(СВЦЭМ!$D$34:$D$777,СВЦЭМ!$A$34:$A$777,$A138,СВЦЭМ!$B$34:$B$777,L$119)+'СЕТ СН'!$I$11+СВЦЭМ!$D$10+'СЕТ СН'!$I$5-'СЕТ СН'!$I$21</f>
        <v>5144.3100760099996</v>
      </c>
      <c r="M138" s="37">
        <f>SUMIFS(СВЦЭМ!$D$34:$D$777,СВЦЭМ!$A$34:$A$777,$A138,СВЦЭМ!$B$34:$B$777,M$119)+'СЕТ СН'!$I$11+СВЦЭМ!$D$10+'СЕТ СН'!$I$5-'СЕТ СН'!$I$21</f>
        <v>5141.2956225399994</v>
      </c>
      <c r="N138" s="37">
        <f>SUMIFS(СВЦЭМ!$D$34:$D$777,СВЦЭМ!$A$34:$A$777,$A138,СВЦЭМ!$B$34:$B$777,N$119)+'СЕТ СН'!$I$11+СВЦЭМ!$D$10+'СЕТ СН'!$I$5-'СЕТ СН'!$I$21</f>
        <v>5147.7356582599996</v>
      </c>
      <c r="O138" s="37">
        <f>SUMIFS(СВЦЭМ!$D$34:$D$777,СВЦЭМ!$A$34:$A$777,$A138,СВЦЭМ!$B$34:$B$777,O$119)+'СЕТ СН'!$I$11+СВЦЭМ!$D$10+'СЕТ СН'!$I$5-'СЕТ СН'!$I$21</f>
        <v>5172.0246646999994</v>
      </c>
      <c r="P138" s="37">
        <f>SUMIFS(СВЦЭМ!$D$34:$D$777,СВЦЭМ!$A$34:$A$777,$A138,СВЦЭМ!$B$34:$B$777,P$119)+'СЕТ СН'!$I$11+СВЦЭМ!$D$10+'СЕТ СН'!$I$5-'СЕТ СН'!$I$21</f>
        <v>5188.67545892</v>
      </c>
      <c r="Q138" s="37">
        <f>SUMIFS(СВЦЭМ!$D$34:$D$777,СВЦЭМ!$A$34:$A$777,$A138,СВЦЭМ!$B$34:$B$777,Q$119)+'СЕТ СН'!$I$11+СВЦЭМ!$D$10+'СЕТ СН'!$I$5-'СЕТ СН'!$I$21</f>
        <v>5188.4841912399997</v>
      </c>
      <c r="R138" s="37">
        <f>SUMIFS(СВЦЭМ!$D$34:$D$777,СВЦЭМ!$A$34:$A$777,$A138,СВЦЭМ!$B$34:$B$777,R$119)+'СЕТ СН'!$I$11+СВЦЭМ!$D$10+'СЕТ СН'!$I$5-'СЕТ СН'!$I$21</f>
        <v>5195.9975915599998</v>
      </c>
      <c r="S138" s="37">
        <f>SUMIFS(СВЦЭМ!$D$34:$D$777,СВЦЭМ!$A$34:$A$777,$A138,СВЦЭМ!$B$34:$B$777,S$119)+'СЕТ СН'!$I$11+СВЦЭМ!$D$10+'СЕТ СН'!$I$5-'СЕТ СН'!$I$21</f>
        <v>5178.9551194299993</v>
      </c>
      <c r="T138" s="37">
        <f>SUMIFS(СВЦЭМ!$D$34:$D$777,СВЦЭМ!$A$34:$A$777,$A138,СВЦЭМ!$B$34:$B$777,T$119)+'СЕТ СН'!$I$11+СВЦЭМ!$D$10+'СЕТ СН'!$I$5-'СЕТ СН'!$I$21</f>
        <v>5179.9907711199994</v>
      </c>
      <c r="U138" s="37">
        <f>SUMIFS(СВЦЭМ!$D$34:$D$777,СВЦЭМ!$A$34:$A$777,$A138,СВЦЭМ!$B$34:$B$777,U$119)+'СЕТ СН'!$I$11+СВЦЭМ!$D$10+'СЕТ СН'!$I$5-'СЕТ СН'!$I$21</f>
        <v>5160.1242195799996</v>
      </c>
      <c r="V138" s="37">
        <f>SUMIFS(СВЦЭМ!$D$34:$D$777,СВЦЭМ!$A$34:$A$777,$A138,СВЦЭМ!$B$34:$B$777,V$119)+'СЕТ СН'!$I$11+СВЦЭМ!$D$10+'СЕТ СН'!$I$5-'СЕТ СН'!$I$21</f>
        <v>5147.2374476699997</v>
      </c>
      <c r="W138" s="37">
        <f>SUMIFS(СВЦЭМ!$D$34:$D$777,СВЦЭМ!$A$34:$A$777,$A138,СВЦЭМ!$B$34:$B$777,W$119)+'СЕТ СН'!$I$11+СВЦЭМ!$D$10+'СЕТ СН'!$I$5-'СЕТ СН'!$I$21</f>
        <v>5112.5189833099994</v>
      </c>
      <c r="X138" s="37">
        <f>SUMIFS(СВЦЭМ!$D$34:$D$777,СВЦЭМ!$A$34:$A$777,$A138,СВЦЭМ!$B$34:$B$777,X$119)+'СЕТ СН'!$I$11+СВЦЭМ!$D$10+'СЕТ СН'!$I$5-'СЕТ СН'!$I$21</f>
        <v>5117.4184659499997</v>
      </c>
      <c r="Y138" s="37">
        <f>SUMIFS(СВЦЭМ!$D$34:$D$777,СВЦЭМ!$A$34:$A$777,$A138,СВЦЭМ!$B$34:$B$777,Y$119)+'СЕТ СН'!$I$11+СВЦЭМ!$D$10+'СЕТ СН'!$I$5-'СЕТ СН'!$I$21</f>
        <v>5191.6980789099998</v>
      </c>
    </row>
    <row r="139" spans="1:25" ht="15.75" x14ac:dyDescent="0.2">
      <c r="A139" s="36">
        <f t="shared" si="3"/>
        <v>43240</v>
      </c>
      <c r="B139" s="37">
        <f>SUMIFS(СВЦЭМ!$D$34:$D$777,СВЦЭМ!$A$34:$A$777,$A139,СВЦЭМ!$B$34:$B$777,B$119)+'СЕТ СН'!$I$11+СВЦЭМ!$D$10+'СЕТ СН'!$I$5-'СЕТ СН'!$I$21</f>
        <v>5246.8838644399993</v>
      </c>
      <c r="C139" s="37">
        <f>SUMIFS(СВЦЭМ!$D$34:$D$777,СВЦЭМ!$A$34:$A$777,$A139,СВЦЭМ!$B$34:$B$777,C$119)+'СЕТ СН'!$I$11+СВЦЭМ!$D$10+'СЕТ СН'!$I$5-'СЕТ СН'!$I$21</f>
        <v>5283.7290426999998</v>
      </c>
      <c r="D139" s="37">
        <f>SUMIFS(СВЦЭМ!$D$34:$D$777,СВЦЭМ!$A$34:$A$777,$A139,СВЦЭМ!$B$34:$B$777,D$119)+'СЕТ СН'!$I$11+СВЦЭМ!$D$10+'СЕТ СН'!$I$5-'СЕТ СН'!$I$21</f>
        <v>5318.0129564299996</v>
      </c>
      <c r="E139" s="37">
        <f>SUMIFS(СВЦЭМ!$D$34:$D$777,СВЦЭМ!$A$34:$A$777,$A139,СВЦЭМ!$B$34:$B$777,E$119)+'СЕТ СН'!$I$11+СВЦЭМ!$D$10+'СЕТ СН'!$I$5-'СЕТ СН'!$I$21</f>
        <v>5336.6402232499995</v>
      </c>
      <c r="F139" s="37">
        <f>SUMIFS(СВЦЭМ!$D$34:$D$777,СВЦЭМ!$A$34:$A$777,$A139,СВЦЭМ!$B$34:$B$777,F$119)+'СЕТ СН'!$I$11+СВЦЭМ!$D$10+'СЕТ СН'!$I$5-'СЕТ СН'!$I$21</f>
        <v>5358.7972653699999</v>
      </c>
      <c r="G139" s="37">
        <f>SUMIFS(СВЦЭМ!$D$34:$D$777,СВЦЭМ!$A$34:$A$777,$A139,СВЦЭМ!$B$34:$B$777,G$119)+'СЕТ СН'!$I$11+СВЦЭМ!$D$10+'СЕТ СН'!$I$5-'СЕТ СН'!$I$21</f>
        <v>5360.0587359599995</v>
      </c>
      <c r="H139" s="37">
        <f>SUMIFS(СВЦЭМ!$D$34:$D$777,СВЦЭМ!$A$34:$A$777,$A139,СВЦЭМ!$B$34:$B$777,H$119)+'СЕТ СН'!$I$11+СВЦЭМ!$D$10+'СЕТ СН'!$I$5-'СЕТ СН'!$I$21</f>
        <v>5340.8537815</v>
      </c>
      <c r="I139" s="37">
        <f>SUMIFS(СВЦЭМ!$D$34:$D$777,СВЦЭМ!$A$34:$A$777,$A139,СВЦЭМ!$B$34:$B$777,I$119)+'СЕТ СН'!$I$11+СВЦЭМ!$D$10+'СЕТ СН'!$I$5-'СЕТ СН'!$I$21</f>
        <v>5259.6688698499993</v>
      </c>
      <c r="J139" s="37">
        <f>SUMIFS(СВЦЭМ!$D$34:$D$777,СВЦЭМ!$A$34:$A$777,$A139,СВЦЭМ!$B$34:$B$777,J$119)+'СЕТ СН'!$I$11+СВЦЭМ!$D$10+'СЕТ СН'!$I$5-'СЕТ СН'!$I$21</f>
        <v>5192.3008089799996</v>
      </c>
      <c r="K139" s="37">
        <f>SUMIFS(СВЦЭМ!$D$34:$D$777,СВЦЭМ!$A$34:$A$777,$A139,СВЦЭМ!$B$34:$B$777,K$119)+'СЕТ СН'!$I$11+СВЦЭМ!$D$10+'СЕТ СН'!$I$5-'СЕТ СН'!$I$21</f>
        <v>5145.9649464599997</v>
      </c>
      <c r="L139" s="37">
        <f>SUMIFS(СВЦЭМ!$D$34:$D$777,СВЦЭМ!$A$34:$A$777,$A139,СВЦЭМ!$B$34:$B$777,L$119)+'СЕТ СН'!$I$11+СВЦЭМ!$D$10+'СЕТ СН'!$I$5-'СЕТ СН'!$I$21</f>
        <v>5161.8349473299995</v>
      </c>
      <c r="M139" s="37">
        <f>SUMIFS(СВЦЭМ!$D$34:$D$777,СВЦЭМ!$A$34:$A$777,$A139,СВЦЭМ!$B$34:$B$777,M$119)+'СЕТ СН'!$I$11+СВЦЭМ!$D$10+'СЕТ СН'!$I$5-'СЕТ СН'!$I$21</f>
        <v>5143.2140794699999</v>
      </c>
      <c r="N139" s="37">
        <f>SUMIFS(СВЦЭМ!$D$34:$D$777,СВЦЭМ!$A$34:$A$777,$A139,СВЦЭМ!$B$34:$B$777,N$119)+'СЕТ СН'!$I$11+СВЦЭМ!$D$10+'СЕТ СН'!$I$5-'СЕТ СН'!$I$21</f>
        <v>5148.4860468199995</v>
      </c>
      <c r="O139" s="37">
        <f>SUMIFS(СВЦЭМ!$D$34:$D$777,СВЦЭМ!$A$34:$A$777,$A139,СВЦЭМ!$B$34:$B$777,O$119)+'СЕТ СН'!$I$11+СВЦЭМ!$D$10+'СЕТ СН'!$I$5-'СЕТ СН'!$I$21</f>
        <v>5148.9644038499991</v>
      </c>
      <c r="P139" s="37">
        <f>SUMIFS(СВЦЭМ!$D$34:$D$777,СВЦЭМ!$A$34:$A$777,$A139,СВЦЭМ!$B$34:$B$777,P$119)+'СЕТ СН'!$I$11+СВЦЭМ!$D$10+'СЕТ СН'!$I$5-'СЕТ СН'!$I$21</f>
        <v>5177.3049034399992</v>
      </c>
      <c r="Q139" s="37">
        <f>SUMIFS(СВЦЭМ!$D$34:$D$777,СВЦЭМ!$A$34:$A$777,$A139,СВЦЭМ!$B$34:$B$777,Q$119)+'СЕТ СН'!$I$11+СВЦЭМ!$D$10+'СЕТ СН'!$I$5-'СЕТ СН'!$I$21</f>
        <v>5182.9333266799995</v>
      </c>
      <c r="R139" s="37">
        <f>SUMIFS(СВЦЭМ!$D$34:$D$777,СВЦЭМ!$A$34:$A$777,$A139,СВЦЭМ!$B$34:$B$777,R$119)+'СЕТ СН'!$I$11+СВЦЭМ!$D$10+'СЕТ СН'!$I$5-'СЕТ СН'!$I$21</f>
        <v>5180.3629206799997</v>
      </c>
      <c r="S139" s="37">
        <f>SUMIFS(СВЦЭМ!$D$34:$D$777,СВЦЭМ!$A$34:$A$777,$A139,СВЦЭМ!$B$34:$B$777,S$119)+'СЕТ СН'!$I$11+СВЦЭМ!$D$10+'СЕТ СН'!$I$5-'СЕТ СН'!$I$21</f>
        <v>5159.5888261199998</v>
      </c>
      <c r="T139" s="37">
        <f>SUMIFS(СВЦЭМ!$D$34:$D$777,СВЦЭМ!$A$34:$A$777,$A139,СВЦЭМ!$B$34:$B$777,T$119)+'СЕТ СН'!$I$11+СВЦЭМ!$D$10+'СЕТ СН'!$I$5-'СЕТ СН'!$I$21</f>
        <v>5145.4350089</v>
      </c>
      <c r="U139" s="37">
        <f>SUMIFS(СВЦЭМ!$D$34:$D$777,СВЦЭМ!$A$34:$A$777,$A139,СВЦЭМ!$B$34:$B$777,U$119)+'СЕТ СН'!$I$11+СВЦЭМ!$D$10+'СЕТ СН'!$I$5-'СЕТ СН'!$I$21</f>
        <v>5155.6283113499994</v>
      </c>
      <c r="V139" s="37">
        <f>SUMIFS(СВЦЭМ!$D$34:$D$777,СВЦЭМ!$A$34:$A$777,$A139,СВЦЭМ!$B$34:$B$777,V$119)+'СЕТ СН'!$I$11+СВЦЭМ!$D$10+'СЕТ СН'!$I$5-'СЕТ СН'!$I$21</f>
        <v>5110.94035833</v>
      </c>
      <c r="W139" s="37">
        <f>SUMIFS(СВЦЭМ!$D$34:$D$777,СВЦЭМ!$A$34:$A$777,$A139,СВЦЭМ!$B$34:$B$777,W$119)+'СЕТ СН'!$I$11+СВЦЭМ!$D$10+'СЕТ СН'!$I$5-'СЕТ СН'!$I$21</f>
        <v>5084.9748948799997</v>
      </c>
      <c r="X139" s="37">
        <f>SUMIFS(СВЦЭМ!$D$34:$D$777,СВЦЭМ!$A$34:$A$777,$A139,СВЦЭМ!$B$34:$B$777,X$119)+'СЕТ СН'!$I$11+СВЦЭМ!$D$10+'СЕТ СН'!$I$5-'СЕТ СН'!$I$21</f>
        <v>5101.1431901399992</v>
      </c>
      <c r="Y139" s="37">
        <f>SUMIFS(СВЦЭМ!$D$34:$D$777,СВЦЭМ!$A$34:$A$777,$A139,СВЦЭМ!$B$34:$B$777,Y$119)+'СЕТ СН'!$I$11+СВЦЭМ!$D$10+'СЕТ СН'!$I$5-'СЕТ СН'!$I$21</f>
        <v>5162.6088088199995</v>
      </c>
    </row>
    <row r="140" spans="1:25" ht="15.75" x14ac:dyDescent="0.2">
      <c r="A140" s="36">
        <f t="shared" si="3"/>
        <v>43241</v>
      </c>
      <c r="B140" s="37">
        <f>SUMIFS(СВЦЭМ!$D$34:$D$777,СВЦЭМ!$A$34:$A$777,$A140,СВЦЭМ!$B$34:$B$777,B$119)+'СЕТ СН'!$I$11+СВЦЭМ!$D$10+'СЕТ СН'!$I$5-'СЕТ СН'!$I$21</f>
        <v>5277.8997591899997</v>
      </c>
      <c r="C140" s="37">
        <f>SUMIFS(СВЦЭМ!$D$34:$D$777,СВЦЭМ!$A$34:$A$777,$A140,СВЦЭМ!$B$34:$B$777,C$119)+'СЕТ СН'!$I$11+СВЦЭМ!$D$10+'СЕТ СН'!$I$5-'СЕТ СН'!$I$21</f>
        <v>5351.9427905199991</v>
      </c>
      <c r="D140" s="37">
        <f>SUMIFS(СВЦЭМ!$D$34:$D$777,СВЦЭМ!$A$34:$A$777,$A140,СВЦЭМ!$B$34:$B$777,D$119)+'СЕТ СН'!$I$11+СВЦЭМ!$D$10+'СЕТ СН'!$I$5-'СЕТ СН'!$I$21</f>
        <v>5385.8577247100002</v>
      </c>
      <c r="E140" s="37">
        <f>SUMIFS(СВЦЭМ!$D$34:$D$777,СВЦЭМ!$A$34:$A$777,$A140,СВЦЭМ!$B$34:$B$777,E$119)+'СЕТ СН'!$I$11+СВЦЭМ!$D$10+'СЕТ СН'!$I$5-'СЕТ СН'!$I$21</f>
        <v>5395.8517006499997</v>
      </c>
      <c r="F140" s="37">
        <f>SUMIFS(СВЦЭМ!$D$34:$D$777,СВЦЭМ!$A$34:$A$777,$A140,СВЦЭМ!$B$34:$B$777,F$119)+'СЕТ СН'!$I$11+СВЦЭМ!$D$10+'СЕТ СН'!$I$5-'СЕТ СН'!$I$21</f>
        <v>5403.7100860899991</v>
      </c>
      <c r="G140" s="37">
        <f>SUMIFS(СВЦЭМ!$D$34:$D$777,СВЦЭМ!$A$34:$A$777,$A140,СВЦЭМ!$B$34:$B$777,G$119)+'СЕТ СН'!$I$11+СВЦЭМ!$D$10+'СЕТ СН'!$I$5-'СЕТ СН'!$I$21</f>
        <v>5389.8124198599999</v>
      </c>
      <c r="H140" s="37">
        <f>SUMIFS(СВЦЭМ!$D$34:$D$777,СВЦЭМ!$A$34:$A$777,$A140,СВЦЭМ!$B$34:$B$777,H$119)+'СЕТ СН'!$I$11+СВЦЭМ!$D$10+'СЕТ СН'!$I$5-'СЕТ СН'!$I$21</f>
        <v>5321.2773892799996</v>
      </c>
      <c r="I140" s="37">
        <f>SUMIFS(СВЦЭМ!$D$34:$D$777,СВЦЭМ!$A$34:$A$777,$A140,СВЦЭМ!$B$34:$B$777,I$119)+'СЕТ СН'!$I$11+СВЦЭМ!$D$10+'СЕТ СН'!$I$5-'СЕТ СН'!$I$21</f>
        <v>5231.9407125999996</v>
      </c>
      <c r="J140" s="37">
        <f>SUMIFS(СВЦЭМ!$D$34:$D$777,СВЦЭМ!$A$34:$A$777,$A140,СВЦЭМ!$B$34:$B$777,J$119)+'СЕТ СН'!$I$11+СВЦЭМ!$D$10+'СЕТ СН'!$I$5-'СЕТ СН'!$I$21</f>
        <v>5193.89351179</v>
      </c>
      <c r="K140" s="37">
        <f>SUMIFS(СВЦЭМ!$D$34:$D$777,СВЦЭМ!$A$34:$A$777,$A140,СВЦЭМ!$B$34:$B$777,K$119)+'СЕТ СН'!$I$11+СВЦЭМ!$D$10+'СЕТ СН'!$I$5-'СЕТ СН'!$I$21</f>
        <v>5165.7310877099999</v>
      </c>
      <c r="L140" s="37">
        <f>SUMIFS(СВЦЭМ!$D$34:$D$777,СВЦЭМ!$A$34:$A$777,$A140,СВЦЭМ!$B$34:$B$777,L$119)+'СЕТ СН'!$I$11+СВЦЭМ!$D$10+'СЕТ СН'!$I$5-'СЕТ СН'!$I$21</f>
        <v>5154.5809145099993</v>
      </c>
      <c r="M140" s="37">
        <f>SUMIFS(СВЦЭМ!$D$34:$D$777,СВЦЭМ!$A$34:$A$777,$A140,СВЦЭМ!$B$34:$B$777,M$119)+'СЕТ СН'!$I$11+СВЦЭМ!$D$10+'СЕТ СН'!$I$5-'СЕТ СН'!$I$21</f>
        <v>5167.0557755</v>
      </c>
      <c r="N140" s="37">
        <f>SUMIFS(СВЦЭМ!$D$34:$D$777,СВЦЭМ!$A$34:$A$777,$A140,СВЦЭМ!$B$34:$B$777,N$119)+'СЕТ СН'!$I$11+СВЦЭМ!$D$10+'СЕТ СН'!$I$5-'СЕТ СН'!$I$21</f>
        <v>5193.2973243999995</v>
      </c>
      <c r="O140" s="37">
        <f>SUMIFS(СВЦЭМ!$D$34:$D$777,СВЦЭМ!$A$34:$A$777,$A140,СВЦЭМ!$B$34:$B$777,O$119)+'СЕТ СН'!$I$11+СВЦЭМ!$D$10+'СЕТ СН'!$I$5-'СЕТ СН'!$I$21</f>
        <v>5170.8064811299992</v>
      </c>
      <c r="P140" s="37">
        <f>SUMIFS(СВЦЭМ!$D$34:$D$777,СВЦЭМ!$A$34:$A$777,$A140,СВЦЭМ!$B$34:$B$777,P$119)+'СЕТ СН'!$I$11+СВЦЭМ!$D$10+'СЕТ СН'!$I$5-'СЕТ СН'!$I$21</f>
        <v>5175.7862258599998</v>
      </c>
      <c r="Q140" s="37">
        <f>SUMIFS(СВЦЭМ!$D$34:$D$777,СВЦЭМ!$A$34:$A$777,$A140,СВЦЭМ!$B$34:$B$777,Q$119)+'СЕТ СН'!$I$11+СВЦЭМ!$D$10+'СЕТ СН'!$I$5-'СЕТ СН'!$I$21</f>
        <v>5189.6656258499997</v>
      </c>
      <c r="R140" s="37">
        <f>SUMIFS(СВЦЭМ!$D$34:$D$777,СВЦЭМ!$A$34:$A$777,$A140,СВЦЭМ!$B$34:$B$777,R$119)+'СЕТ СН'!$I$11+СВЦЭМ!$D$10+'СЕТ СН'!$I$5-'СЕТ СН'!$I$21</f>
        <v>5198.4575009399996</v>
      </c>
      <c r="S140" s="37">
        <f>SUMIFS(СВЦЭМ!$D$34:$D$777,СВЦЭМ!$A$34:$A$777,$A140,СВЦЭМ!$B$34:$B$777,S$119)+'СЕТ СН'!$I$11+СВЦЭМ!$D$10+'СЕТ СН'!$I$5-'СЕТ СН'!$I$21</f>
        <v>5186.0490095699997</v>
      </c>
      <c r="T140" s="37">
        <f>SUMIFS(СВЦЭМ!$D$34:$D$777,СВЦЭМ!$A$34:$A$777,$A140,СВЦЭМ!$B$34:$B$777,T$119)+'СЕТ СН'!$I$11+СВЦЭМ!$D$10+'СЕТ СН'!$I$5-'СЕТ СН'!$I$21</f>
        <v>5173.45992922</v>
      </c>
      <c r="U140" s="37">
        <f>SUMIFS(СВЦЭМ!$D$34:$D$777,СВЦЭМ!$A$34:$A$777,$A140,СВЦЭМ!$B$34:$B$777,U$119)+'СЕТ СН'!$I$11+СВЦЭМ!$D$10+'СЕТ СН'!$I$5-'СЕТ СН'!$I$21</f>
        <v>5213.87169662</v>
      </c>
      <c r="V140" s="37">
        <f>SUMIFS(СВЦЭМ!$D$34:$D$777,СВЦЭМ!$A$34:$A$777,$A140,СВЦЭМ!$B$34:$B$777,V$119)+'СЕТ СН'!$I$11+СВЦЭМ!$D$10+'СЕТ СН'!$I$5-'СЕТ СН'!$I$21</f>
        <v>5182.5255257299996</v>
      </c>
      <c r="W140" s="37">
        <f>SUMIFS(СВЦЭМ!$D$34:$D$777,СВЦЭМ!$A$34:$A$777,$A140,СВЦЭМ!$B$34:$B$777,W$119)+'СЕТ СН'!$I$11+СВЦЭМ!$D$10+'СЕТ СН'!$I$5-'СЕТ СН'!$I$21</f>
        <v>5152.5830383399998</v>
      </c>
      <c r="X140" s="37">
        <f>SUMIFS(СВЦЭМ!$D$34:$D$777,СВЦЭМ!$A$34:$A$777,$A140,СВЦЭМ!$B$34:$B$777,X$119)+'СЕТ СН'!$I$11+СВЦЭМ!$D$10+'СЕТ СН'!$I$5-'СЕТ СН'!$I$21</f>
        <v>5188.4263212699998</v>
      </c>
      <c r="Y140" s="37">
        <f>SUMIFS(СВЦЭМ!$D$34:$D$777,СВЦЭМ!$A$34:$A$777,$A140,СВЦЭМ!$B$34:$B$777,Y$119)+'СЕТ СН'!$I$11+СВЦЭМ!$D$10+'СЕТ СН'!$I$5-'СЕТ СН'!$I$21</f>
        <v>5271.4252373799991</v>
      </c>
    </row>
    <row r="141" spans="1:25" ht="15.75" x14ac:dyDescent="0.2">
      <c r="A141" s="36">
        <f t="shared" si="3"/>
        <v>43242</v>
      </c>
      <c r="B141" s="37">
        <f>SUMIFS(СВЦЭМ!$D$34:$D$777,СВЦЭМ!$A$34:$A$777,$A141,СВЦЭМ!$B$34:$B$777,B$119)+'СЕТ СН'!$I$11+СВЦЭМ!$D$10+'СЕТ СН'!$I$5-'СЕТ СН'!$I$21</f>
        <v>5237.5230764399994</v>
      </c>
      <c r="C141" s="37">
        <f>SUMIFS(СВЦЭМ!$D$34:$D$777,СВЦЭМ!$A$34:$A$777,$A141,СВЦЭМ!$B$34:$B$777,C$119)+'СЕТ СН'!$I$11+СВЦЭМ!$D$10+'СЕТ СН'!$I$5-'СЕТ СН'!$I$21</f>
        <v>5297.9151946599995</v>
      </c>
      <c r="D141" s="37">
        <f>SUMIFS(СВЦЭМ!$D$34:$D$777,СВЦЭМ!$A$34:$A$777,$A141,СВЦЭМ!$B$34:$B$777,D$119)+'СЕТ СН'!$I$11+СВЦЭМ!$D$10+'СЕТ СН'!$I$5-'СЕТ СН'!$I$21</f>
        <v>5326.8496514899998</v>
      </c>
      <c r="E141" s="37">
        <f>SUMIFS(СВЦЭМ!$D$34:$D$777,СВЦЭМ!$A$34:$A$777,$A141,СВЦЭМ!$B$34:$B$777,E$119)+'СЕТ СН'!$I$11+СВЦЭМ!$D$10+'СЕТ СН'!$I$5-'СЕТ СН'!$I$21</f>
        <v>5342.5320191399996</v>
      </c>
      <c r="F141" s="37">
        <f>SUMIFS(СВЦЭМ!$D$34:$D$777,СВЦЭМ!$A$34:$A$777,$A141,СВЦЭМ!$B$34:$B$777,F$119)+'СЕТ СН'!$I$11+СВЦЭМ!$D$10+'СЕТ СН'!$I$5-'СЕТ СН'!$I$21</f>
        <v>5352.7705310099991</v>
      </c>
      <c r="G141" s="37">
        <f>SUMIFS(СВЦЭМ!$D$34:$D$777,СВЦЭМ!$A$34:$A$777,$A141,СВЦЭМ!$B$34:$B$777,G$119)+'СЕТ СН'!$I$11+СВЦЭМ!$D$10+'СЕТ СН'!$I$5-'СЕТ СН'!$I$21</f>
        <v>5328.6783015199999</v>
      </c>
      <c r="H141" s="37">
        <f>SUMIFS(СВЦЭМ!$D$34:$D$777,СВЦЭМ!$A$34:$A$777,$A141,СВЦЭМ!$B$34:$B$777,H$119)+'СЕТ СН'!$I$11+СВЦЭМ!$D$10+'СЕТ СН'!$I$5-'СЕТ СН'!$I$21</f>
        <v>5248.8257748999995</v>
      </c>
      <c r="I141" s="37">
        <f>SUMIFS(СВЦЭМ!$D$34:$D$777,СВЦЭМ!$A$34:$A$777,$A141,СВЦЭМ!$B$34:$B$777,I$119)+'СЕТ СН'!$I$11+СВЦЭМ!$D$10+'СЕТ СН'!$I$5-'СЕТ СН'!$I$21</f>
        <v>5195.47874968</v>
      </c>
      <c r="J141" s="37">
        <f>SUMIFS(СВЦЭМ!$D$34:$D$777,СВЦЭМ!$A$34:$A$777,$A141,СВЦЭМ!$B$34:$B$777,J$119)+'СЕТ СН'!$I$11+СВЦЭМ!$D$10+'СЕТ СН'!$I$5-'СЕТ СН'!$I$21</f>
        <v>5178.0743231999995</v>
      </c>
      <c r="K141" s="37">
        <f>SUMIFS(СВЦЭМ!$D$34:$D$777,СВЦЭМ!$A$34:$A$777,$A141,СВЦЭМ!$B$34:$B$777,K$119)+'СЕТ СН'!$I$11+СВЦЭМ!$D$10+'СЕТ СН'!$I$5-'СЕТ СН'!$I$21</f>
        <v>5187.0142018799997</v>
      </c>
      <c r="L141" s="37">
        <f>SUMIFS(СВЦЭМ!$D$34:$D$777,СВЦЭМ!$A$34:$A$777,$A141,СВЦЭМ!$B$34:$B$777,L$119)+'СЕТ СН'!$I$11+СВЦЭМ!$D$10+'СЕТ СН'!$I$5-'СЕТ СН'!$I$21</f>
        <v>5188.2974804599999</v>
      </c>
      <c r="M141" s="37">
        <f>SUMIFS(СВЦЭМ!$D$34:$D$777,СВЦЭМ!$A$34:$A$777,$A141,СВЦЭМ!$B$34:$B$777,M$119)+'СЕТ СН'!$I$11+СВЦЭМ!$D$10+'СЕТ СН'!$I$5-'СЕТ СН'!$I$21</f>
        <v>5180.2764432899994</v>
      </c>
      <c r="N141" s="37">
        <f>SUMIFS(СВЦЭМ!$D$34:$D$777,СВЦЭМ!$A$34:$A$777,$A141,СВЦЭМ!$B$34:$B$777,N$119)+'СЕТ СН'!$I$11+СВЦЭМ!$D$10+'СЕТ СН'!$I$5-'СЕТ СН'!$I$21</f>
        <v>5177.3319649299992</v>
      </c>
      <c r="O141" s="37">
        <f>SUMIFS(СВЦЭМ!$D$34:$D$777,СВЦЭМ!$A$34:$A$777,$A141,СВЦЭМ!$B$34:$B$777,O$119)+'СЕТ СН'!$I$11+СВЦЭМ!$D$10+'СЕТ СН'!$I$5-'СЕТ СН'!$I$21</f>
        <v>5179.2536117599993</v>
      </c>
      <c r="P141" s="37">
        <f>SUMIFS(СВЦЭМ!$D$34:$D$777,СВЦЭМ!$A$34:$A$777,$A141,СВЦЭМ!$B$34:$B$777,P$119)+'СЕТ СН'!$I$11+СВЦЭМ!$D$10+'СЕТ СН'!$I$5-'СЕТ СН'!$I$21</f>
        <v>5179.5224204199994</v>
      </c>
      <c r="Q141" s="37">
        <f>SUMIFS(СВЦЭМ!$D$34:$D$777,СВЦЭМ!$A$34:$A$777,$A141,СВЦЭМ!$B$34:$B$777,Q$119)+'СЕТ СН'!$I$11+СВЦЭМ!$D$10+'СЕТ СН'!$I$5-'СЕТ СН'!$I$21</f>
        <v>5176.7475411699997</v>
      </c>
      <c r="R141" s="37">
        <f>SUMIFS(СВЦЭМ!$D$34:$D$777,СВЦЭМ!$A$34:$A$777,$A141,СВЦЭМ!$B$34:$B$777,R$119)+'СЕТ СН'!$I$11+СВЦЭМ!$D$10+'СЕТ СН'!$I$5-'СЕТ СН'!$I$21</f>
        <v>5179.4376106199998</v>
      </c>
      <c r="S141" s="37">
        <f>SUMIFS(СВЦЭМ!$D$34:$D$777,СВЦЭМ!$A$34:$A$777,$A141,СВЦЭМ!$B$34:$B$777,S$119)+'СЕТ СН'!$I$11+СВЦЭМ!$D$10+'СЕТ СН'!$I$5-'СЕТ СН'!$I$21</f>
        <v>5177.1045956499993</v>
      </c>
      <c r="T141" s="37">
        <f>SUMIFS(СВЦЭМ!$D$34:$D$777,СВЦЭМ!$A$34:$A$777,$A141,СВЦЭМ!$B$34:$B$777,T$119)+'СЕТ СН'!$I$11+СВЦЭМ!$D$10+'СЕТ СН'!$I$5-'СЕТ СН'!$I$21</f>
        <v>5184.7537996699994</v>
      </c>
      <c r="U141" s="37">
        <f>SUMIFS(СВЦЭМ!$D$34:$D$777,СВЦЭМ!$A$34:$A$777,$A141,СВЦЭМ!$B$34:$B$777,U$119)+'СЕТ СН'!$I$11+СВЦЭМ!$D$10+'СЕТ СН'!$I$5-'СЕТ СН'!$I$21</f>
        <v>5181.1637423100001</v>
      </c>
      <c r="V141" s="37">
        <f>SUMIFS(СВЦЭМ!$D$34:$D$777,СВЦЭМ!$A$34:$A$777,$A141,СВЦЭМ!$B$34:$B$777,V$119)+'СЕТ СН'!$I$11+СВЦЭМ!$D$10+'СЕТ СН'!$I$5-'СЕТ СН'!$I$21</f>
        <v>5148.4906382399995</v>
      </c>
      <c r="W141" s="37">
        <f>SUMIFS(СВЦЭМ!$D$34:$D$777,СВЦЭМ!$A$34:$A$777,$A141,СВЦЭМ!$B$34:$B$777,W$119)+'СЕТ СН'!$I$11+СВЦЭМ!$D$10+'СЕТ СН'!$I$5-'СЕТ СН'!$I$21</f>
        <v>5107.9251516599998</v>
      </c>
      <c r="X141" s="37">
        <f>SUMIFS(СВЦЭМ!$D$34:$D$777,СВЦЭМ!$A$34:$A$777,$A141,СВЦЭМ!$B$34:$B$777,X$119)+'СЕТ СН'!$I$11+СВЦЭМ!$D$10+'СЕТ СН'!$I$5-'СЕТ СН'!$I$21</f>
        <v>5137.6271655799992</v>
      </c>
      <c r="Y141" s="37">
        <f>SUMIFS(СВЦЭМ!$D$34:$D$777,СВЦЭМ!$A$34:$A$777,$A141,СВЦЭМ!$B$34:$B$777,Y$119)+'СЕТ СН'!$I$11+СВЦЭМ!$D$10+'СЕТ СН'!$I$5-'СЕТ СН'!$I$21</f>
        <v>5183.4942341399992</v>
      </c>
    </row>
    <row r="142" spans="1:25" ht="15.75" x14ac:dyDescent="0.2">
      <c r="A142" s="36">
        <f t="shared" si="3"/>
        <v>43243</v>
      </c>
      <c r="B142" s="37">
        <f>SUMIFS(СВЦЭМ!$D$34:$D$777,СВЦЭМ!$A$34:$A$777,$A142,СВЦЭМ!$B$34:$B$777,B$119)+'СЕТ СН'!$I$11+СВЦЭМ!$D$10+'СЕТ СН'!$I$5-'СЕТ СН'!$I$21</f>
        <v>5215.1374877299995</v>
      </c>
      <c r="C142" s="37">
        <f>SUMIFS(СВЦЭМ!$D$34:$D$777,СВЦЭМ!$A$34:$A$777,$A142,СВЦЭМ!$B$34:$B$777,C$119)+'СЕТ СН'!$I$11+СВЦЭМ!$D$10+'СЕТ СН'!$I$5-'СЕТ СН'!$I$21</f>
        <v>5282.5476766899992</v>
      </c>
      <c r="D142" s="37">
        <f>SUMIFS(СВЦЭМ!$D$34:$D$777,СВЦЭМ!$A$34:$A$777,$A142,СВЦЭМ!$B$34:$B$777,D$119)+'СЕТ СН'!$I$11+СВЦЭМ!$D$10+'СЕТ СН'!$I$5-'СЕТ СН'!$I$21</f>
        <v>5293.2524626799996</v>
      </c>
      <c r="E142" s="37">
        <f>SUMIFS(СВЦЭМ!$D$34:$D$777,СВЦЭМ!$A$34:$A$777,$A142,СВЦЭМ!$B$34:$B$777,E$119)+'СЕТ СН'!$I$11+СВЦЭМ!$D$10+'СЕТ СН'!$I$5-'СЕТ СН'!$I$21</f>
        <v>5297.5188408099993</v>
      </c>
      <c r="F142" s="37">
        <f>SUMIFS(СВЦЭМ!$D$34:$D$777,СВЦЭМ!$A$34:$A$777,$A142,СВЦЭМ!$B$34:$B$777,F$119)+'СЕТ СН'!$I$11+СВЦЭМ!$D$10+'СЕТ СН'!$I$5-'СЕТ СН'!$I$21</f>
        <v>5304.7991009599991</v>
      </c>
      <c r="G142" s="37">
        <f>SUMIFS(СВЦЭМ!$D$34:$D$777,СВЦЭМ!$A$34:$A$777,$A142,СВЦЭМ!$B$34:$B$777,G$119)+'СЕТ СН'!$I$11+СВЦЭМ!$D$10+'СЕТ СН'!$I$5-'СЕТ СН'!$I$21</f>
        <v>5299.9417891599996</v>
      </c>
      <c r="H142" s="37">
        <f>SUMIFS(СВЦЭМ!$D$34:$D$777,СВЦЭМ!$A$34:$A$777,$A142,СВЦЭМ!$B$34:$B$777,H$119)+'СЕТ СН'!$I$11+СВЦЭМ!$D$10+'СЕТ СН'!$I$5-'СЕТ СН'!$I$21</f>
        <v>5253.1990932599992</v>
      </c>
      <c r="I142" s="37">
        <f>SUMIFS(СВЦЭМ!$D$34:$D$777,СВЦЭМ!$A$34:$A$777,$A142,СВЦЭМ!$B$34:$B$777,I$119)+'СЕТ СН'!$I$11+СВЦЭМ!$D$10+'СЕТ СН'!$I$5-'СЕТ СН'!$I$21</f>
        <v>5198.4202406299992</v>
      </c>
      <c r="J142" s="37">
        <f>SUMIFS(СВЦЭМ!$D$34:$D$777,СВЦЭМ!$A$34:$A$777,$A142,СВЦЭМ!$B$34:$B$777,J$119)+'СЕТ СН'!$I$11+СВЦЭМ!$D$10+'СЕТ СН'!$I$5-'СЕТ СН'!$I$21</f>
        <v>5207.7353032599995</v>
      </c>
      <c r="K142" s="37">
        <f>SUMIFS(СВЦЭМ!$D$34:$D$777,СВЦЭМ!$A$34:$A$777,$A142,СВЦЭМ!$B$34:$B$777,K$119)+'СЕТ СН'!$I$11+СВЦЭМ!$D$10+'СЕТ СН'!$I$5-'СЕТ СН'!$I$21</f>
        <v>5220.0637364799995</v>
      </c>
      <c r="L142" s="37">
        <f>SUMIFS(СВЦЭМ!$D$34:$D$777,СВЦЭМ!$A$34:$A$777,$A142,СВЦЭМ!$B$34:$B$777,L$119)+'СЕТ СН'!$I$11+СВЦЭМ!$D$10+'СЕТ СН'!$I$5-'СЕТ СН'!$I$21</f>
        <v>5160.1746543999998</v>
      </c>
      <c r="M142" s="37">
        <f>SUMIFS(СВЦЭМ!$D$34:$D$777,СВЦЭМ!$A$34:$A$777,$A142,СВЦЭМ!$B$34:$B$777,M$119)+'СЕТ СН'!$I$11+СВЦЭМ!$D$10+'СЕТ СН'!$I$5-'СЕТ СН'!$I$21</f>
        <v>5152.8675783899998</v>
      </c>
      <c r="N142" s="37">
        <f>SUMIFS(СВЦЭМ!$D$34:$D$777,СВЦЭМ!$A$34:$A$777,$A142,СВЦЭМ!$B$34:$B$777,N$119)+'СЕТ СН'!$I$11+СВЦЭМ!$D$10+'СЕТ СН'!$I$5-'СЕТ СН'!$I$21</f>
        <v>5160.7705700199995</v>
      </c>
      <c r="O142" s="37">
        <f>SUMIFS(СВЦЭМ!$D$34:$D$777,СВЦЭМ!$A$34:$A$777,$A142,СВЦЭМ!$B$34:$B$777,O$119)+'СЕТ СН'!$I$11+СВЦЭМ!$D$10+'СЕТ СН'!$I$5-'СЕТ СН'!$I$21</f>
        <v>5148.5980875899995</v>
      </c>
      <c r="P142" s="37">
        <f>SUMIFS(СВЦЭМ!$D$34:$D$777,СВЦЭМ!$A$34:$A$777,$A142,СВЦЭМ!$B$34:$B$777,P$119)+'СЕТ СН'!$I$11+СВЦЭМ!$D$10+'СЕТ СН'!$I$5-'СЕТ СН'!$I$21</f>
        <v>5151.6661781499997</v>
      </c>
      <c r="Q142" s="37">
        <f>SUMIFS(СВЦЭМ!$D$34:$D$777,СВЦЭМ!$A$34:$A$777,$A142,СВЦЭМ!$B$34:$B$777,Q$119)+'СЕТ СН'!$I$11+СВЦЭМ!$D$10+'СЕТ СН'!$I$5-'СЕТ СН'!$I$21</f>
        <v>5148.5486207499998</v>
      </c>
      <c r="R142" s="37">
        <f>SUMIFS(СВЦЭМ!$D$34:$D$777,СВЦЭМ!$A$34:$A$777,$A142,СВЦЭМ!$B$34:$B$777,R$119)+'СЕТ СН'!$I$11+СВЦЭМ!$D$10+'СЕТ СН'!$I$5-'СЕТ СН'!$I$21</f>
        <v>5209.4706204899994</v>
      </c>
      <c r="S142" s="37">
        <f>SUMIFS(СВЦЭМ!$D$34:$D$777,СВЦЭМ!$A$34:$A$777,$A142,СВЦЭМ!$B$34:$B$777,S$119)+'СЕТ СН'!$I$11+СВЦЭМ!$D$10+'СЕТ СН'!$I$5-'СЕТ СН'!$I$21</f>
        <v>5215.0977239999993</v>
      </c>
      <c r="T142" s="37">
        <f>SUMIFS(СВЦЭМ!$D$34:$D$777,СВЦЭМ!$A$34:$A$777,$A142,СВЦЭМ!$B$34:$B$777,T$119)+'СЕТ СН'!$I$11+СВЦЭМ!$D$10+'СЕТ СН'!$I$5-'СЕТ СН'!$I$21</f>
        <v>5219.5124920899998</v>
      </c>
      <c r="U142" s="37">
        <f>SUMIFS(СВЦЭМ!$D$34:$D$777,СВЦЭМ!$A$34:$A$777,$A142,СВЦЭМ!$B$34:$B$777,U$119)+'СЕТ СН'!$I$11+СВЦЭМ!$D$10+'СЕТ СН'!$I$5-'СЕТ СН'!$I$21</f>
        <v>5218.8874451399997</v>
      </c>
      <c r="V142" s="37">
        <f>SUMIFS(СВЦЭМ!$D$34:$D$777,СВЦЭМ!$A$34:$A$777,$A142,СВЦЭМ!$B$34:$B$777,V$119)+'СЕТ СН'!$I$11+СВЦЭМ!$D$10+'СЕТ СН'!$I$5-'СЕТ СН'!$I$21</f>
        <v>5228.2199865699995</v>
      </c>
      <c r="W142" s="37">
        <f>SUMIFS(СВЦЭМ!$D$34:$D$777,СВЦЭМ!$A$34:$A$777,$A142,СВЦЭМ!$B$34:$B$777,W$119)+'СЕТ СН'!$I$11+СВЦЭМ!$D$10+'СЕТ СН'!$I$5-'СЕТ СН'!$I$21</f>
        <v>5187.2854319499993</v>
      </c>
      <c r="X142" s="37">
        <f>SUMIFS(СВЦЭМ!$D$34:$D$777,СВЦЭМ!$A$34:$A$777,$A142,СВЦЭМ!$B$34:$B$777,X$119)+'СЕТ СН'!$I$11+СВЦЭМ!$D$10+'СЕТ СН'!$I$5-'СЕТ СН'!$I$21</f>
        <v>5165.9240771099994</v>
      </c>
      <c r="Y142" s="37">
        <f>SUMIFS(СВЦЭМ!$D$34:$D$777,СВЦЭМ!$A$34:$A$777,$A142,СВЦЭМ!$B$34:$B$777,Y$119)+'СЕТ СН'!$I$11+СВЦЭМ!$D$10+'СЕТ СН'!$I$5-'СЕТ СН'!$I$21</f>
        <v>5141.1877269199995</v>
      </c>
    </row>
    <row r="143" spans="1:25" ht="15.75" x14ac:dyDescent="0.2">
      <c r="A143" s="36">
        <f t="shared" si="3"/>
        <v>43244</v>
      </c>
      <c r="B143" s="37">
        <f>SUMIFS(СВЦЭМ!$D$34:$D$777,СВЦЭМ!$A$34:$A$777,$A143,СВЦЭМ!$B$34:$B$777,B$119)+'СЕТ СН'!$I$11+СВЦЭМ!$D$10+'СЕТ СН'!$I$5-'СЕТ СН'!$I$21</f>
        <v>5309.85920111</v>
      </c>
      <c r="C143" s="37">
        <f>SUMIFS(СВЦЭМ!$D$34:$D$777,СВЦЭМ!$A$34:$A$777,$A143,СВЦЭМ!$B$34:$B$777,C$119)+'СЕТ СН'!$I$11+СВЦЭМ!$D$10+'СЕТ СН'!$I$5-'СЕТ СН'!$I$21</f>
        <v>5316.2919750099991</v>
      </c>
      <c r="D143" s="37">
        <f>SUMIFS(СВЦЭМ!$D$34:$D$777,СВЦЭМ!$A$34:$A$777,$A143,СВЦЭМ!$B$34:$B$777,D$119)+'СЕТ СН'!$I$11+СВЦЭМ!$D$10+'СЕТ СН'!$I$5-'СЕТ СН'!$I$21</f>
        <v>5345.5645127399994</v>
      </c>
      <c r="E143" s="37">
        <f>SUMIFS(СВЦЭМ!$D$34:$D$777,СВЦЭМ!$A$34:$A$777,$A143,СВЦЭМ!$B$34:$B$777,E$119)+'СЕТ СН'!$I$11+СВЦЭМ!$D$10+'СЕТ СН'!$I$5-'СЕТ СН'!$I$21</f>
        <v>5359.7366316299995</v>
      </c>
      <c r="F143" s="37">
        <f>SUMIFS(СВЦЭМ!$D$34:$D$777,СВЦЭМ!$A$34:$A$777,$A143,СВЦЭМ!$B$34:$B$777,F$119)+'СЕТ СН'!$I$11+СВЦЭМ!$D$10+'СЕТ СН'!$I$5-'СЕТ СН'!$I$21</f>
        <v>5365.2080602099995</v>
      </c>
      <c r="G143" s="37">
        <f>SUMIFS(СВЦЭМ!$D$34:$D$777,СВЦЭМ!$A$34:$A$777,$A143,СВЦЭМ!$B$34:$B$777,G$119)+'СЕТ СН'!$I$11+СВЦЭМ!$D$10+'СЕТ СН'!$I$5-'СЕТ СН'!$I$21</f>
        <v>5343.0366257299993</v>
      </c>
      <c r="H143" s="37">
        <f>SUMIFS(СВЦЭМ!$D$34:$D$777,СВЦЭМ!$A$34:$A$777,$A143,СВЦЭМ!$B$34:$B$777,H$119)+'СЕТ СН'!$I$11+СВЦЭМ!$D$10+'СЕТ СН'!$I$5-'СЕТ СН'!$I$21</f>
        <v>5261.0607225199992</v>
      </c>
      <c r="I143" s="37">
        <f>SUMIFS(СВЦЭМ!$D$34:$D$777,СВЦЭМ!$A$34:$A$777,$A143,СВЦЭМ!$B$34:$B$777,I$119)+'СЕТ СН'!$I$11+СВЦЭМ!$D$10+'СЕТ СН'!$I$5-'СЕТ СН'!$I$21</f>
        <v>5253.7077358199995</v>
      </c>
      <c r="J143" s="37">
        <f>SUMIFS(СВЦЭМ!$D$34:$D$777,СВЦЭМ!$A$34:$A$777,$A143,СВЦЭМ!$B$34:$B$777,J$119)+'СЕТ СН'!$I$11+СВЦЭМ!$D$10+'СЕТ СН'!$I$5-'СЕТ СН'!$I$21</f>
        <v>5284.8614156399999</v>
      </c>
      <c r="K143" s="37">
        <f>SUMIFS(СВЦЭМ!$D$34:$D$777,СВЦЭМ!$A$34:$A$777,$A143,СВЦЭМ!$B$34:$B$777,K$119)+'СЕТ СН'!$I$11+СВЦЭМ!$D$10+'СЕТ СН'!$I$5-'СЕТ СН'!$I$21</f>
        <v>5221.1152977699994</v>
      </c>
      <c r="L143" s="37">
        <f>SUMIFS(СВЦЭМ!$D$34:$D$777,СВЦЭМ!$A$34:$A$777,$A143,СВЦЭМ!$B$34:$B$777,L$119)+'СЕТ СН'!$I$11+СВЦЭМ!$D$10+'СЕТ СН'!$I$5-'СЕТ СН'!$I$21</f>
        <v>5217.7813853999996</v>
      </c>
      <c r="M143" s="37">
        <f>SUMIFS(СВЦЭМ!$D$34:$D$777,СВЦЭМ!$A$34:$A$777,$A143,СВЦЭМ!$B$34:$B$777,M$119)+'СЕТ СН'!$I$11+СВЦЭМ!$D$10+'СЕТ СН'!$I$5-'СЕТ СН'!$I$21</f>
        <v>5211.0804606099991</v>
      </c>
      <c r="N143" s="37">
        <f>SUMIFS(СВЦЭМ!$D$34:$D$777,СВЦЭМ!$A$34:$A$777,$A143,СВЦЭМ!$B$34:$B$777,N$119)+'СЕТ СН'!$I$11+СВЦЭМ!$D$10+'СЕТ СН'!$I$5-'СЕТ СН'!$I$21</f>
        <v>5236.5535762299996</v>
      </c>
      <c r="O143" s="37">
        <f>SUMIFS(СВЦЭМ!$D$34:$D$777,СВЦЭМ!$A$34:$A$777,$A143,СВЦЭМ!$B$34:$B$777,O$119)+'СЕТ СН'!$I$11+СВЦЭМ!$D$10+'СЕТ СН'!$I$5-'СЕТ СН'!$I$21</f>
        <v>5208.9224566899993</v>
      </c>
      <c r="P143" s="37">
        <f>SUMIFS(СВЦЭМ!$D$34:$D$777,СВЦЭМ!$A$34:$A$777,$A143,СВЦЭМ!$B$34:$B$777,P$119)+'СЕТ СН'!$I$11+СВЦЭМ!$D$10+'СЕТ СН'!$I$5-'СЕТ СН'!$I$21</f>
        <v>5215.8231763399999</v>
      </c>
      <c r="Q143" s="37">
        <f>SUMIFS(СВЦЭМ!$D$34:$D$777,СВЦЭМ!$A$34:$A$777,$A143,СВЦЭМ!$B$34:$B$777,Q$119)+'СЕТ СН'!$I$11+СВЦЭМ!$D$10+'СЕТ СН'!$I$5-'СЕТ СН'!$I$21</f>
        <v>5218.4763308799993</v>
      </c>
      <c r="R143" s="37">
        <f>SUMIFS(СВЦЭМ!$D$34:$D$777,СВЦЭМ!$A$34:$A$777,$A143,СВЦЭМ!$B$34:$B$777,R$119)+'СЕТ СН'!$I$11+СВЦЭМ!$D$10+'СЕТ СН'!$I$5-'СЕТ СН'!$I$21</f>
        <v>5220.7719775699998</v>
      </c>
      <c r="S143" s="37">
        <f>SUMIFS(СВЦЭМ!$D$34:$D$777,СВЦЭМ!$A$34:$A$777,$A143,СВЦЭМ!$B$34:$B$777,S$119)+'СЕТ СН'!$I$11+СВЦЭМ!$D$10+'СЕТ СН'!$I$5-'СЕТ СН'!$I$21</f>
        <v>5212.1025403799995</v>
      </c>
      <c r="T143" s="37">
        <f>SUMIFS(СВЦЭМ!$D$34:$D$777,СВЦЭМ!$A$34:$A$777,$A143,СВЦЭМ!$B$34:$B$777,T$119)+'СЕТ СН'!$I$11+СВЦЭМ!$D$10+'СЕТ СН'!$I$5-'СЕТ СН'!$I$21</f>
        <v>5211.1294269399996</v>
      </c>
      <c r="U143" s="37">
        <f>SUMIFS(СВЦЭМ!$D$34:$D$777,СВЦЭМ!$A$34:$A$777,$A143,СВЦЭМ!$B$34:$B$777,U$119)+'СЕТ СН'!$I$11+СВЦЭМ!$D$10+'СЕТ СН'!$I$5-'СЕТ СН'!$I$21</f>
        <v>5202.9100417999998</v>
      </c>
      <c r="V143" s="37">
        <f>SUMIFS(СВЦЭМ!$D$34:$D$777,СВЦЭМ!$A$34:$A$777,$A143,СВЦЭМ!$B$34:$B$777,V$119)+'СЕТ СН'!$I$11+СВЦЭМ!$D$10+'СЕТ СН'!$I$5-'СЕТ СН'!$I$21</f>
        <v>5224.3966982499996</v>
      </c>
      <c r="W143" s="37">
        <f>SUMIFS(СВЦЭМ!$D$34:$D$777,СВЦЭМ!$A$34:$A$777,$A143,СВЦЭМ!$B$34:$B$777,W$119)+'СЕТ СН'!$I$11+СВЦЭМ!$D$10+'СЕТ СН'!$I$5-'СЕТ СН'!$I$21</f>
        <v>5169.4094882699992</v>
      </c>
      <c r="X143" s="37">
        <f>SUMIFS(СВЦЭМ!$D$34:$D$777,СВЦЭМ!$A$34:$A$777,$A143,СВЦЭМ!$B$34:$B$777,X$119)+'СЕТ СН'!$I$11+СВЦЭМ!$D$10+'СЕТ СН'!$I$5-'СЕТ СН'!$I$21</f>
        <v>5241.3660020199995</v>
      </c>
      <c r="Y143" s="37">
        <f>SUMIFS(СВЦЭМ!$D$34:$D$777,СВЦЭМ!$A$34:$A$777,$A143,СВЦЭМ!$B$34:$B$777,Y$119)+'СЕТ СН'!$I$11+СВЦЭМ!$D$10+'СЕТ СН'!$I$5-'СЕТ СН'!$I$21</f>
        <v>5277.1144932299994</v>
      </c>
    </row>
    <row r="144" spans="1:25" ht="15.75" x14ac:dyDescent="0.2">
      <c r="A144" s="36">
        <f t="shared" si="3"/>
        <v>43245</v>
      </c>
      <c r="B144" s="37">
        <f>SUMIFS(СВЦЭМ!$D$34:$D$777,СВЦЭМ!$A$34:$A$777,$A144,СВЦЭМ!$B$34:$B$777,B$119)+'СЕТ СН'!$I$11+СВЦЭМ!$D$10+'СЕТ СН'!$I$5-'СЕТ СН'!$I$21</f>
        <v>5268.0144445599999</v>
      </c>
      <c r="C144" s="37">
        <f>SUMIFS(СВЦЭМ!$D$34:$D$777,СВЦЭМ!$A$34:$A$777,$A144,СВЦЭМ!$B$34:$B$777,C$119)+'СЕТ СН'!$I$11+СВЦЭМ!$D$10+'СЕТ СН'!$I$5-'СЕТ СН'!$I$21</f>
        <v>5366.6200862899996</v>
      </c>
      <c r="D144" s="37">
        <f>SUMIFS(СВЦЭМ!$D$34:$D$777,СВЦЭМ!$A$34:$A$777,$A144,СВЦЭМ!$B$34:$B$777,D$119)+'СЕТ СН'!$I$11+СВЦЭМ!$D$10+'СЕТ СН'!$I$5-'СЕТ СН'!$I$21</f>
        <v>5430.5835080899997</v>
      </c>
      <c r="E144" s="37">
        <f>SUMIFS(СВЦЭМ!$D$34:$D$777,СВЦЭМ!$A$34:$A$777,$A144,СВЦЭМ!$B$34:$B$777,E$119)+'СЕТ СН'!$I$11+СВЦЭМ!$D$10+'СЕТ СН'!$I$5-'СЕТ СН'!$I$21</f>
        <v>5443.3232134399996</v>
      </c>
      <c r="F144" s="37">
        <f>SUMIFS(СВЦЭМ!$D$34:$D$777,СВЦЭМ!$A$34:$A$777,$A144,СВЦЭМ!$B$34:$B$777,F$119)+'СЕТ СН'!$I$11+СВЦЭМ!$D$10+'СЕТ СН'!$I$5-'СЕТ СН'!$I$21</f>
        <v>5439.4988044199999</v>
      </c>
      <c r="G144" s="37">
        <f>SUMIFS(СВЦЭМ!$D$34:$D$777,СВЦЭМ!$A$34:$A$777,$A144,СВЦЭМ!$B$34:$B$777,G$119)+'СЕТ СН'!$I$11+СВЦЭМ!$D$10+'СЕТ СН'!$I$5-'СЕТ СН'!$I$21</f>
        <v>5423.1356362199995</v>
      </c>
      <c r="H144" s="37">
        <f>SUMIFS(СВЦЭМ!$D$34:$D$777,СВЦЭМ!$A$34:$A$777,$A144,СВЦЭМ!$B$34:$B$777,H$119)+'СЕТ СН'!$I$11+СВЦЭМ!$D$10+'СЕТ СН'!$I$5-'СЕТ СН'!$I$21</f>
        <v>5302.5164945699998</v>
      </c>
      <c r="I144" s="37">
        <f>SUMIFS(СВЦЭМ!$D$34:$D$777,СВЦЭМ!$A$34:$A$777,$A144,СВЦЭМ!$B$34:$B$777,I$119)+'СЕТ СН'!$I$11+СВЦЭМ!$D$10+'СЕТ СН'!$I$5-'СЕТ СН'!$I$21</f>
        <v>5229.2641547399999</v>
      </c>
      <c r="J144" s="37">
        <f>SUMIFS(СВЦЭМ!$D$34:$D$777,СВЦЭМ!$A$34:$A$777,$A144,СВЦЭМ!$B$34:$B$777,J$119)+'СЕТ СН'!$I$11+СВЦЭМ!$D$10+'СЕТ СН'!$I$5-'СЕТ СН'!$I$21</f>
        <v>5214.6596076299993</v>
      </c>
      <c r="K144" s="37">
        <f>SUMIFS(СВЦЭМ!$D$34:$D$777,СВЦЭМ!$A$34:$A$777,$A144,СВЦЭМ!$B$34:$B$777,K$119)+'СЕТ СН'!$I$11+СВЦЭМ!$D$10+'СЕТ СН'!$I$5-'СЕТ СН'!$I$21</f>
        <v>5214.0005641199996</v>
      </c>
      <c r="L144" s="37">
        <f>SUMIFS(СВЦЭМ!$D$34:$D$777,СВЦЭМ!$A$34:$A$777,$A144,СВЦЭМ!$B$34:$B$777,L$119)+'СЕТ СН'!$I$11+СВЦЭМ!$D$10+'СЕТ СН'!$I$5-'СЕТ СН'!$I$21</f>
        <v>5207.3750705399998</v>
      </c>
      <c r="M144" s="37">
        <f>SUMIFS(СВЦЭМ!$D$34:$D$777,СВЦЭМ!$A$34:$A$777,$A144,СВЦЭМ!$B$34:$B$777,M$119)+'СЕТ СН'!$I$11+СВЦЭМ!$D$10+'СЕТ СН'!$I$5-'СЕТ СН'!$I$21</f>
        <v>5207.5090869899996</v>
      </c>
      <c r="N144" s="37">
        <f>SUMIFS(СВЦЭМ!$D$34:$D$777,СВЦЭМ!$A$34:$A$777,$A144,СВЦЭМ!$B$34:$B$777,N$119)+'СЕТ СН'!$I$11+СВЦЭМ!$D$10+'СЕТ СН'!$I$5-'СЕТ СН'!$I$21</f>
        <v>5207.9568633199997</v>
      </c>
      <c r="O144" s="37">
        <f>SUMIFS(СВЦЭМ!$D$34:$D$777,СВЦЭМ!$A$34:$A$777,$A144,СВЦЭМ!$B$34:$B$777,O$119)+'СЕТ СН'!$I$11+СВЦЭМ!$D$10+'СЕТ СН'!$I$5-'СЕТ СН'!$I$21</f>
        <v>5216.4404566599997</v>
      </c>
      <c r="P144" s="37">
        <f>SUMIFS(СВЦЭМ!$D$34:$D$777,СВЦЭМ!$A$34:$A$777,$A144,СВЦЭМ!$B$34:$B$777,P$119)+'СЕТ СН'!$I$11+СВЦЭМ!$D$10+'СЕТ СН'!$I$5-'СЕТ СН'!$I$21</f>
        <v>5218.3950910099993</v>
      </c>
      <c r="Q144" s="37">
        <f>SUMIFS(СВЦЭМ!$D$34:$D$777,СВЦЭМ!$A$34:$A$777,$A144,СВЦЭМ!$B$34:$B$777,Q$119)+'СЕТ СН'!$I$11+СВЦЭМ!$D$10+'СЕТ СН'!$I$5-'СЕТ СН'!$I$21</f>
        <v>5215.1723640999999</v>
      </c>
      <c r="R144" s="37">
        <f>SUMIFS(СВЦЭМ!$D$34:$D$777,СВЦЭМ!$A$34:$A$777,$A144,СВЦЭМ!$B$34:$B$777,R$119)+'СЕТ СН'!$I$11+СВЦЭМ!$D$10+'СЕТ СН'!$I$5-'СЕТ СН'!$I$21</f>
        <v>5214.5906108700001</v>
      </c>
      <c r="S144" s="37">
        <f>SUMIFS(СВЦЭМ!$D$34:$D$777,СВЦЭМ!$A$34:$A$777,$A144,СВЦЭМ!$B$34:$B$777,S$119)+'СЕТ СН'!$I$11+СВЦЭМ!$D$10+'СЕТ СН'!$I$5-'СЕТ СН'!$I$21</f>
        <v>5214.9098854399999</v>
      </c>
      <c r="T144" s="37">
        <f>SUMIFS(СВЦЭМ!$D$34:$D$777,СВЦЭМ!$A$34:$A$777,$A144,СВЦЭМ!$B$34:$B$777,T$119)+'СЕТ СН'!$I$11+СВЦЭМ!$D$10+'СЕТ СН'!$I$5-'СЕТ СН'!$I$21</f>
        <v>5203.3578818699998</v>
      </c>
      <c r="U144" s="37">
        <f>SUMIFS(СВЦЭМ!$D$34:$D$777,СВЦЭМ!$A$34:$A$777,$A144,СВЦЭМ!$B$34:$B$777,U$119)+'СЕТ СН'!$I$11+СВЦЭМ!$D$10+'СЕТ СН'!$I$5-'СЕТ СН'!$I$21</f>
        <v>5203.1041544099999</v>
      </c>
      <c r="V144" s="37">
        <f>SUMIFS(СВЦЭМ!$D$34:$D$777,СВЦЭМ!$A$34:$A$777,$A144,СВЦЭМ!$B$34:$B$777,V$119)+'СЕТ СН'!$I$11+СВЦЭМ!$D$10+'СЕТ СН'!$I$5-'СЕТ СН'!$I$21</f>
        <v>5214.9843526499999</v>
      </c>
      <c r="W144" s="37">
        <f>SUMIFS(СВЦЭМ!$D$34:$D$777,СВЦЭМ!$A$34:$A$777,$A144,СВЦЭМ!$B$34:$B$777,W$119)+'СЕТ СН'!$I$11+СВЦЭМ!$D$10+'СЕТ СН'!$I$5-'СЕТ СН'!$I$21</f>
        <v>5217.9100664099997</v>
      </c>
      <c r="X144" s="37">
        <f>SUMIFS(СВЦЭМ!$D$34:$D$777,СВЦЭМ!$A$34:$A$777,$A144,СВЦЭМ!$B$34:$B$777,X$119)+'СЕТ СН'!$I$11+СВЦЭМ!$D$10+'СЕТ СН'!$I$5-'СЕТ СН'!$I$21</f>
        <v>5206.9625960699996</v>
      </c>
      <c r="Y144" s="37">
        <f>SUMIFS(СВЦЭМ!$D$34:$D$777,СВЦЭМ!$A$34:$A$777,$A144,СВЦЭМ!$B$34:$B$777,Y$119)+'СЕТ СН'!$I$11+СВЦЭМ!$D$10+'СЕТ СН'!$I$5-'СЕТ СН'!$I$21</f>
        <v>5234.3326369899996</v>
      </c>
    </row>
    <row r="145" spans="1:27" ht="15.75" x14ac:dyDescent="0.2">
      <c r="A145" s="36">
        <f t="shared" si="3"/>
        <v>43246</v>
      </c>
      <c r="B145" s="37">
        <f>SUMIFS(СВЦЭМ!$D$34:$D$777,СВЦЭМ!$A$34:$A$777,$A145,СВЦЭМ!$B$34:$B$777,B$119)+'СЕТ СН'!$I$11+СВЦЭМ!$D$10+'СЕТ СН'!$I$5-'СЕТ СН'!$I$21</f>
        <v>5255.4786140699998</v>
      </c>
      <c r="C145" s="37">
        <f>SUMIFS(СВЦЭМ!$D$34:$D$777,СВЦЭМ!$A$34:$A$777,$A145,СВЦЭМ!$B$34:$B$777,C$119)+'СЕТ СН'!$I$11+СВЦЭМ!$D$10+'СЕТ СН'!$I$5-'СЕТ СН'!$I$21</f>
        <v>5336.54526334</v>
      </c>
      <c r="D145" s="37">
        <f>SUMIFS(СВЦЭМ!$D$34:$D$777,СВЦЭМ!$A$34:$A$777,$A145,СВЦЭМ!$B$34:$B$777,D$119)+'СЕТ СН'!$I$11+СВЦЭМ!$D$10+'СЕТ СН'!$I$5-'СЕТ СН'!$I$21</f>
        <v>5365.2739243299993</v>
      </c>
      <c r="E145" s="37">
        <f>SUMIFS(СВЦЭМ!$D$34:$D$777,СВЦЭМ!$A$34:$A$777,$A145,СВЦЭМ!$B$34:$B$777,E$119)+'СЕТ СН'!$I$11+СВЦЭМ!$D$10+'СЕТ СН'!$I$5-'СЕТ СН'!$I$21</f>
        <v>5379.5763246400002</v>
      </c>
      <c r="F145" s="37">
        <f>SUMIFS(СВЦЭМ!$D$34:$D$777,СВЦЭМ!$A$34:$A$777,$A145,СВЦЭМ!$B$34:$B$777,F$119)+'СЕТ СН'!$I$11+СВЦЭМ!$D$10+'СЕТ СН'!$I$5-'СЕТ СН'!$I$21</f>
        <v>5399.3868220099994</v>
      </c>
      <c r="G145" s="37">
        <f>SUMIFS(СВЦЭМ!$D$34:$D$777,СВЦЭМ!$A$34:$A$777,$A145,СВЦЭМ!$B$34:$B$777,G$119)+'СЕТ СН'!$I$11+СВЦЭМ!$D$10+'СЕТ СН'!$I$5-'СЕТ СН'!$I$21</f>
        <v>5380.059390209999</v>
      </c>
      <c r="H145" s="37">
        <f>SUMIFS(СВЦЭМ!$D$34:$D$777,СВЦЭМ!$A$34:$A$777,$A145,СВЦЭМ!$B$34:$B$777,H$119)+'СЕТ СН'!$I$11+СВЦЭМ!$D$10+'СЕТ СН'!$I$5-'СЕТ СН'!$I$21</f>
        <v>5341.2722239799996</v>
      </c>
      <c r="I145" s="37">
        <f>SUMIFS(СВЦЭМ!$D$34:$D$777,СВЦЭМ!$A$34:$A$777,$A145,СВЦЭМ!$B$34:$B$777,I$119)+'СЕТ СН'!$I$11+СВЦЭМ!$D$10+'СЕТ СН'!$I$5-'СЕТ СН'!$I$21</f>
        <v>5270.2486248299992</v>
      </c>
      <c r="J145" s="37">
        <f>SUMIFS(СВЦЭМ!$D$34:$D$777,СВЦЭМ!$A$34:$A$777,$A145,СВЦЭМ!$B$34:$B$777,J$119)+'СЕТ СН'!$I$11+СВЦЭМ!$D$10+'СЕТ СН'!$I$5-'СЕТ СН'!$I$21</f>
        <v>5205.7049239399994</v>
      </c>
      <c r="K145" s="37">
        <f>SUMIFS(СВЦЭМ!$D$34:$D$777,СВЦЭМ!$A$34:$A$777,$A145,СВЦЭМ!$B$34:$B$777,K$119)+'СЕТ СН'!$I$11+СВЦЭМ!$D$10+'СЕТ СН'!$I$5-'СЕТ СН'!$I$21</f>
        <v>5186.93959533</v>
      </c>
      <c r="L145" s="37">
        <f>SUMIFS(СВЦЭМ!$D$34:$D$777,СВЦЭМ!$A$34:$A$777,$A145,СВЦЭМ!$B$34:$B$777,L$119)+'СЕТ СН'!$I$11+СВЦЭМ!$D$10+'СЕТ СН'!$I$5-'СЕТ СН'!$I$21</f>
        <v>5170.0191203899994</v>
      </c>
      <c r="M145" s="37">
        <f>SUMIFS(СВЦЭМ!$D$34:$D$777,СВЦЭМ!$A$34:$A$777,$A145,СВЦЭМ!$B$34:$B$777,M$119)+'СЕТ СН'!$I$11+СВЦЭМ!$D$10+'СЕТ СН'!$I$5-'СЕТ СН'!$I$21</f>
        <v>5169.0698681599997</v>
      </c>
      <c r="N145" s="37">
        <f>SUMIFS(СВЦЭМ!$D$34:$D$777,СВЦЭМ!$A$34:$A$777,$A145,СВЦЭМ!$B$34:$B$777,N$119)+'СЕТ СН'!$I$11+СВЦЭМ!$D$10+'СЕТ СН'!$I$5-'СЕТ СН'!$I$21</f>
        <v>5184.60131172</v>
      </c>
      <c r="O145" s="37">
        <f>SUMIFS(СВЦЭМ!$D$34:$D$777,СВЦЭМ!$A$34:$A$777,$A145,СВЦЭМ!$B$34:$B$777,O$119)+'СЕТ СН'!$I$11+СВЦЭМ!$D$10+'СЕТ СН'!$I$5-'СЕТ СН'!$I$21</f>
        <v>5199.2036878499994</v>
      </c>
      <c r="P145" s="37">
        <f>SUMIFS(СВЦЭМ!$D$34:$D$777,СВЦЭМ!$A$34:$A$777,$A145,СВЦЭМ!$B$34:$B$777,P$119)+'СЕТ СН'!$I$11+СВЦЭМ!$D$10+'СЕТ СН'!$I$5-'СЕТ СН'!$I$21</f>
        <v>5192.1842273599996</v>
      </c>
      <c r="Q145" s="37">
        <f>SUMIFS(СВЦЭМ!$D$34:$D$777,СВЦЭМ!$A$34:$A$777,$A145,СВЦЭМ!$B$34:$B$777,Q$119)+'СЕТ СН'!$I$11+СВЦЭМ!$D$10+'СЕТ СН'!$I$5-'СЕТ СН'!$I$21</f>
        <v>5190.05193401</v>
      </c>
      <c r="R145" s="37">
        <f>SUMIFS(СВЦЭМ!$D$34:$D$777,СВЦЭМ!$A$34:$A$777,$A145,СВЦЭМ!$B$34:$B$777,R$119)+'СЕТ СН'!$I$11+СВЦЭМ!$D$10+'СЕТ СН'!$I$5-'СЕТ СН'!$I$21</f>
        <v>5193.4123100099996</v>
      </c>
      <c r="S145" s="37">
        <f>SUMIFS(СВЦЭМ!$D$34:$D$777,СВЦЭМ!$A$34:$A$777,$A145,СВЦЭМ!$B$34:$B$777,S$119)+'СЕТ СН'!$I$11+СВЦЭМ!$D$10+'СЕТ СН'!$I$5-'СЕТ СН'!$I$21</f>
        <v>5189.7440776499998</v>
      </c>
      <c r="T145" s="37">
        <f>SUMIFS(СВЦЭМ!$D$34:$D$777,СВЦЭМ!$A$34:$A$777,$A145,СВЦЭМ!$B$34:$B$777,T$119)+'СЕТ СН'!$I$11+СВЦЭМ!$D$10+'СЕТ СН'!$I$5-'СЕТ СН'!$I$21</f>
        <v>5192.0208631999994</v>
      </c>
      <c r="U145" s="37">
        <f>SUMIFS(СВЦЭМ!$D$34:$D$777,СВЦЭМ!$A$34:$A$777,$A145,СВЦЭМ!$B$34:$B$777,U$119)+'СЕТ СН'!$I$11+СВЦЭМ!$D$10+'СЕТ СН'!$I$5-'СЕТ СН'!$I$21</f>
        <v>5191.4866932099994</v>
      </c>
      <c r="V145" s="37">
        <f>SUMIFS(СВЦЭМ!$D$34:$D$777,СВЦЭМ!$A$34:$A$777,$A145,СВЦЭМ!$B$34:$B$777,V$119)+'СЕТ СН'!$I$11+СВЦЭМ!$D$10+'СЕТ СН'!$I$5-'СЕТ СН'!$I$21</f>
        <v>5204.3467636799996</v>
      </c>
      <c r="W145" s="37">
        <f>SUMIFS(СВЦЭМ!$D$34:$D$777,СВЦЭМ!$A$34:$A$777,$A145,СВЦЭМ!$B$34:$B$777,W$119)+'СЕТ СН'!$I$11+СВЦЭМ!$D$10+'СЕТ СН'!$I$5-'СЕТ СН'!$I$21</f>
        <v>5191.9452787399996</v>
      </c>
      <c r="X145" s="37">
        <f>SUMIFS(СВЦЭМ!$D$34:$D$777,СВЦЭМ!$A$34:$A$777,$A145,СВЦЭМ!$B$34:$B$777,X$119)+'СЕТ СН'!$I$11+СВЦЭМ!$D$10+'СЕТ СН'!$I$5-'СЕТ СН'!$I$21</f>
        <v>5154.9826933799995</v>
      </c>
      <c r="Y145" s="37">
        <f>SUMIFS(СВЦЭМ!$D$34:$D$777,СВЦЭМ!$A$34:$A$777,$A145,СВЦЭМ!$B$34:$B$777,Y$119)+'СЕТ СН'!$I$11+СВЦЭМ!$D$10+'СЕТ СН'!$I$5-'СЕТ СН'!$I$21</f>
        <v>5195.2553531599997</v>
      </c>
    </row>
    <row r="146" spans="1:27" ht="15.75" x14ac:dyDescent="0.2">
      <c r="A146" s="36">
        <f t="shared" si="3"/>
        <v>43247</v>
      </c>
      <c r="B146" s="37">
        <f>SUMIFS(СВЦЭМ!$D$34:$D$777,СВЦЭМ!$A$34:$A$777,$A146,СВЦЭМ!$B$34:$B$777,B$119)+'СЕТ СН'!$I$11+СВЦЭМ!$D$10+'СЕТ СН'!$I$5-'СЕТ СН'!$I$21</f>
        <v>5238.8613493999992</v>
      </c>
      <c r="C146" s="37">
        <f>SUMIFS(СВЦЭМ!$D$34:$D$777,СВЦЭМ!$A$34:$A$777,$A146,СВЦЭМ!$B$34:$B$777,C$119)+'СЕТ СН'!$I$11+СВЦЭМ!$D$10+'СЕТ СН'!$I$5-'СЕТ СН'!$I$21</f>
        <v>5290.1466867899999</v>
      </c>
      <c r="D146" s="37">
        <f>SUMIFS(СВЦЭМ!$D$34:$D$777,СВЦЭМ!$A$34:$A$777,$A146,СВЦЭМ!$B$34:$B$777,D$119)+'СЕТ СН'!$I$11+СВЦЭМ!$D$10+'СЕТ СН'!$I$5-'СЕТ СН'!$I$21</f>
        <v>5329.528800009999</v>
      </c>
      <c r="E146" s="37">
        <f>SUMIFS(СВЦЭМ!$D$34:$D$777,СВЦЭМ!$A$34:$A$777,$A146,СВЦЭМ!$B$34:$B$777,E$119)+'СЕТ СН'!$I$11+СВЦЭМ!$D$10+'СЕТ СН'!$I$5-'СЕТ СН'!$I$21</f>
        <v>5344.3172713999993</v>
      </c>
      <c r="F146" s="37">
        <f>SUMIFS(СВЦЭМ!$D$34:$D$777,СВЦЭМ!$A$34:$A$777,$A146,СВЦЭМ!$B$34:$B$777,F$119)+'СЕТ СН'!$I$11+СВЦЭМ!$D$10+'СЕТ СН'!$I$5-'СЕТ СН'!$I$21</f>
        <v>5381.9572703099993</v>
      </c>
      <c r="G146" s="37">
        <f>SUMIFS(СВЦЭМ!$D$34:$D$777,СВЦЭМ!$A$34:$A$777,$A146,СВЦЭМ!$B$34:$B$777,G$119)+'СЕТ СН'!$I$11+СВЦЭМ!$D$10+'СЕТ СН'!$I$5-'СЕТ СН'!$I$21</f>
        <v>5371.2465539299992</v>
      </c>
      <c r="H146" s="37">
        <f>SUMIFS(СВЦЭМ!$D$34:$D$777,СВЦЭМ!$A$34:$A$777,$A146,СВЦЭМ!$B$34:$B$777,H$119)+'СЕТ СН'!$I$11+СВЦЭМ!$D$10+'СЕТ СН'!$I$5-'СЕТ СН'!$I$21</f>
        <v>5335.6321981299998</v>
      </c>
      <c r="I146" s="37">
        <f>SUMIFS(СВЦЭМ!$D$34:$D$777,СВЦЭМ!$A$34:$A$777,$A146,СВЦЭМ!$B$34:$B$777,I$119)+'СЕТ СН'!$I$11+СВЦЭМ!$D$10+'СЕТ СН'!$I$5-'СЕТ СН'!$I$21</f>
        <v>5262.9180880699996</v>
      </c>
      <c r="J146" s="37">
        <f>SUMIFS(СВЦЭМ!$D$34:$D$777,СВЦЭМ!$A$34:$A$777,$A146,СВЦЭМ!$B$34:$B$777,J$119)+'СЕТ СН'!$I$11+СВЦЭМ!$D$10+'СЕТ СН'!$I$5-'СЕТ СН'!$I$21</f>
        <v>5207.2628162499996</v>
      </c>
      <c r="K146" s="37">
        <f>SUMIFS(СВЦЭМ!$D$34:$D$777,СВЦЭМ!$A$34:$A$777,$A146,СВЦЭМ!$B$34:$B$777,K$119)+'СЕТ СН'!$I$11+СВЦЭМ!$D$10+'СЕТ СН'!$I$5-'СЕТ СН'!$I$21</f>
        <v>5189.7707069899998</v>
      </c>
      <c r="L146" s="37">
        <f>SUMIFS(СВЦЭМ!$D$34:$D$777,СВЦЭМ!$A$34:$A$777,$A146,СВЦЭМ!$B$34:$B$777,L$119)+'СЕТ СН'!$I$11+СВЦЭМ!$D$10+'СЕТ СН'!$I$5-'СЕТ СН'!$I$21</f>
        <v>5190.8298266399997</v>
      </c>
      <c r="M146" s="37">
        <f>SUMIFS(СВЦЭМ!$D$34:$D$777,СВЦЭМ!$A$34:$A$777,$A146,СВЦЭМ!$B$34:$B$777,M$119)+'СЕТ СН'!$I$11+СВЦЭМ!$D$10+'СЕТ СН'!$I$5-'СЕТ СН'!$I$21</f>
        <v>5189.41412476</v>
      </c>
      <c r="N146" s="37">
        <f>SUMIFS(СВЦЭМ!$D$34:$D$777,СВЦЭМ!$A$34:$A$777,$A146,СВЦЭМ!$B$34:$B$777,N$119)+'СЕТ СН'!$I$11+СВЦЭМ!$D$10+'СЕТ СН'!$I$5-'СЕТ СН'!$I$21</f>
        <v>5183.6150947699998</v>
      </c>
      <c r="O146" s="37">
        <f>SUMIFS(СВЦЭМ!$D$34:$D$777,СВЦЭМ!$A$34:$A$777,$A146,СВЦЭМ!$B$34:$B$777,O$119)+'СЕТ СН'!$I$11+СВЦЭМ!$D$10+'СЕТ СН'!$I$5-'СЕТ СН'!$I$21</f>
        <v>5176.8214321399992</v>
      </c>
      <c r="P146" s="37">
        <f>SUMIFS(СВЦЭМ!$D$34:$D$777,СВЦЭМ!$A$34:$A$777,$A146,СВЦЭМ!$B$34:$B$777,P$119)+'СЕТ СН'!$I$11+СВЦЭМ!$D$10+'СЕТ СН'!$I$5-'СЕТ СН'!$I$21</f>
        <v>5192.3405179799993</v>
      </c>
      <c r="Q146" s="37">
        <f>SUMIFS(СВЦЭМ!$D$34:$D$777,СВЦЭМ!$A$34:$A$777,$A146,СВЦЭМ!$B$34:$B$777,Q$119)+'СЕТ СН'!$I$11+СВЦЭМ!$D$10+'СЕТ СН'!$I$5-'СЕТ СН'!$I$21</f>
        <v>5197.0822823999997</v>
      </c>
      <c r="R146" s="37">
        <f>SUMIFS(СВЦЭМ!$D$34:$D$777,СВЦЭМ!$A$34:$A$777,$A146,СВЦЭМ!$B$34:$B$777,R$119)+'СЕТ СН'!$I$11+СВЦЭМ!$D$10+'СЕТ СН'!$I$5-'СЕТ СН'!$I$21</f>
        <v>5205.8603467799994</v>
      </c>
      <c r="S146" s="37">
        <f>SUMIFS(СВЦЭМ!$D$34:$D$777,СВЦЭМ!$A$34:$A$777,$A146,СВЦЭМ!$B$34:$B$777,S$119)+'СЕТ СН'!$I$11+СВЦЭМ!$D$10+'СЕТ СН'!$I$5-'СЕТ СН'!$I$21</f>
        <v>5201.4479720199997</v>
      </c>
      <c r="T146" s="37">
        <f>SUMIFS(СВЦЭМ!$D$34:$D$777,СВЦЭМ!$A$34:$A$777,$A146,СВЦЭМ!$B$34:$B$777,T$119)+'СЕТ СН'!$I$11+СВЦЭМ!$D$10+'СЕТ СН'!$I$5-'СЕТ СН'!$I$21</f>
        <v>5188.1904649799999</v>
      </c>
      <c r="U146" s="37">
        <f>SUMIFS(СВЦЭМ!$D$34:$D$777,СВЦЭМ!$A$34:$A$777,$A146,СВЦЭМ!$B$34:$B$777,U$119)+'СЕТ СН'!$I$11+СВЦЭМ!$D$10+'СЕТ СН'!$I$5-'СЕТ СН'!$I$21</f>
        <v>5190.5790571599991</v>
      </c>
      <c r="V146" s="37">
        <f>SUMIFS(СВЦЭМ!$D$34:$D$777,СВЦЭМ!$A$34:$A$777,$A146,СВЦЭМ!$B$34:$B$777,V$119)+'СЕТ СН'!$I$11+СВЦЭМ!$D$10+'СЕТ СН'!$I$5-'СЕТ СН'!$I$21</f>
        <v>5224.7707004999993</v>
      </c>
      <c r="W146" s="37">
        <f>SUMIFS(СВЦЭМ!$D$34:$D$777,СВЦЭМ!$A$34:$A$777,$A146,СВЦЭМ!$B$34:$B$777,W$119)+'СЕТ СН'!$I$11+СВЦЭМ!$D$10+'СЕТ СН'!$I$5-'СЕТ СН'!$I$21</f>
        <v>5154.5995848299999</v>
      </c>
      <c r="X146" s="37">
        <f>SUMIFS(СВЦЭМ!$D$34:$D$777,СВЦЭМ!$A$34:$A$777,$A146,СВЦЭМ!$B$34:$B$777,X$119)+'СЕТ СН'!$I$11+СВЦЭМ!$D$10+'СЕТ СН'!$I$5-'СЕТ СН'!$I$21</f>
        <v>5126.2490236699996</v>
      </c>
      <c r="Y146" s="37">
        <f>SUMIFS(СВЦЭМ!$D$34:$D$777,СВЦЭМ!$A$34:$A$777,$A146,СВЦЭМ!$B$34:$B$777,Y$119)+'СЕТ СН'!$I$11+СВЦЭМ!$D$10+'СЕТ СН'!$I$5-'СЕТ СН'!$I$21</f>
        <v>5183.7534609099994</v>
      </c>
    </row>
    <row r="147" spans="1:27" ht="15.75" x14ac:dyDescent="0.2">
      <c r="A147" s="36">
        <f t="shared" si="3"/>
        <v>43248</v>
      </c>
      <c r="B147" s="37">
        <f>SUMIFS(СВЦЭМ!$D$34:$D$777,СВЦЭМ!$A$34:$A$777,$A147,СВЦЭМ!$B$34:$B$777,B$119)+'СЕТ СН'!$I$11+СВЦЭМ!$D$10+'СЕТ СН'!$I$5-'СЕТ СН'!$I$21</f>
        <v>5134.9135937299998</v>
      </c>
      <c r="C147" s="37">
        <f>SUMIFS(СВЦЭМ!$D$34:$D$777,СВЦЭМ!$A$34:$A$777,$A147,СВЦЭМ!$B$34:$B$777,C$119)+'СЕТ СН'!$I$11+СВЦЭМ!$D$10+'СЕТ СН'!$I$5-'СЕТ СН'!$I$21</f>
        <v>5165.5224520199999</v>
      </c>
      <c r="D147" s="37">
        <f>SUMIFS(СВЦЭМ!$D$34:$D$777,СВЦЭМ!$A$34:$A$777,$A147,СВЦЭМ!$B$34:$B$777,D$119)+'СЕТ СН'!$I$11+СВЦЭМ!$D$10+'СЕТ СН'!$I$5-'СЕТ СН'!$I$21</f>
        <v>5197.0244546699996</v>
      </c>
      <c r="E147" s="37">
        <f>SUMIFS(СВЦЭМ!$D$34:$D$777,СВЦЭМ!$A$34:$A$777,$A147,СВЦЭМ!$B$34:$B$777,E$119)+'СЕТ СН'!$I$11+СВЦЭМ!$D$10+'СЕТ СН'!$I$5-'СЕТ СН'!$I$21</f>
        <v>5209.1522674299995</v>
      </c>
      <c r="F147" s="37">
        <f>SUMIFS(СВЦЭМ!$D$34:$D$777,СВЦЭМ!$A$34:$A$777,$A147,СВЦЭМ!$B$34:$B$777,F$119)+'СЕТ СН'!$I$11+СВЦЭМ!$D$10+'СЕТ СН'!$I$5-'СЕТ СН'!$I$21</f>
        <v>5218.9119001899999</v>
      </c>
      <c r="G147" s="37">
        <f>SUMIFS(СВЦЭМ!$D$34:$D$777,СВЦЭМ!$A$34:$A$777,$A147,СВЦЭМ!$B$34:$B$777,G$119)+'СЕТ СН'!$I$11+СВЦЭМ!$D$10+'СЕТ СН'!$I$5-'СЕТ СН'!$I$21</f>
        <v>5193.5870742299994</v>
      </c>
      <c r="H147" s="37">
        <f>SUMIFS(СВЦЭМ!$D$34:$D$777,СВЦЭМ!$A$34:$A$777,$A147,СВЦЭМ!$B$34:$B$777,H$119)+'СЕТ СН'!$I$11+СВЦЭМ!$D$10+'СЕТ СН'!$I$5-'СЕТ СН'!$I$21</f>
        <v>5126.0687451399999</v>
      </c>
      <c r="I147" s="37">
        <f>SUMIFS(СВЦЭМ!$D$34:$D$777,СВЦЭМ!$A$34:$A$777,$A147,СВЦЭМ!$B$34:$B$777,I$119)+'СЕТ СН'!$I$11+СВЦЭМ!$D$10+'СЕТ СН'!$I$5-'СЕТ СН'!$I$21</f>
        <v>5168.97366607</v>
      </c>
      <c r="J147" s="37">
        <f>SUMIFS(СВЦЭМ!$D$34:$D$777,СВЦЭМ!$A$34:$A$777,$A147,СВЦЭМ!$B$34:$B$777,J$119)+'СЕТ СН'!$I$11+СВЦЭМ!$D$10+'СЕТ СН'!$I$5-'СЕТ СН'!$I$21</f>
        <v>5267.4775605999994</v>
      </c>
      <c r="K147" s="37">
        <f>SUMIFS(СВЦЭМ!$D$34:$D$777,СВЦЭМ!$A$34:$A$777,$A147,СВЦЭМ!$B$34:$B$777,K$119)+'СЕТ СН'!$I$11+СВЦЭМ!$D$10+'СЕТ СН'!$I$5-'СЕТ СН'!$I$21</f>
        <v>5268.9842364899996</v>
      </c>
      <c r="L147" s="37">
        <f>SUMIFS(СВЦЭМ!$D$34:$D$777,СВЦЭМ!$A$34:$A$777,$A147,СВЦЭМ!$B$34:$B$777,L$119)+'СЕТ СН'!$I$11+СВЦЭМ!$D$10+'СЕТ СН'!$I$5-'СЕТ СН'!$I$21</f>
        <v>5254.68408361</v>
      </c>
      <c r="M147" s="37">
        <f>SUMIFS(СВЦЭМ!$D$34:$D$777,СВЦЭМ!$A$34:$A$777,$A147,СВЦЭМ!$B$34:$B$777,M$119)+'СЕТ СН'!$I$11+СВЦЭМ!$D$10+'СЕТ СН'!$I$5-'СЕТ СН'!$I$21</f>
        <v>5250.4981560899996</v>
      </c>
      <c r="N147" s="37">
        <f>SUMIFS(СВЦЭМ!$D$34:$D$777,СВЦЭМ!$A$34:$A$777,$A147,СВЦЭМ!$B$34:$B$777,N$119)+'СЕТ СН'!$I$11+СВЦЭМ!$D$10+'СЕТ СН'!$I$5-'СЕТ СН'!$I$21</f>
        <v>5254.0117730499996</v>
      </c>
      <c r="O147" s="37">
        <f>SUMIFS(СВЦЭМ!$D$34:$D$777,СВЦЭМ!$A$34:$A$777,$A147,СВЦЭМ!$B$34:$B$777,O$119)+'СЕТ СН'!$I$11+СВЦЭМ!$D$10+'СЕТ СН'!$I$5-'СЕТ СН'!$I$21</f>
        <v>5238.99040496</v>
      </c>
      <c r="P147" s="37">
        <f>SUMIFS(СВЦЭМ!$D$34:$D$777,СВЦЭМ!$A$34:$A$777,$A147,СВЦЭМ!$B$34:$B$777,P$119)+'СЕТ СН'!$I$11+СВЦЭМ!$D$10+'СЕТ СН'!$I$5-'СЕТ СН'!$I$21</f>
        <v>5240.8580773199992</v>
      </c>
      <c r="Q147" s="37">
        <f>SUMIFS(СВЦЭМ!$D$34:$D$777,СВЦЭМ!$A$34:$A$777,$A147,СВЦЭМ!$B$34:$B$777,Q$119)+'СЕТ СН'!$I$11+СВЦЭМ!$D$10+'СЕТ СН'!$I$5-'СЕТ СН'!$I$21</f>
        <v>5246.2918213199991</v>
      </c>
      <c r="R147" s="37">
        <f>SUMIFS(СВЦЭМ!$D$34:$D$777,СВЦЭМ!$A$34:$A$777,$A147,СВЦЭМ!$B$34:$B$777,R$119)+'СЕТ СН'!$I$11+СВЦЭМ!$D$10+'СЕТ СН'!$I$5-'СЕТ СН'!$I$21</f>
        <v>5247.9066329299994</v>
      </c>
      <c r="S147" s="37">
        <f>SUMIFS(СВЦЭМ!$D$34:$D$777,СВЦЭМ!$A$34:$A$777,$A147,СВЦЭМ!$B$34:$B$777,S$119)+'СЕТ СН'!$I$11+СВЦЭМ!$D$10+'СЕТ СН'!$I$5-'СЕТ СН'!$I$21</f>
        <v>5252.1786772099995</v>
      </c>
      <c r="T147" s="37">
        <f>SUMIFS(СВЦЭМ!$D$34:$D$777,СВЦЭМ!$A$34:$A$777,$A147,СВЦЭМ!$B$34:$B$777,T$119)+'СЕТ СН'!$I$11+СВЦЭМ!$D$10+'СЕТ СН'!$I$5-'СЕТ СН'!$I$21</f>
        <v>5239.5681308899993</v>
      </c>
      <c r="U147" s="37">
        <f>SUMIFS(СВЦЭМ!$D$34:$D$777,СВЦЭМ!$A$34:$A$777,$A147,СВЦЭМ!$B$34:$B$777,U$119)+'СЕТ СН'!$I$11+СВЦЭМ!$D$10+'СЕТ СН'!$I$5-'СЕТ СН'!$I$21</f>
        <v>5257.0107362399995</v>
      </c>
      <c r="V147" s="37">
        <f>SUMIFS(СВЦЭМ!$D$34:$D$777,СВЦЭМ!$A$34:$A$777,$A147,СВЦЭМ!$B$34:$B$777,V$119)+'СЕТ СН'!$I$11+СВЦЭМ!$D$10+'СЕТ СН'!$I$5-'СЕТ СН'!$I$21</f>
        <v>5260.6089530599993</v>
      </c>
      <c r="W147" s="37">
        <f>SUMIFS(СВЦЭМ!$D$34:$D$777,СВЦЭМ!$A$34:$A$777,$A147,СВЦЭМ!$B$34:$B$777,W$119)+'СЕТ СН'!$I$11+СВЦЭМ!$D$10+'СЕТ СН'!$I$5-'СЕТ СН'!$I$21</f>
        <v>5256.1040528099993</v>
      </c>
      <c r="X147" s="37">
        <f>SUMIFS(СВЦЭМ!$D$34:$D$777,СВЦЭМ!$A$34:$A$777,$A147,СВЦЭМ!$B$34:$B$777,X$119)+'СЕТ СН'!$I$11+СВЦЭМ!$D$10+'СЕТ СН'!$I$5-'СЕТ СН'!$I$21</f>
        <v>5224.2549549599998</v>
      </c>
      <c r="Y147" s="37">
        <f>SUMIFS(СВЦЭМ!$D$34:$D$777,СВЦЭМ!$A$34:$A$777,$A147,СВЦЭМ!$B$34:$B$777,Y$119)+'СЕТ СН'!$I$11+СВЦЭМ!$D$10+'СЕТ СН'!$I$5-'СЕТ СН'!$I$21</f>
        <v>5222.93630416</v>
      </c>
    </row>
    <row r="148" spans="1:27" ht="15.75" x14ac:dyDescent="0.2">
      <c r="A148" s="36">
        <f t="shared" si="3"/>
        <v>43249</v>
      </c>
      <c r="B148" s="37">
        <f>SUMIFS(СВЦЭМ!$D$34:$D$777,СВЦЭМ!$A$34:$A$777,$A148,СВЦЭМ!$B$34:$B$777,B$119)+'СЕТ СН'!$I$11+СВЦЭМ!$D$10+'СЕТ СН'!$I$5-'СЕТ СН'!$I$21</f>
        <v>5229.3400792299999</v>
      </c>
      <c r="C148" s="37">
        <f>SUMIFS(СВЦЭМ!$D$34:$D$777,СВЦЭМ!$A$34:$A$777,$A148,СВЦЭМ!$B$34:$B$777,C$119)+'СЕТ СН'!$I$11+СВЦЭМ!$D$10+'СЕТ СН'!$I$5-'СЕТ СН'!$I$21</f>
        <v>5291.6930344499997</v>
      </c>
      <c r="D148" s="37">
        <f>SUMIFS(СВЦЭМ!$D$34:$D$777,СВЦЭМ!$A$34:$A$777,$A148,СВЦЭМ!$B$34:$B$777,D$119)+'СЕТ СН'!$I$11+СВЦЭМ!$D$10+'СЕТ СН'!$I$5-'СЕТ СН'!$I$21</f>
        <v>5324.4005478499994</v>
      </c>
      <c r="E148" s="37">
        <f>SUMIFS(СВЦЭМ!$D$34:$D$777,СВЦЭМ!$A$34:$A$777,$A148,СВЦЭМ!$B$34:$B$777,E$119)+'СЕТ СН'!$I$11+СВЦЭМ!$D$10+'СЕТ СН'!$I$5-'СЕТ СН'!$I$21</f>
        <v>5329.5568484699997</v>
      </c>
      <c r="F148" s="37">
        <f>SUMIFS(СВЦЭМ!$D$34:$D$777,СВЦЭМ!$A$34:$A$777,$A148,СВЦЭМ!$B$34:$B$777,F$119)+'СЕТ СН'!$I$11+СВЦЭМ!$D$10+'СЕТ СН'!$I$5-'СЕТ СН'!$I$21</f>
        <v>5333.5309856799995</v>
      </c>
      <c r="G148" s="37">
        <f>SUMIFS(СВЦЭМ!$D$34:$D$777,СВЦЭМ!$A$34:$A$777,$A148,СВЦЭМ!$B$34:$B$777,G$119)+'СЕТ СН'!$I$11+СВЦЭМ!$D$10+'СЕТ СН'!$I$5-'СЕТ СН'!$I$21</f>
        <v>5331.0725144299995</v>
      </c>
      <c r="H148" s="37">
        <f>SUMIFS(СВЦЭМ!$D$34:$D$777,СВЦЭМ!$A$34:$A$777,$A148,СВЦЭМ!$B$34:$B$777,H$119)+'СЕТ СН'!$I$11+СВЦЭМ!$D$10+'СЕТ СН'!$I$5-'СЕТ СН'!$I$21</f>
        <v>5263.8077938799997</v>
      </c>
      <c r="I148" s="37">
        <f>SUMIFS(СВЦЭМ!$D$34:$D$777,СВЦЭМ!$A$34:$A$777,$A148,СВЦЭМ!$B$34:$B$777,I$119)+'СЕТ СН'!$I$11+СВЦЭМ!$D$10+'СЕТ СН'!$I$5-'СЕТ СН'!$I$21</f>
        <v>5255.1910271299994</v>
      </c>
      <c r="J148" s="37">
        <f>SUMIFS(СВЦЭМ!$D$34:$D$777,СВЦЭМ!$A$34:$A$777,$A148,СВЦЭМ!$B$34:$B$777,J$119)+'СЕТ СН'!$I$11+СВЦЭМ!$D$10+'СЕТ СН'!$I$5-'СЕТ СН'!$I$21</f>
        <v>5268.3343294199994</v>
      </c>
      <c r="K148" s="37">
        <f>SUMIFS(СВЦЭМ!$D$34:$D$777,СВЦЭМ!$A$34:$A$777,$A148,СВЦЭМ!$B$34:$B$777,K$119)+'СЕТ СН'!$I$11+СВЦЭМ!$D$10+'СЕТ СН'!$I$5-'СЕТ СН'!$I$21</f>
        <v>5280.3121698599998</v>
      </c>
      <c r="L148" s="37">
        <f>SUMIFS(СВЦЭМ!$D$34:$D$777,СВЦЭМ!$A$34:$A$777,$A148,СВЦЭМ!$B$34:$B$777,L$119)+'СЕТ СН'!$I$11+СВЦЭМ!$D$10+'СЕТ СН'!$I$5-'СЕТ СН'!$I$21</f>
        <v>5240.9964443699992</v>
      </c>
      <c r="M148" s="37">
        <f>SUMIFS(СВЦЭМ!$D$34:$D$777,СВЦЭМ!$A$34:$A$777,$A148,СВЦЭМ!$B$34:$B$777,M$119)+'СЕТ СН'!$I$11+СВЦЭМ!$D$10+'СЕТ СН'!$I$5-'СЕТ СН'!$I$21</f>
        <v>5248.7206901999998</v>
      </c>
      <c r="N148" s="37">
        <f>SUMIFS(СВЦЭМ!$D$34:$D$777,СВЦЭМ!$A$34:$A$777,$A148,СВЦЭМ!$B$34:$B$777,N$119)+'СЕТ СН'!$I$11+СВЦЭМ!$D$10+'СЕТ СН'!$I$5-'СЕТ СН'!$I$21</f>
        <v>5249.7416877799997</v>
      </c>
      <c r="O148" s="37">
        <f>SUMIFS(СВЦЭМ!$D$34:$D$777,СВЦЭМ!$A$34:$A$777,$A148,СВЦЭМ!$B$34:$B$777,O$119)+'СЕТ СН'!$I$11+СВЦЭМ!$D$10+'СЕТ СН'!$I$5-'СЕТ СН'!$I$21</f>
        <v>5237.1388972799996</v>
      </c>
      <c r="P148" s="37">
        <f>SUMIFS(СВЦЭМ!$D$34:$D$777,СВЦЭМ!$A$34:$A$777,$A148,СВЦЭМ!$B$34:$B$777,P$119)+'СЕТ СН'!$I$11+СВЦЭМ!$D$10+'СЕТ СН'!$I$5-'СЕТ СН'!$I$21</f>
        <v>5234.6445401599995</v>
      </c>
      <c r="Q148" s="37">
        <f>SUMIFS(СВЦЭМ!$D$34:$D$777,СВЦЭМ!$A$34:$A$777,$A148,СВЦЭМ!$B$34:$B$777,Q$119)+'СЕТ СН'!$I$11+СВЦЭМ!$D$10+'СЕТ СН'!$I$5-'СЕТ СН'!$I$21</f>
        <v>5242.5526380799993</v>
      </c>
      <c r="R148" s="37">
        <f>SUMIFS(СВЦЭМ!$D$34:$D$777,СВЦЭМ!$A$34:$A$777,$A148,СВЦЭМ!$B$34:$B$777,R$119)+'СЕТ СН'!$I$11+СВЦЭМ!$D$10+'СЕТ СН'!$I$5-'СЕТ СН'!$I$21</f>
        <v>5250.6757671599999</v>
      </c>
      <c r="S148" s="37">
        <f>SUMIFS(СВЦЭМ!$D$34:$D$777,СВЦЭМ!$A$34:$A$777,$A148,СВЦЭМ!$B$34:$B$777,S$119)+'СЕТ СН'!$I$11+СВЦЭМ!$D$10+'СЕТ СН'!$I$5-'СЕТ СН'!$I$21</f>
        <v>5247.2029003499993</v>
      </c>
      <c r="T148" s="37">
        <f>SUMIFS(СВЦЭМ!$D$34:$D$777,СВЦЭМ!$A$34:$A$777,$A148,СВЦЭМ!$B$34:$B$777,T$119)+'СЕТ СН'!$I$11+СВЦЭМ!$D$10+'СЕТ СН'!$I$5-'СЕТ СН'!$I$21</f>
        <v>5245.7516246299992</v>
      </c>
      <c r="U148" s="37">
        <f>SUMIFS(СВЦЭМ!$D$34:$D$777,СВЦЭМ!$A$34:$A$777,$A148,СВЦЭМ!$B$34:$B$777,U$119)+'СЕТ СН'!$I$11+СВЦЭМ!$D$10+'СЕТ СН'!$I$5-'СЕТ СН'!$I$21</f>
        <v>5259.7083145500001</v>
      </c>
      <c r="V148" s="37">
        <f>SUMIFS(СВЦЭМ!$D$34:$D$777,СВЦЭМ!$A$34:$A$777,$A148,СВЦЭМ!$B$34:$B$777,V$119)+'СЕТ СН'!$I$11+СВЦЭМ!$D$10+'СЕТ СН'!$I$5-'СЕТ СН'!$I$21</f>
        <v>5115.4600344499995</v>
      </c>
      <c r="W148" s="37">
        <f>SUMIFS(СВЦЭМ!$D$34:$D$777,СВЦЭМ!$A$34:$A$777,$A148,СВЦЭМ!$B$34:$B$777,W$119)+'СЕТ СН'!$I$11+СВЦЭМ!$D$10+'СЕТ СН'!$I$5-'СЕТ СН'!$I$21</f>
        <v>5091.4908121599992</v>
      </c>
      <c r="X148" s="37">
        <f>SUMIFS(СВЦЭМ!$D$34:$D$777,СВЦЭМ!$A$34:$A$777,$A148,СВЦЭМ!$B$34:$B$777,X$119)+'СЕТ СН'!$I$11+СВЦЭМ!$D$10+'СЕТ СН'!$I$5-'СЕТ СН'!$I$21</f>
        <v>5110.6218686199991</v>
      </c>
      <c r="Y148" s="37">
        <f>SUMIFS(СВЦЭМ!$D$34:$D$777,СВЦЭМ!$A$34:$A$777,$A148,СВЦЭМ!$B$34:$B$777,Y$119)+'СЕТ СН'!$I$11+СВЦЭМ!$D$10+'СЕТ СН'!$I$5-'СЕТ СН'!$I$21</f>
        <v>5169.9704374399998</v>
      </c>
    </row>
    <row r="149" spans="1:27" ht="15.75" x14ac:dyDescent="0.2">
      <c r="A149" s="36">
        <f t="shared" si="3"/>
        <v>43250</v>
      </c>
      <c r="B149" s="37">
        <f>SUMIFS(СВЦЭМ!$D$34:$D$777,СВЦЭМ!$A$34:$A$777,$A149,СВЦЭМ!$B$34:$B$777,B$119)+'СЕТ СН'!$I$11+СВЦЭМ!$D$10+'СЕТ СН'!$I$5-'СЕТ СН'!$I$21</f>
        <v>5284.4953831499997</v>
      </c>
      <c r="C149" s="37">
        <f>SUMIFS(СВЦЭМ!$D$34:$D$777,СВЦЭМ!$A$34:$A$777,$A149,СВЦЭМ!$B$34:$B$777,C$119)+'СЕТ СН'!$I$11+СВЦЭМ!$D$10+'СЕТ СН'!$I$5-'СЕТ СН'!$I$21</f>
        <v>5342.9069834599995</v>
      </c>
      <c r="D149" s="37">
        <f>SUMIFS(СВЦЭМ!$D$34:$D$777,СВЦЭМ!$A$34:$A$777,$A149,СВЦЭМ!$B$34:$B$777,D$119)+'СЕТ СН'!$I$11+СВЦЭМ!$D$10+'СЕТ СН'!$I$5-'СЕТ СН'!$I$21</f>
        <v>5386.4702870900001</v>
      </c>
      <c r="E149" s="37">
        <f>SUMIFS(СВЦЭМ!$D$34:$D$777,СВЦЭМ!$A$34:$A$777,$A149,СВЦЭМ!$B$34:$B$777,E$119)+'СЕТ СН'!$I$11+СВЦЭМ!$D$10+'СЕТ СН'!$I$5-'СЕТ СН'!$I$21</f>
        <v>5395.0721395299997</v>
      </c>
      <c r="F149" s="37">
        <f>SUMIFS(СВЦЭМ!$D$34:$D$777,СВЦЭМ!$A$34:$A$777,$A149,СВЦЭМ!$B$34:$B$777,F$119)+'СЕТ СН'!$I$11+СВЦЭМ!$D$10+'СЕТ СН'!$I$5-'СЕТ СН'!$I$21</f>
        <v>5406.8658470699993</v>
      </c>
      <c r="G149" s="37">
        <f>SUMIFS(СВЦЭМ!$D$34:$D$777,СВЦЭМ!$A$34:$A$777,$A149,СВЦЭМ!$B$34:$B$777,G$119)+'СЕТ СН'!$I$11+СВЦЭМ!$D$10+'СЕТ СН'!$I$5-'СЕТ СН'!$I$21</f>
        <v>5393.9515522599995</v>
      </c>
      <c r="H149" s="37">
        <f>SUMIFS(СВЦЭМ!$D$34:$D$777,СВЦЭМ!$A$34:$A$777,$A149,СВЦЭМ!$B$34:$B$777,H$119)+'СЕТ СН'!$I$11+СВЦЭМ!$D$10+'СЕТ СН'!$I$5-'СЕТ СН'!$I$21</f>
        <v>5324.5825698099998</v>
      </c>
      <c r="I149" s="37">
        <f>SUMIFS(СВЦЭМ!$D$34:$D$777,СВЦЭМ!$A$34:$A$777,$A149,СВЦЭМ!$B$34:$B$777,I$119)+'СЕТ СН'!$I$11+СВЦЭМ!$D$10+'СЕТ СН'!$I$5-'СЕТ СН'!$I$21</f>
        <v>5245.7540027599998</v>
      </c>
      <c r="J149" s="37">
        <f>SUMIFS(СВЦЭМ!$D$34:$D$777,СВЦЭМ!$A$34:$A$777,$A149,СВЦЭМ!$B$34:$B$777,J$119)+'СЕТ СН'!$I$11+СВЦЭМ!$D$10+'СЕТ СН'!$I$5-'СЕТ СН'!$I$21</f>
        <v>5240.7124703499994</v>
      </c>
      <c r="K149" s="37">
        <f>SUMIFS(СВЦЭМ!$D$34:$D$777,СВЦЭМ!$A$34:$A$777,$A149,СВЦЭМ!$B$34:$B$777,K$119)+'СЕТ СН'!$I$11+СВЦЭМ!$D$10+'СЕТ СН'!$I$5-'СЕТ СН'!$I$21</f>
        <v>5250.6716974499996</v>
      </c>
      <c r="L149" s="37">
        <f>SUMIFS(СВЦЭМ!$D$34:$D$777,СВЦЭМ!$A$34:$A$777,$A149,СВЦЭМ!$B$34:$B$777,L$119)+'СЕТ СН'!$I$11+СВЦЭМ!$D$10+'СЕТ СН'!$I$5-'СЕТ СН'!$I$21</f>
        <v>5247.3580555499993</v>
      </c>
      <c r="M149" s="37">
        <f>SUMIFS(СВЦЭМ!$D$34:$D$777,СВЦЭМ!$A$34:$A$777,$A149,СВЦЭМ!$B$34:$B$777,M$119)+'СЕТ СН'!$I$11+СВЦЭМ!$D$10+'СЕТ СН'!$I$5-'СЕТ СН'!$I$21</f>
        <v>5270.9990917199993</v>
      </c>
      <c r="N149" s="37">
        <f>SUMIFS(СВЦЭМ!$D$34:$D$777,СВЦЭМ!$A$34:$A$777,$A149,СВЦЭМ!$B$34:$B$777,N$119)+'СЕТ СН'!$I$11+СВЦЭМ!$D$10+'СЕТ СН'!$I$5-'СЕТ СН'!$I$21</f>
        <v>5271.8377829599995</v>
      </c>
      <c r="O149" s="37">
        <f>SUMIFS(СВЦЭМ!$D$34:$D$777,СВЦЭМ!$A$34:$A$777,$A149,СВЦЭМ!$B$34:$B$777,O$119)+'СЕТ СН'!$I$11+СВЦЭМ!$D$10+'СЕТ СН'!$I$5-'СЕТ СН'!$I$21</f>
        <v>5259.2421736099996</v>
      </c>
      <c r="P149" s="37">
        <f>SUMIFS(СВЦЭМ!$D$34:$D$777,СВЦЭМ!$A$34:$A$777,$A149,СВЦЭМ!$B$34:$B$777,P$119)+'СЕТ СН'!$I$11+СВЦЭМ!$D$10+'СЕТ СН'!$I$5-'СЕТ СН'!$I$21</f>
        <v>5242.10240282</v>
      </c>
      <c r="Q149" s="37">
        <f>SUMIFS(СВЦЭМ!$D$34:$D$777,СВЦЭМ!$A$34:$A$777,$A149,СВЦЭМ!$B$34:$B$777,Q$119)+'СЕТ СН'!$I$11+СВЦЭМ!$D$10+'СЕТ СН'!$I$5-'СЕТ СН'!$I$21</f>
        <v>5219.2937352599993</v>
      </c>
      <c r="R149" s="37">
        <f>SUMIFS(СВЦЭМ!$D$34:$D$777,СВЦЭМ!$A$34:$A$777,$A149,СВЦЭМ!$B$34:$B$777,R$119)+'СЕТ СН'!$I$11+СВЦЭМ!$D$10+'СЕТ СН'!$I$5-'СЕТ СН'!$I$21</f>
        <v>5228.3368725599994</v>
      </c>
      <c r="S149" s="37">
        <f>SUMIFS(СВЦЭМ!$D$34:$D$777,СВЦЭМ!$A$34:$A$777,$A149,СВЦЭМ!$B$34:$B$777,S$119)+'СЕТ СН'!$I$11+СВЦЭМ!$D$10+'СЕТ СН'!$I$5-'СЕТ СН'!$I$21</f>
        <v>5228.61629799</v>
      </c>
      <c r="T149" s="37">
        <f>SUMIFS(СВЦЭМ!$D$34:$D$777,СВЦЭМ!$A$34:$A$777,$A149,СВЦЭМ!$B$34:$B$777,T$119)+'СЕТ СН'!$I$11+СВЦЭМ!$D$10+'СЕТ СН'!$I$5-'СЕТ СН'!$I$21</f>
        <v>5222.4011546099991</v>
      </c>
      <c r="U149" s="37">
        <f>SUMIFS(СВЦЭМ!$D$34:$D$777,СВЦЭМ!$A$34:$A$777,$A149,СВЦЭМ!$B$34:$B$777,U$119)+'СЕТ СН'!$I$11+СВЦЭМ!$D$10+'СЕТ СН'!$I$5-'СЕТ СН'!$I$21</f>
        <v>5215.9511793699994</v>
      </c>
      <c r="V149" s="37">
        <f>SUMIFS(СВЦЭМ!$D$34:$D$777,СВЦЭМ!$A$34:$A$777,$A149,СВЦЭМ!$B$34:$B$777,V$119)+'СЕТ СН'!$I$11+СВЦЭМ!$D$10+'СЕТ СН'!$I$5-'СЕТ СН'!$I$21</f>
        <v>5196.2894315599997</v>
      </c>
      <c r="W149" s="37">
        <f>SUMIFS(СВЦЭМ!$D$34:$D$777,СВЦЭМ!$A$34:$A$777,$A149,СВЦЭМ!$B$34:$B$777,W$119)+'СЕТ СН'!$I$11+СВЦЭМ!$D$10+'СЕТ СН'!$I$5-'СЕТ СН'!$I$21</f>
        <v>5185.2825805299999</v>
      </c>
      <c r="X149" s="37">
        <f>SUMIFS(СВЦЭМ!$D$34:$D$777,СВЦЭМ!$A$34:$A$777,$A149,СВЦЭМ!$B$34:$B$777,X$119)+'СЕТ СН'!$I$11+СВЦЭМ!$D$10+'СЕТ СН'!$I$5-'СЕТ СН'!$I$21</f>
        <v>5199.3283219099994</v>
      </c>
      <c r="Y149" s="37">
        <f>SUMIFS(СВЦЭМ!$D$34:$D$777,СВЦЭМ!$A$34:$A$777,$A149,СВЦЭМ!$B$34:$B$777,Y$119)+'СЕТ СН'!$I$11+СВЦЭМ!$D$10+'СЕТ СН'!$I$5-'СЕТ СН'!$I$21</f>
        <v>5233.5504717299991</v>
      </c>
    </row>
    <row r="150" spans="1:27" ht="15.75" x14ac:dyDescent="0.2">
      <c r="A150" s="36">
        <f t="shared" si="3"/>
        <v>43251</v>
      </c>
      <c r="B150" s="37">
        <f>SUMIFS(СВЦЭМ!$D$34:$D$777,СВЦЭМ!$A$34:$A$777,$A150,СВЦЭМ!$B$34:$B$777,B$119)+'СЕТ СН'!$I$11+СВЦЭМ!$D$10+'СЕТ СН'!$I$5-'СЕТ СН'!$I$21</f>
        <v>5283.6645342399997</v>
      </c>
      <c r="C150" s="37">
        <f>SUMIFS(СВЦЭМ!$D$34:$D$777,СВЦЭМ!$A$34:$A$777,$A150,СВЦЭМ!$B$34:$B$777,C$119)+'СЕТ СН'!$I$11+СВЦЭМ!$D$10+'СЕТ СН'!$I$5-'СЕТ СН'!$I$21</f>
        <v>5345.0492186499996</v>
      </c>
      <c r="D150" s="37">
        <f>SUMIFS(СВЦЭМ!$D$34:$D$777,СВЦЭМ!$A$34:$A$777,$A150,СВЦЭМ!$B$34:$B$777,D$119)+'СЕТ СН'!$I$11+СВЦЭМ!$D$10+'СЕТ СН'!$I$5-'СЕТ СН'!$I$21</f>
        <v>5372.4767240799993</v>
      </c>
      <c r="E150" s="37">
        <f>SUMIFS(СВЦЭМ!$D$34:$D$777,СВЦЭМ!$A$34:$A$777,$A150,СВЦЭМ!$B$34:$B$777,E$119)+'СЕТ СН'!$I$11+СВЦЭМ!$D$10+'СЕТ СН'!$I$5-'СЕТ СН'!$I$21</f>
        <v>5384.2441119300001</v>
      </c>
      <c r="F150" s="37">
        <f>SUMIFS(СВЦЭМ!$D$34:$D$777,СВЦЭМ!$A$34:$A$777,$A150,СВЦЭМ!$B$34:$B$777,F$119)+'СЕТ СН'!$I$11+СВЦЭМ!$D$10+'СЕТ СН'!$I$5-'СЕТ СН'!$I$21</f>
        <v>5393.2831850699995</v>
      </c>
      <c r="G150" s="37">
        <f>SUMIFS(СВЦЭМ!$D$34:$D$777,СВЦЭМ!$A$34:$A$777,$A150,СВЦЭМ!$B$34:$B$777,G$119)+'СЕТ СН'!$I$11+СВЦЭМ!$D$10+'СЕТ СН'!$I$5-'СЕТ СН'!$I$21</f>
        <v>5374.7220010499996</v>
      </c>
      <c r="H150" s="37">
        <f>SUMIFS(СВЦЭМ!$D$34:$D$777,СВЦЭМ!$A$34:$A$777,$A150,СВЦЭМ!$B$34:$B$777,H$119)+'СЕТ СН'!$I$11+СВЦЭМ!$D$10+'СЕТ СН'!$I$5-'СЕТ СН'!$I$21</f>
        <v>5327.1619624199993</v>
      </c>
      <c r="I150" s="37">
        <f>SUMIFS(СВЦЭМ!$D$34:$D$777,СВЦЭМ!$A$34:$A$777,$A150,СВЦЭМ!$B$34:$B$777,I$119)+'СЕТ СН'!$I$11+СВЦЭМ!$D$10+'СЕТ СН'!$I$5-'СЕТ СН'!$I$21</f>
        <v>5253.5327544699994</v>
      </c>
      <c r="J150" s="37">
        <f>SUMIFS(СВЦЭМ!$D$34:$D$777,СВЦЭМ!$A$34:$A$777,$A150,СВЦЭМ!$B$34:$B$777,J$119)+'СЕТ СН'!$I$11+СВЦЭМ!$D$10+'СЕТ СН'!$I$5-'СЕТ СН'!$I$21</f>
        <v>5229.0381926099999</v>
      </c>
      <c r="K150" s="37">
        <f>SUMIFS(СВЦЭМ!$D$34:$D$777,СВЦЭМ!$A$34:$A$777,$A150,СВЦЭМ!$B$34:$B$777,K$119)+'СЕТ СН'!$I$11+СВЦЭМ!$D$10+'СЕТ СН'!$I$5-'СЕТ СН'!$I$21</f>
        <v>5212.6981174099992</v>
      </c>
      <c r="L150" s="37">
        <f>SUMIFS(СВЦЭМ!$D$34:$D$777,СВЦЭМ!$A$34:$A$777,$A150,СВЦЭМ!$B$34:$B$777,L$119)+'СЕТ СН'!$I$11+СВЦЭМ!$D$10+'СЕТ СН'!$I$5-'СЕТ СН'!$I$21</f>
        <v>5219.8302541499997</v>
      </c>
      <c r="M150" s="37">
        <f>SUMIFS(СВЦЭМ!$D$34:$D$777,СВЦЭМ!$A$34:$A$777,$A150,СВЦЭМ!$B$34:$B$777,M$119)+'СЕТ СН'!$I$11+СВЦЭМ!$D$10+'СЕТ СН'!$I$5-'СЕТ СН'!$I$21</f>
        <v>5228.9637477099996</v>
      </c>
      <c r="N150" s="37">
        <f>SUMIFS(СВЦЭМ!$D$34:$D$777,СВЦЭМ!$A$34:$A$777,$A150,СВЦЭМ!$B$34:$B$777,N$119)+'СЕТ СН'!$I$11+СВЦЭМ!$D$10+'СЕТ СН'!$I$5-'СЕТ СН'!$I$21</f>
        <v>5213.0195496599999</v>
      </c>
      <c r="O150" s="37">
        <f>SUMIFS(СВЦЭМ!$D$34:$D$777,СВЦЭМ!$A$34:$A$777,$A150,СВЦЭМ!$B$34:$B$777,O$119)+'СЕТ СН'!$I$11+СВЦЭМ!$D$10+'СЕТ СН'!$I$5-'СЕТ СН'!$I$21</f>
        <v>5223.5202006</v>
      </c>
      <c r="P150" s="37">
        <f>SUMIFS(СВЦЭМ!$D$34:$D$777,СВЦЭМ!$A$34:$A$777,$A150,СВЦЭМ!$B$34:$B$777,P$119)+'СЕТ СН'!$I$11+СВЦЭМ!$D$10+'СЕТ СН'!$I$5-'СЕТ СН'!$I$21</f>
        <v>5235.7839133799998</v>
      </c>
      <c r="Q150" s="37">
        <f>SUMIFS(СВЦЭМ!$D$34:$D$777,СВЦЭМ!$A$34:$A$777,$A150,СВЦЭМ!$B$34:$B$777,Q$119)+'СЕТ СН'!$I$11+СВЦЭМ!$D$10+'СЕТ СН'!$I$5-'СЕТ СН'!$I$21</f>
        <v>5246.5374858599998</v>
      </c>
      <c r="R150" s="37">
        <f>SUMIFS(СВЦЭМ!$D$34:$D$777,СВЦЭМ!$A$34:$A$777,$A150,СВЦЭМ!$B$34:$B$777,R$119)+'СЕТ СН'!$I$11+СВЦЭМ!$D$10+'СЕТ СН'!$I$5-'СЕТ СН'!$I$21</f>
        <v>5245.0589780800001</v>
      </c>
      <c r="S150" s="37">
        <f>SUMIFS(СВЦЭМ!$D$34:$D$777,СВЦЭМ!$A$34:$A$777,$A150,СВЦЭМ!$B$34:$B$777,S$119)+'СЕТ СН'!$I$11+СВЦЭМ!$D$10+'СЕТ СН'!$I$5-'СЕТ СН'!$I$21</f>
        <v>5235.8006562699993</v>
      </c>
      <c r="T150" s="37">
        <f>SUMIFS(СВЦЭМ!$D$34:$D$777,СВЦЭМ!$A$34:$A$777,$A150,СВЦЭМ!$B$34:$B$777,T$119)+'СЕТ СН'!$I$11+СВЦЭМ!$D$10+'СЕТ СН'!$I$5-'СЕТ СН'!$I$21</f>
        <v>5221.37110846</v>
      </c>
      <c r="U150" s="37">
        <f>SUMIFS(СВЦЭМ!$D$34:$D$777,СВЦЭМ!$A$34:$A$777,$A150,СВЦЭМ!$B$34:$B$777,U$119)+'СЕТ СН'!$I$11+СВЦЭМ!$D$10+'СЕТ СН'!$I$5-'СЕТ СН'!$I$21</f>
        <v>5226.1659792199998</v>
      </c>
      <c r="V150" s="37">
        <f>SUMIFS(СВЦЭМ!$D$34:$D$777,СВЦЭМ!$A$34:$A$777,$A150,СВЦЭМ!$B$34:$B$777,V$119)+'СЕТ СН'!$I$11+СВЦЭМ!$D$10+'СЕТ СН'!$I$5-'СЕТ СН'!$I$21</f>
        <v>5212.3371807199992</v>
      </c>
      <c r="W150" s="37">
        <f>SUMIFS(СВЦЭМ!$D$34:$D$777,СВЦЭМ!$A$34:$A$777,$A150,СВЦЭМ!$B$34:$B$777,W$119)+'СЕТ СН'!$I$11+СВЦЭМ!$D$10+'СЕТ СН'!$I$5-'СЕТ СН'!$I$21</f>
        <v>5215.7733309799996</v>
      </c>
      <c r="X150" s="37">
        <f>SUMIFS(СВЦЭМ!$D$34:$D$777,СВЦЭМ!$A$34:$A$777,$A150,СВЦЭМ!$B$34:$B$777,X$119)+'СЕТ СН'!$I$11+СВЦЭМ!$D$10+'СЕТ СН'!$I$5-'СЕТ СН'!$I$21</f>
        <v>5220.2093076599995</v>
      </c>
      <c r="Y150" s="37">
        <f>SUMIFS(СВЦЭМ!$D$34:$D$777,СВЦЭМ!$A$34:$A$777,$A150,СВЦЭМ!$B$34:$B$777,Y$119)+'СЕТ СН'!$I$11+СВЦЭМ!$D$10+'СЕТ СН'!$I$5-'СЕТ СН'!$I$21</f>
        <v>5250.4836411699998</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8"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19"/>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0"/>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01.05.2018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43222</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43223</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43224</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43225</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43226</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43227</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43228</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43229</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43230</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43231</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43232</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43233</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43234</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43235</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43236</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43237</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43238</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43239</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43240</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43241</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43242</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43243</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43244</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43245</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43246</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43247</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43248</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43249</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43250</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43251</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8"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19"/>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0"/>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01.05.2018</v>
      </c>
      <c r="B191" s="37">
        <f>SUMIFS(СВЦЭМ!$F$34:$F$777,СВЦЭМ!$A$34:$A$777,$A191,СВЦЭМ!$B$34:$B$777,B$190)+'СЕТ СН'!$F$12</f>
        <v>90.505993009999997</v>
      </c>
      <c r="C191" s="37">
        <f>SUMIFS(СВЦЭМ!$F$34:$F$777,СВЦЭМ!$A$34:$A$777,$A191,СВЦЭМ!$B$34:$B$777,C$190)+'СЕТ СН'!$F$12</f>
        <v>92.127392689999994</v>
      </c>
      <c r="D191" s="37">
        <f>SUMIFS(СВЦЭМ!$F$34:$F$777,СВЦЭМ!$A$34:$A$777,$A191,СВЦЭМ!$B$34:$B$777,D$190)+'СЕТ СН'!$F$12</f>
        <v>95.037901250000004</v>
      </c>
      <c r="E191" s="37">
        <f>SUMIFS(СВЦЭМ!$F$34:$F$777,СВЦЭМ!$A$34:$A$777,$A191,СВЦЭМ!$B$34:$B$777,E$190)+'СЕТ СН'!$F$12</f>
        <v>95.921333399999995</v>
      </c>
      <c r="F191" s="37">
        <f>SUMIFS(СВЦЭМ!$F$34:$F$777,СВЦЭМ!$A$34:$A$777,$A191,СВЦЭМ!$B$34:$B$777,F$190)+'СЕТ СН'!$F$12</f>
        <v>97.755047129999994</v>
      </c>
      <c r="G191" s="37">
        <f>SUMIFS(СВЦЭМ!$F$34:$F$777,СВЦЭМ!$A$34:$A$777,$A191,СВЦЭМ!$B$34:$B$777,G$190)+'СЕТ СН'!$F$12</f>
        <v>96.037333649999994</v>
      </c>
      <c r="H191" s="37">
        <f>SUMIFS(СВЦЭМ!$F$34:$F$777,СВЦЭМ!$A$34:$A$777,$A191,СВЦЭМ!$B$34:$B$777,H$190)+'СЕТ СН'!$F$12</f>
        <v>87.660120160000005</v>
      </c>
      <c r="I191" s="37">
        <f>SUMIFS(СВЦЭМ!$F$34:$F$777,СВЦЭМ!$A$34:$A$777,$A191,СВЦЭМ!$B$34:$B$777,I$190)+'СЕТ СН'!$F$12</f>
        <v>76.274743340000001</v>
      </c>
      <c r="J191" s="37">
        <f>SUMIFS(СВЦЭМ!$F$34:$F$777,СВЦЭМ!$A$34:$A$777,$A191,СВЦЭМ!$B$34:$B$777,J$190)+'СЕТ СН'!$F$12</f>
        <v>68.089673739999995</v>
      </c>
      <c r="K191" s="37">
        <f>SUMIFS(СВЦЭМ!$F$34:$F$777,СВЦЭМ!$A$34:$A$777,$A191,СВЦЭМ!$B$34:$B$777,K$190)+'СЕТ СН'!$F$12</f>
        <v>63.997825800000001</v>
      </c>
      <c r="L191" s="37">
        <f>SUMIFS(СВЦЭМ!$F$34:$F$777,СВЦЭМ!$A$34:$A$777,$A191,СВЦЭМ!$B$34:$B$777,L$190)+'СЕТ СН'!$F$12</f>
        <v>62.032506679999997</v>
      </c>
      <c r="M191" s="37">
        <f>SUMIFS(СВЦЭМ!$F$34:$F$777,СВЦЭМ!$A$34:$A$777,$A191,СВЦЭМ!$B$34:$B$777,M$190)+'СЕТ СН'!$F$12</f>
        <v>62.518399420000001</v>
      </c>
      <c r="N191" s="37">
        <f>SUMIFS(СВЦЭМ!$F$34:$F$777,СВЦЭМ!$A$34:$A$777,$A191,СВЦЭМ!$B$34:$B$777,N$190)+'СЕТ СН'!$F$12</f>
        <v>64.783678969999997</v>
      </c>
      <c r="O191" s="37">
        <f>SUMIFS(СВЦЭМ!$F$34:$F$777,СВЦЭМ!$A$34:$A$777,$A191,СВЦЭМ!$B$34:$B$777,O$190)+'СЕТ СН'!$F$12</f>
        <v>64.363575569999995</v>
      </c>
      <c r="P191" s="37">
        <f>SUMIFS(СВЦЭМ!$F$34:$F$777,СВЦЭМ!$A$34:$A$777,$A191,СВЦЭМ!$B$34:$B$777,P$190)+'СЕТ СН'!$F$12</f>
        <v>65.162020209999994</v>
      </c>
      <c r="Q191" s="37">
        <f>SUMIFS(СВЦЭМ!$F$34:$F$777,СВЦЭМ!$A$34:$A$777,$A191,СВЦЭМ!$B$34:$B$777,Q$190)+'СЕТ СН'!$F$12</f>
        <v>65.534841999999998</v>
      </c>
      <c r="R191" s="37">
        <f>SUMIFS(СВЦЭМ!$F$34:$F$777,СВЦЭМ!$A$34:$A$777,$A191,СВЦЭМ!$B$34:$B$777,R$190)+'СЕТ СН'!$F$12</f>
        <v>65.15790466</v>
      </c>
      <c r="S191" s="37">
        <f>SUMIFS(СВЦЭМ!$F$34:$F$777,СВЦЭМ!$A$34:$A$777,$A191,СВЦЭМ!$B$34:$B$777,S$190)+'СЕТ СН'!$F$12</f>
        <v>65.200363229999994</v>
      </c>
      <c r="T191" s="37">
        <f>SUMIFS(СВЦЭМ!$F$34:$F$777,СВЦЭМ!$A$34:$A$777,$A191,СВЦЭМ!$B$34:$B$777,T$190)+'СЕТ СН'!$F$12</f>
        <v>64.245166900000001</v>
      </c>
      <c r="U191" s="37">
        <f>SUMIFS(СВЦЭМ!$F$34:$F$777,СВЦЭМ!$A$34:$A$777,$A191,СВЦЭМ!$B$34:$B$777,U$190)+'СЕТ СН'!$F$12</f>
        <v>63.514076510000002</v>
      </c>
      <c r="V191" s="37">
        <f>SUMIFS(СВЦЭМ!$F$34:$F$777,СВЦЭМ!$A$34:$A$777,$A191,СВЦЭМ!$B$34:$B$777,V$190)+'СЕТ СН'!$F$12</f>
        <v>61.827139170000002</v>
      </c>
      <c r="W191" s="37">
        <f>SUMIFS(СВЦЭМ!$F$34:$F$777,СВЦЭМ!$A$34:$A$777,$A191,СВЦЭМ!$B$34:$B$777,W$190)+'СЕТ СН'!$F$12</f>
        <v>65.790663030000005</v>
      </c>
      <c r="X191" s="37">
        <f>SUMIFS(СВЦЭМ!$F$34:$F$777,СВЦЭМ!$A$34:$A$777,$A191,СВЦЭМ!$B$34:$B$777,X$190)+'СЕТ СН'!$F$12</f>
        <v>76.510167620000004</v>
      </c>
      <c r="Y191" s="37">
        <f>SUMIFS(СВЦЭМ!$F$34:$F$777,СВЦЭМ!$A$34:$A$777,$A191,СВЦЭМ!$B$34:$B$777,Y$190)+'СЕТ СН'!$F$12</f>
        <v>90.595352039999995</v>
      </c>
      <c r="AA191" s="46"/>
    </row>
    <row r="192" spans="1:27" ht="15.75" x14ac:dyDescent="0.2">
      <c r="A192" s="36">
        <f>A191+1</f>
        <v>43222</v>
      </c>
      <c r="B192" s="37">
        <f>SUMIFS(СВЦЭМ!$F$34:$F$777,СВЦЭМ!$A$34:$A$777,$A192,СВЦЭМ!$B$34:$B$777,B$190)+'СЕТ СН'!$F$12</f>
        <v>92.261287229999994</v>
      </c>
      <c r="C192" s="37">
        <f>SUMIFS(СВЦЭМ!$F$34:$F$777,СВЦЭМ!$A$34:$A$777,$A192,СВЦЭМ!$B$34:$B$777,C$190)+'СЕТ СН'!$F$12</f>
        <v>95.864519659999999</v>
      </c>
      <c r="D192" s="37">
        <f>SUMIFS(СВЦЭМ!$F$34:$F$777,СВЦЭМ!$A$34:$A$777,$A192,СВЦЭМ!$B$34:$B$777,D$190)+'СЕТ СН'!$F$12</f>
        <v>98.378875489999999</v>
      </c>
      <c r="E192" s="37">
        <f>SUMIFS(СВЦЭМ!$F$34:$F$777,СВЦЭМ!$A$34:$A$777,$A192,СВЦЭМ!$B$34:$B$777,E$190)+'СЕТ СН'!$F$12</f>
        <v>99.562894889999995</v>
      </c>
      <c r="F192" s="37">
        <f>SUMIFS(СВЦЭМ!$F$34:$F$777,СВЦЭМ!$A$34:$A$777,$A192,СВЦЭМ!$B$34:$B$777,F$190)+'СЕТ СН'!$F$12</f>
        <v>99.857612570000001</v>
      </c>
      <c r="G192" s="37">
        <f>SUMIFS(СВЦЭМ!$F$34:$F$777,СВЦЭМ!$A$34:$A$777,$A192,СВЦЭМ!$B$34:$B$777,G$190)+'СЕТ СН'!$F$12</f>
        <v>98.745653619999999</v>
      </c>
      <c r="H192" s="37">
        <f>SUMIFS(СВЦЭМ!$F$34:$F$777,СВЦЭМ!$A$34:$A$777,$A192,СВЦЭМ!$B$34:$B$777,H$190)+'СЕТ СН'!$F$12</f>
        <v>89.902335969999996</v>
      </c>
      <c r="I192" s="37">
        <f>SUMIFS(СВЦЭМ!$F$34:$F$777,СВЦЭМ!$A$34:$A$777,$A192,СВЦЭМ!$B$34:$B$777,I$190)+'СЕТ СН'!$F$12</f>
        <v>78.567285600000005</v>
      </c>
      <c r="J192" s="37">
        <f>SUMIFS(СВЦЭМ!$F$34:$F$777,СВЦЭМ!$A$34:$A$777,$A192,СВЦЭМ!$B$34:$B$777,J$190)+'СЕТ СН'!$F$12</f>
        <v>67.396188809999998</v>
      </c>
      <c r="K192" s="37">
        <f>SUMIFS(СВЦЭМ!$F$34:$F$777,СВЦЭМ!$A$34:$A$777,$A192,СВЦЭМ!$B$34:$B$777,K$190)+'СЕТ СН'!$F$12</f>
        <v>62.944368230000002</v>
      </c>
      <c r="L192" s="37">
        <f>SUMIFS(СВЦЭМ!$F$34:$F$777,СВЦЭМ!$A$34:$A$777,$A192,СВЦЭМ!$B$34:$B$777,L$190)+'СЕТ СН'!$F$12</f>
        <v>61.878163860000001</v>
      </c>
      <c r="M192" s="37">
        <f>SUMIFS(СВЦЭМ!$F$34:$F$777,СВЦЭМ!$A$34:$A$777,$A192,СВЦЭМ!$B$34:$B$777,M$190)+'СЕТ СН'!$F$12</f>
        <v>61.680015879999999</v>
      </c>
      <c r="N192" s="37">
        <f>SUMIFS(СВЦЭМ!$F$34:$F$777,СВЦЭМ!$A$34:$A$777,$A192,СВЦЭМ!$B$34:$B$777,N$190)+'СЕТ СН'!$F$12</f>
        <v>63.861651369999997</v>
      </c>
      <c r="O192" s="37">
        <f>SUMIFS(СВЦЭМ!$F$34:$F$777,СВЦЭМ!$A$34:$A$777,$A192,СВЦЭМ!$B$34:$B$777,O$190)+'СЕТ СН'!$F$12</f>
        <v>67.573926400000005</v>
      </c>
      <c r="P192" s="37">
        <f>SUMIFS(СВЦЭМ!$F$34:$F$777,СВЦЭМ!$A$34:$A$777,$A192,СВЦЭМ!$B$34:$B$777,P$190)+'СЕТ СН'!$F$12</f>
        <v>68.171565670000007</v>
      </c>
      <c r="Q192" s="37">
        <f>SUMIFS(СВЦЭМ!$F$34:$F$777,СВЦЭМ!$A$34:$A$777,$A192,СВЦЭМ!$B$34:$B$777,Q$190)+'СЕТ СН'!$F$12</f>
        <v>66.778150650000001</v>
      </c>
      <c r="R192" s="37">
        <f>SUMIFS(СВЦЭМ!$F$34:$F$777,СВЦЭМ!$A$34:$A$777,$A192,СВЦЭМ!$B$34:$B$777,R$190)+'СЕТ СН'!$F$12</f>
        <v>66.022252649999999</v>
      </c>
      <c r="S192" s="37">
        <f>SUMIFS(СВЦЭМ!$F$34:$F$777,СВЦЭМ!$A$34:$A$777,$A192,СВЦЭМ!$B$34:$B$777,S$190)+'СЕТ СН'!$F$12</f>
        <v>66.778131549999998</v>
      </c>
      <c r="T192" s="37">
        <f>SUMIFS(СВЦЭМ!$F$34:$F$777,СВЦЭМ!$A$34:$A$777,$A192,СВЦЭМ!$B$34:$B$777,T$190)+'СЕТ СН'!$F$12</f>
        <v>66.825469839999997</v>
      </c>
      <c r="U192" s="37">
        <f>SUMIFS(СВЦЭМ!$F$34:$F$777,СВЦЭМ!$A$34:$A$777,$A192,СВЦЭМ!$B$34:$B$777,U$190)+'СЕТ СН'!$F$12</f>
        <v>63.854425069999998</v>
      </c>
      <c r="V192" s="37">
        <f>SUMIFS(СВЦЭМ!$F$34:$F$777,СВЦЭМ!$A$34:$A$777,$A192,СВЦЭМ!$B$34:$B$777,V$190)+'СЕТ СН'!$F$12</f>
        <v>61.995673680000003</v>
      </c>
      <c r="W192" s="37">
        <f>SUMIFS(СВЦЭМ!$F$34:$F$777,СВЦЭМ!$A$34:$A$777,$A192,СВЦЭМ!$B$34:$B$777,W$190)+'СЕТ СН'!$F$12</f>
        <v>66.011047739999995</v>
      </c>
      <c r="X192" s="37">
        <f>SUMIFS(СВЦЭМ!$F$34:$F$777,СВЦЭМ!$A$34:$A$777,$A192,СВЦЭМ!$B$34:$B$777,X$190)+'СЕТ СН'!$F$12</f>
        <v>74.291214830000001</v>
      </c>
      <c r="Y192" s="37">
        <f>SUMIFS(СВЦЭМ!$F$34:$F$777,СВЦЭМ!$A$34:$A$777,$A192,СВЦЭМ!$B$34:$B$777,Y$190)+'СЕТ СН'!$F$12</f>
        <v>87.373951079999998</v>
      </c>
    </row>
    <row r="193" spans="1:25" ht="15.75" x14ac:dyDescent="0.2">
      <c r="A193" s="36">
        <f t="shared" ref="A193:A221" si="5">A192+1</f>
        <v>43223</v>
      </c>
      <c r="B193" s="37">
        <f>SUMIFS(СВЦЭМ!$F$34:$F$777,СВЦЭМ!$A$34:$A$777,$A193,СВЦЭМ!$B$34:$B$777,B$190)+'СЕТ СН'!$F$12</f>
        <v>91.252500920000003</v>
      </c>
      <c r="C193" s="37">
        <f>SUMIFS(СВЦЭМ!$F$34:$F$777,СВЦЭМ!$A$34:$A$777,$A193,СВЦЭМ!$B$34:$B$777,C$190)+'СЕТ СН'!$F$12</f>
        <v>96.263218309999999</v>
      </c>
      <c r="D193" s="37">
        <f>SUMIFS(СВЦЭМ!$F$34:$F$777,СВЦЭМ!$A$34:$A$777,$A193,СВЦЭМ!$B$34:$B$777,D$190)+'СЕТ СН'!$F$12</f>
        <v>99.0233183</v>
      </c>
      <c r="E193" s="37">
        <f>SUMIFS(СВЦЭМ!$F$34:$F$777,СВЦЭМ!$A$34:$A$777,$A193,СВЦЭМ!$B$34:$B$777,E$190)+'СЕТ СН'!$F$12</f>
        <v>99.483308089999994</v>
      </c>
      <c r="F193" s="37">
        <f>SUMIFS(СВЦЭМ!$F$34:$F$777,СВЦЭМ!$A$34:$A$777,$A193,СВЦЭМ!$B$34:$B$777,F$190)+'СЕТ СН'!$F$12</f>
        <v>99.541988450000005</v>
      </c>
      <c r="G193" s="37">
        <f>SUMIFS(СВЦЭМ!$F$34:$F$777,СВЦЭМ!$A$34:$A$777,$A193,СВЦЭМ!$B$34:$B$777,G$190)+'СЕТ СН'!$F$12</f>
        <v>98.738550559999993</v>
      </c>
      <c r="H193" s="37">
        <f>SUMIFS(СВЦЭМ!$F$34:$F$777,СВЦЭМ!$A$34:$A$777,$A193,СВЦЭМ!$B$34:$B$777,H$190)+'СЕТ СН'!$F$12</f>
        <v>89.33100709</v>
      </c>
      <c r="I193" s="37">
        <f>SUMIFS(СВЦЭМ!$F$34:$F$777,СВЦЭМ!$A$34:$A$777,$A193,СВЦЭМ!$B$34:$B$777,I$190)+'СЕТ СН'!$F$12</f>
        <v>76.482047769999994</v>
      </c>
      <c r="J193" s="37">
        <f>SUMIFS(СВЦЭМ!$F$34:$F$777,СВЦЭМ!$A$34:$A$777,$A193,СВЦЭМ!$B$34:$B$777,J$190)+'СЕТ СН'!$F$12</f>
        <v>71.256465180000006</v>
      </c>
      <c r="K193" s="37">
        <f>SUMIFS(СВЦЭМ!$F$34:$F$777,СВЦЭМ!$A$34:$A$777,$A193,СВЦЭМ!$B$34:$B$777,K$190)+'СЕТ СН'!$F$12</f>
        <v>66.226351930000007</v>
      </c>
      <c r="L193" s="37">
        <f>SUMIFS(СВЦЭМ!$F$34:$F$777,СВЦЭМ!$A$34:$A$777,$A193,СВЦЭМ!$B$34:$B$777,L$190)+'СЕТ СН'!$F$12</f>
        <v>66.705490909999995</v>
      </c>
      <c r="M193" s="37">
        <f>SUMIFS(СВЦЭМ!$F$34:$F$777,СВЦЭМ!$A$34:$A$777,$A193,СВЦЭМ!$B$34:$B$777,M$190)+'СЕТ СН'!$F$12</f>
        <v>66.039463330000004</v>
      </c>
      <c r="N193" s="37">
        <f>SUMIFS(СВЦЭМ!$F$34:$F$777,СВЦЭМ!$A$34:$A$777,$A193,СВЦЭМ!$B$34:$B$777,N$190)+'СЕТ СН'!$F$12</f>
        <v>68.909646260000002</v>
      </c>
      <c r="O193" s="37">
        <f>SUMIFS(СВЦЭМ!$F$34:$F$777,СВЦЭМ!$A$34:$A$777,$A193,СВЦЭМ!$B$34:$B$777,O$190)+'СЕТ СН'!$F$12</f>
        <v>70.88873735</v>
      </c>
      <c r="P193" s="37">
        <f>SUMIFS(СВЦЭМ!$F$34:$F$777,СВЦЭМ!$A$34:$A$777,$A193,СВЦЭМ!$B$34:$B$777,P$190)+'СЕТ СН'!$F$12</f>
        <v>69.866985720000002</v>
      </c>
      <c r="Q193" s="37">
        <f>SUMIFS(СВЦЭМ!$F$34:$F$777,СВЦЭМ!$A$34:$A$777,$A193,СВЦЭМ!$B$34:$B$777,Q$190)+'СЕТ СН'!$F$12</f>
        <v>69.394828039999993</v>
      </c>
      <c r="R193" s="37">
        <f>SUMIFS(СВЦЭМ!$F$34:$F$777,СВЦЭМ!$A$34:$A$777,$A193,СВЦЭМ!$B$34:$B$777,R$190)+'СЕТ СН'!$F$12</f>
        <v>69.474046659999999</v>
      </c>
      <c r="S193" s="37">
        <f>SUMIFS(СВЦЭМ!$F$34:$F$777,СВЦЭМ!$A$34:$A$777,$A193,СВЦЭМ!$B$34:$B$777,S$190)+'СЕТ СН'!$F$12</f>
        <v>69.88036409</v>
      </c>
      <c r="T193" s="37">
        <f>SUMIFS(СВЦЭМ!$F$34:$F$777,СВЦЭМ!$A$34:$A$777,$A193,СВЦЭМ!$B$34:$B$777,T$190)+'СЕТ СН'!$F$12</f>
        <v>71.543852110000003</v>
      </c>
      <c r="U193" s="37">
        <f>SUMIFS(СВЦЭМ!$F$34:$F$777,СВЦЭМ!$A$34:$A$777,$A193,СВЦЭМ!$B$34:$B$777,U$190)+'СЕТ СН'!$F$12</f>
        <v>67.034214759999998</v>
      </c>
      <c r="V193" s="37">
        <f>SUMIFS(СВЦЭМ!$F$34:$F$777,СВЦЭМ!$A$34:$A$777,$A193,СВЦЭМ!$B$34:$B$777,V$190)+'СЕТ СН'!$F$12</f>
        <v>66.562795260000001</v>
      </c>
      <c r="W193" s="37">
        <f>SUMIFS(СВЦЭМ!$F$34:$F$777,СВЦЭМ!$A$34:$A$777,$A193,СВЦЭМ!$B$34:$B$777,W$190)+'СЕТ СН'!$F$12</f>
        <v>71.237725249999997</v>
      </c>
      <c r="X193" s="37">
        <f>SUMIFS(СВЦЭМ!$F$34:$F$777,СВЦЭМ!$A$34:$A$777,$A193,СВЦЭМ!$B$34:$B$777,X$190)+'СЕТ СН'!$F$12</f>
        <v>81.432725410000003</v>
      </c>
      <c r="Y193" s="37">
        <f>SUMIFS(СВЦЭМ!$F$34:$F$777,СВЦЭМ!$A$34:$A$777,$A193,СВЦЭМ!$B$34:$B$777,Y$190)+'СЕТ СН'!$F$12</f>
        <v>93.070712130000004</v>
      </c>
    </row>
    <row r="194" spans="1:25" ht="15.75" x14ac:dyDescent="0.2">
      <c r="A194" s="36">
        <f t="shared" si="5"/>
        <v>43224</v>
      </c>
      <c r="B194" s="37">
        <f>SUMIFS(СВЦЭМ!$F$34:$F$777,СВЦЭМ!$A$34:$A$777,$A194,СВЦЭМ!$B$34:$B$777,B$190)+'СЕТ СН'!$F$12</f>
        <v>95.577230549999996</v>
      </c>
      <c r="C194" s="37">
        <f>SUMIFS(СВЦЭМ!$F$34:$F$777,СВЦЭМ!$A$34:$A$777,$A194,СВЦЭМ!$B$34:$B$777,C$190)+'СЕТ СН'!$F$12</f>
        <v>101.19562342</v>
      </c>
      <c r="D194" s="37">
        <f>SUMIFS(СВЦЭМ!$F$34:$F$777,СВЦЭМ!$A$34:$A$777,$A194,СВЦЭМ!$B$34:$B$777,D$190)+'СЕТ СН'!$F$12</f>
        <v>103.44723882</v>
      </c>
      <c r="E194" s="37">
        <f>SUMIFS(СВЦЭМ!$F$34:$F$777,СВЦЭМ!$A$34:$A$777,$A194,СВЦЭМ!$B$34:$B$777,E$190)+'СЕТ СН'!$F$12</f>
        <v>103.77981306</v>
      </c>
      <c r="F194" s="37">
        <f>SUMIFS(СВЦЭМ!$F$34:$F$777,СВЦЭМ!$A$34:$A$777,$A194,СВЦЭМ!$B$34:$B$777,F$190)+'СЕТ СН'!$F$12</f>
        <v>103.75264477</v>
      </c>
      <c r="G194" s="37">
        <f>SUMIFS(СВЦЭМ!$F$34:$F$777,СВЦЭМ!$A$34:$A$777,$A194,СВЦЭМ!$B$34:$B$777,G$190)+'СЕТ СН'!$F$12</f>
        <v>104.21648818</v>
      </c>
      <c r="H194" s="37">
        <f>SUMIFS(СВЦЭМ!$F$34:$F$777,СВЦЭМ!$A$34:$A$777,$A194,СВЦЭМ!$B$34:$B$777,H$190)+'СЕТ СН'!$F$12</f>
        <v>91.529031169999996</v>
      </c>
      <c r="I194" s="37">
        <f>SUMIFS(СВЦЭМ!$F$34:$F$777,СВЦЭМ!$A$34:$A$777,$A194,СВЦЭМ!$B$34:$B$777,I$190)+'СЕТ СН'!$F$12</f>
        <v>78.05820808</v>
      </c>
      <c r="J194" s="37">
        <f>SUMIFS(СВЦЭМ!$F$34:$F$777,СВЦЭМ!$A$34:$A$777,$A194,СВЦЭМ!$B$34:$B$777,J$190)+'СЕТ СН'!$F$12</f>
        <v>72.496420009999994</v>
      </c>
      <c r="K194" s="37">
        <f>SUMIFS(СВЦЭМ!$F$34:$F$777,СВЦЭМ!$A$34:$A$777,$A194,СВЦЭМ!$B$34:$B$777,K$190)+'СЕТ СН'!$F$12</f>
        <v>65.284753800000004</v>
      </c>
      <c r="L194" s="37">
        <f>SUMIFS(СВЦЭМ!$F$34:$F$777,СВЦЭМ!$A$34:$A$777,$A194,СВЦЭМ!$B$34:$B$777,L$190)+'СЕТ СН'!$F$12</f>
        <v>65.251189069999995</v>
      </c>
      <c r="M194" s="37">
        <f>SUMIFS(СВЦЭМ!$F$34:$F$777,СВЦЭМ!$A$34:$A$777,$A194,СВЦЭМ!$B$34:$B$777,M$190)+'СЕТ СН'!$F$12</f>
        <v>67.925249539999996</v>
      </c>
      <c r="N194" s="37">
        <f>SUMIFS(СВЦЭМ!$F$34:$F$777,СВЦЭМ!$A$34:$A$777,$A194,СВЦЭМ!$B$34:$B$777,N$190)+'СЕТ СН'!$F$12</f>
        <v>70.145511400000004</v>
      </c>
      <c r="O194" s="37">
        <f>SUMIFS(СВЦЭМ!$F$34:$F$777,СВЦЭМ!$A$34:$A$777,$A194,СВЦЭМ!$B$34:$B$777,O$190)+'СЕТ СН'!$F$12</f>
        <v>69.552102050000002</v>
      </c>
      <c r="P194" s="37">
        <f>SUMIFS(СВЦЭМ!$F$34:$F$777,СВЦЭМ!$A$34:$A$777,$A194,СВЦЭМ!$B$34:$B$777,P$190)+'СЕТ СН'!$F$12</f>
        <v>70.182868369999994</v>
      </c>
      <c r="Q194" s="37">
        <f>SUMIFS(СВЦЭМ!$F$34:$F$777,СВЦЭМ!$A$34:$A$777,$A194,СВЦЭМ!$B$34:$B$777,Q$190)+'СЕТ СН'!$F$12</f>
        <v>69.986620209999998</v>
      </c>
      <c r="R194" s="37">
        <f>SUMIFS(СВЦЭМ!$F$34:$F$777,СВЦЭМ!$A$34:$A$777,$A194,СВЦЭМ!$B$34:$B$777,R$190)+'СЕТ СН'!$F$12</f>
        <v>70.336162239999993</v>
      </c>
      <c r="S194" s="37">
        <f>SUMIFS(СВЦЭМ!$F$34:$F$777,СВЦЭМ!$A$34:$A$777,$A194,СВЦЭМ!$B$34:$B$777,S$190)+'СЕТ СН'!$F$12</f>
        <v>71.449600829999994</v>
      </c>
      <c r="T194" s="37">
        <f>SUMIFS(СВЦЭМ!$F$34:$F$777,СВЦЭМ!$A$34:$A$777,$A194,СВЦЭМ!$B$34:$B$777,T$190)+'СЕТ СН'!$F$12</f>
        <v>69.782152229999994</v>
      </c>
      <c r="U194" s="37">
        <f>SUMIFS(СВЦЭМ!$F$34:$F$777,СВЦЭМ!$A$34:$A$777,$A194,СВЦЭМ!$B$34:$B$777,U$190)+'СЕТ СН'!$F$12</f>
        <v>66.156848190000005</v>
      </c>
      <c r="V194" s="37">
        <f>SUMIFS(СВЦЭМ!$F$34:$F$777,СВЦЭМ!$A$34:$A$777,$A194,СВЦЭМ!$B$34:$B$777,V$190)+'СЕТ СН'!$F$12</f>
        <v>65.988834389999994</v>
      </c>
      <c r="W194" s="37">
        <f>SUMIFS(СВЦЭМ!$F$34:$F$777,СВЦЭМ!$A$34:$A$777,$A194,СВЦЭМ!$B$34:$B$777,W$190)+'СЕТ СН'!$F$12</f>
        <v>70.405401319999996</v>
      </c>
      <c r="X194" s="37">
        <f>SUMIFS(СВЦЭМ!$F$34:$F$777,СВЦЭМ!$A$34:$A$777,$A194,СВЦЭМ!$B$34:$B$777,X$190)+'СЕТ СН'!$F$12</f>
        <v>79.870453130000001</v>
      </c>
      <c r="Y194" s="37">
        <f>SUMIFS(СВЦЭМ!$F$34:$F$777,СВЦЭМ!$A$34:$A$777,$A194,СВЦЭМ!$B$34:$B$777,Y$190)+'СЕТ СН'!$F$12</f>
        <v>93.839963920000002</v>
      </c>
    </row>
    <row r="195" spans="1:25" ht="15.75" x14ac:dyDescent="0.2">
      <c r="A195" s="36">
        <f t="shared" si="5"/>
        <v>43225</v>
      </c>
      <c r="B195" s="37">
        <f>SUMIFS(СВЦЭМ!$F$34:$F$777,СВЦЭМ!$A$34:$A$777,$A195,СВЦЭМ!$B$34:$B$777,B$190)+'СЕТ СН'!$F$12</f>
        <v>96.26368282</v>
      </c>
      <c r="C195" s="37">
        <f>SUMIFS(СВЦЭМ!$F$34:$F$777,СВЦЭМ!$A$34:$A$777,$A195,СВЦЭМ!$B$34:$B$777,C$190)+'СЕТ СН'!$F$12</f>
        <v>96.986806900000005</v>
      </c>
      <c r="D195" s="37">
        <f>SUMIFS(СВЦЭМ!$F$34:$F$777,СВЦЭМ!$A$34:$A$777,$A195,СВЦЭМ!$B$34:$B$777,D$190)+'СЕТ СН'!$F$12</f>
        <v>97.83787959</v>
      </c>
      <c r="E195" s="37">
        <f>SUMIFS(СВЦЭМ!$F$34:$F$777,СВЦЭМ!$A$34:$A$777,$A195,СВЦЭМ!$B$34:$B$777,E$190)+'СЕТ СН'!$F$12</f>
        <v>99.979275770000001</v>
      </c>
      <c r="F195" s="37">
        <f>SUMIFS(СВЦЭМ!$F$34:$F$777,СВЦЭМ!$A$34:$A$777,$A195,СВЦЭМ!$B$34:$B$777,F$190)+'СЕТ СН'!$F$12</f>
        <v>100.80864611</v>
      </c>
      <c r="G195" s="37">
        <f>SUMIFS(СВЦЭМ!$F$34:$F$777,СВЦЭМ!$A$34:$A$777,$A195,СВЦЭМ!$B$34:$B$777,G$190)+'СЕТ СН'!$F$12</f>
        <v>101.75724742</v>
      </c>
      <c r="H195" s="37">
        <f>SUMIFS(СВЦЭМ!$F$34:$F$777,СВЦЭМ!$A$34:$A$777,$A195,СВЦЭМ!$B$34:$B$777,H$190)+'СЕТ СН'!$F$12</f>
        <v>91.873696249999995</v>
      </c>
      <c r="I195" s="37">
        <f>SUMIFS(СВЦЭМ!$F$34:$F$777,СВЦЭМ!$A$34:$A$777,$A195,СВЦЭМ!$B$34:$B$777,I$190)+'СЕТ СН'!$F$12</f>
        <v>81.855418790000002</v>
      </c>
      <c r="J195" s="37">
        <f>SUMIFS(СВЦЭМ!$F$34:$F$777,СВЦЭМ!$A$34:$A$777,$A195,СВЦЭМ!$B$34:$B$777,J$190)+'СЕТ СН'!$F$12</f>
        <v>70.912077109999998</v>
      </c>
      <c r="K195" s="37">
        <f>SUMIFS(СВЦЭМ!$F$34:$F$777,СВЦЭМ!$A$34:$A$777,$A195,СВЦЭМ!$B$34:$B$777,K$190)+'СЕТ СН'!$F$12</f>
        <v>65.435784929999997</v>
      </c>
      <c r="L195" s="37">
        <f>SUMIFS(СВЦЭМ!$F$34:$F$777,СВЦЭМ!$A$34:$A$777,$A195,СВЦЭМ!$B$34:$B$777,L$190)+'СЕТ СН'!$F$12</f>
        <v>65.524422490000006</v>
      </c>
      <c r="M195" s="37">
        <f>SUMIFS(СВЦЭМ!$F$34:$F$777,СВЦЭМ!$A$34:$A$777,$A195,СВЦЭМ!$B$34:$B$777,M$190)+'СЕТ СН'!$F$12</f>
        <v>65.238843459999998</v>
      </c>
      <c r="N195" s="37">
        <f>SUMIFS(СВЦЭМ!$F$34:$F$777,СВЦЭМ!$A$34:$A$777,$A195,СВЦЭМ!$B$34:$B$777,N$190)+'СЕТ СН'!$F$12</f>
        <v>65.403426659999994</v>
      </c>
      <c r="O195" s="37">
        <f>SUMIFS(СВЦЭМ!$F$34:$F$777,СВЦЭМ!$A$34:$A$777,$A195,СВЦЭМ!$B$34:$B$777,O$190)+'СЕТ СН'!$F$12</f>
        <v>67.187900870000007</v>
      </c>
      <c r="P195" s="37">
        <f>SUMIFS(СВЦЭМ!$F$34:$F$777,СВЦЭМ!$A$34:$A$777,$A195,СВЦЭМ!$B$34:$B$777,P$190)+'СЕТ СН'!$F$12</f>
        <v>68.861828489999994</v>
      </c>
      <c r="Q195" s="37">
        <f>SUMIFS(СВЦЭМ!$F$34:$F$777,СВЦЭМ!$A$34:$A$777,$A195,СВЦЭМ!$B$34:$B$777,Q$190)+'СЕТ СН'!$F$12</f>
        <v>69.248909670000003</v>
      </c>
      <c r="R195" s="37">
        <f>SUMIFS(СВЦЭМ!$F$34:$F$777,СВЦЭМ!$A$34:$A$777,$A195,СВЦЭМ!$B$34:$B$777,R$190)+'СЕТ СН'!$F$12</f>
        <v>69.055450609999994</v>
      </c>
      <c r="S195" s="37">
        <f>SUMIFS(СВЦЭМ!$F$34:$F$777,СВЦЭМ!$A$34:$A$777,$A195,СВЦЭМ!$B$34:$B$777,S$190)+'СЕТ СН'!$F$12</f>
        <v>71.286746780000001</v>
      </c>
      <c r="T195" s="37">
        <f>SUMIFS(СВЦЭМ!$F$34:$F$777,СВЦЭМ!$A$34:$A$777,$A195,СВЦЭМ!$B$34:$B$777,T$190)+'СЕТ СН'!$F$12</f>
        <v>69.643896819999995</v>
      </c>
      <c r="U195" s="37">
        <f>SUMIFS(СВЦЭМ!$F$34:$F$777,СВЦЭМ!$A$34:$A$777,$A195,СВЦЭМ!$B$34:$B$777,U$190)+'СЕТ СН'!$F$12</f>
        <v>68.894855620000001</v>
      </c>
      <c r="V195" s="37">
        <f>SUMIFS(СВЦЭМ!$F$34:$F$777,СВЦЭМ!$A$34:$A$777,$A195,СВЦЭМ!$B$34:$B$777,V$190)+'СЕТ СН'!$F$12</f>
        <v>64.362361649999997</v>
      </c>
      <c r="W195" s="37">
        <f>SUMIFS(СВЦЭМ!$F$34:$F$777,СВЦЭМ!$A$34:$A$777,$A195,СВЦЭМ!$B$34:$B$777,W$190)+'СЕТ СН'!$F$12</f>
        <v>69.767219499999996</v>
      </c>
      <c r="X195" s="37">
        <f>SUMIFS(СВЦЭМ!$F$34:$F$777,СВЦЭМ!$A$34:$A$777,$A195,СВЦЭМ!$B$34:$B$777,X$190)+'СЕТ СН'!$F$12</f>
        <v>78.635563750000003</v>
      </c>
      <c r="Y195" s="37">
        <f>SUMIFS(СВЦЭМ!$F$34:$F$777,СВЦЭМ!$A$34:$A$777,$A195,СВЦЭМ!$B$34:$B$777,Y$190)+'СЕТ СН'!$F$12</f>
        <v>91.024203080000007</v>
      </c>
    </row>
    <row r="196" spans="1:25" ht="15.75" x14ac:dyDescent="0.2">
      <c r="A196" s="36">
        <f t="shared" si="5"/>
        <v>43226</v>
      </c>
      <c r="B196" s="37">
        <f>SUMIFS(СВЦЭМ!$F$34:$F$777,СВЦЭМ!$A$34:$A$777,$A196,СВЦЭМ!$B$34:$B$777,B$190)+'СЕТ СН'!$F$12</f>
        <v>94.678942890000002</v>
      </c>
      <c r="C196" s="37">
        <f>SUMIFS(СВЦЭМ!$F$34:$F$777,СВЦЭМ!$A$34:$A$777,$A196,СВЦЭМ!$B$34:$B$777,C$190)+'СЕТ СН'!$F$12</f>
        <v>99.599753609999993</v>
      </c>
      <c r="D196" s="37">
        <f>SUMIFS(СВЦЭМ!$F$34:$F$777,СВЦЭМ!$A$34:$A$777,$A196,СВЦЭМ!$B$34:$B$777,D$190)+'СЕТ СН'!$F$12</f>
        <v>101.44012474</v>
      </c>
      <c r="E196" s="37">
        <f>SUMIFS(СВЦЭМ!$F$34:$F$777,СВЦЭМ!$A$34:$A$777,$A196,СВЦЭМ!$B$34:$B$777,E$190)+'СЕТ СН'!$F$12</f>
        <v>102.73648089</v>
      </c>
      <c r="F196" s="37">
        <f>SUMIFS(СВЦЭМ!$F$34:$F$777,СВЦЭМ!$A$34:$A$777,$A196,СВЦЭМ!$B$34:$B$777,F$190)+'СЕТ СН'!$F$12</f>
        <v>102.50777703999999</v>
      </c>
      <c r="G196" s="37">
        <f>SUMIFS(СВЦЭМ!$F$34:$F$777,СВЦЭМ!$A$34:$A$777,$A196,СВЦЭМ!$B$34:$B$777,G$190)+'СЕТ СН'!$F$12</f>
        <v>102.89084185999999</v>
      </c>
      <c r="H196" s="37">
        <f>SUMIFS(СВЦЭМ!$F$34:$F$777,СВЦЭМ!$A$34:$A$777,$A196,СВЦЭМ!$B$34:$B$777,H$190)+'СЕТ СН'!$F$12</f>
        <v>95.953454989999997</v>
      </c>
      <c r="I196" s="37">
        <f>SUMIFS(СВЦЭМ!$F$34:$F$777,СВЦЭМ!$A$34:$A$777,$A196,СВЦЭМ!$B$34:$B$777,I$190)+'СЕТ СН'!$F$12</f>
        <v>83.985903160000007</v>
      </c>
      <c r="J196" s="37">
        <f>SUMIFS(СВЦЭМ!$F$34:$F$777,СВЦЭМ!$A$34:$A$777,$A196,СВЦЭМ!$B$34:$B$777,J$190)+'СЕТ СН'!$F$12</f>
        <v>73.202096080000004</v>
      </c>
      <c r="K196" s="37">
        <f>SUMIFS(СВЦЭМ!$F$34:$F$777,СВЦЭМ!$A$34:$A$777,$A196,СВЦЭМ!$B$34:$B$777,K$190)+'СЕТ СН'!$F$12</f>
        <v>69.936421879999997</v>
      </c>
      <c r="L196" s="37">
        <f>SUMIFS(СВЦЭМ!$F$34:$F$777,СВЦЭМ!$A$34:$A$777,$A196,СВЦЭМ!$B$34:$B$777,L$190)+'СЕТ СН'!$F$12</f>
        <v>68.300619310000002</v>
      </c>
      <c r="M196" s="37">
        <f>SUMIFS(СВЦЭМ!$F$34:$F$777,СВЦЭМ!$A$34:$A$777,$A196,СВЦЭМ!$B$34:$B$777,M$190)+'СЕТ СН'!$F$12</f>
        <v>65.860805490000004</v>
      </c>
      <c r="N196" s="37">
        <f>SUMIFS(СВЦЭМ!$F$34:$F$777,СВЦЭМ!$A$34:$A$777,$A196,СВЦЭМ!$B$34:$B$777,N$190)+'СЕТ СН'!$F$12</f>
        <v>70.691085779999995</v>
      </c>
      <c r="O196" s="37">
        <f>SUMIFS(СВЦЭМ!$F$34:$F$777,СВЦЭМ!$A$34:$A$777,$A196,СВЦЭМ!$B$34:$B$777,O$190)+'СЕТ СН'!$F$12</f>
        <v>70.767371969999999</v>
      </c>
      <c r="P196" s="37">
        <f>SUMIFS(СВЦЭМ!$F$34:$F$777,СВЦЭМ!$A$34:$A$777,$A196,СВЦЭМ!$B$34:$B$777,P$190)+'СЕТ СН'!$F$12</f>
        <v>70.156426879999998</v>
      </c>
      <c r="Q196" s="37">
        <f>SUMIFS(СВЦЭМ!$F$34:$F$777,СВЦЭМ!$A$34:$A$777,$A196,СВЦЭМ!$B$34:$B$777,Q$190)+'СЕТ СН'!$F$12</f>
        <v>70.388250409999998</v>
      </c>
      <c r="R196" s="37">
        <f>SUMIFS(СВЦЭМ!$F$34:$F$777,СВЦЭМ!$A$34:$A$777,$A196,СВЦЭМ!$B$34:$B$777,R$190)+'СЕТ СН'!$F$12</f>
        <v>71.298638690000004</v>
      </c>
      <c r="S196" s="37">
        <f>SUMIFS(СВЦЭМ!$F$34:$F$777,СВЦЭМ!$A$34:$A$777,$A196,СВЦЭМ!$B$34:$B$777,S$190)+'СЕТ СН'!$F$12</f>
        <v>71.498449489999999</v>
      </c>
      <c r="T196" s="37">
        <f>SUMIFS(СВЦЭМ!$F$34:$F$777,СВЦЭМ!$A$34:$A$777,$A196,СВЦЭМ!$B$34:$B$777,T$190)+'СЕТ СН'!$F$12</f>
        <v>70.735142260000003</v>
      </c>
      <c r="U196" s="37">
        <f>SUMIFS(СВЦЭМ!$F$34:$F$777,СВЦЭМ!$A$34:$A$777,$A196,СВЦЭМ!$B$34:$B$777,U$190)+'СЕТ СН'!$F$12</f>
        <v>69.991292540000003</v>
      </c>
      <c r="V196" s="37">
        <f>SUMIFS(СВЦЭМ!$F$34:$F$777,СВЦЭМ!$A$34:$A$777,$A196,СВЦЭМ!$B$34:$B$777,V$190)+'СЕТ СН'!$F$12</f>
        <v>66.654334809999995</v>
      </c>
      <c r="W196" s="37">
        <f>SUMIFS(СВЦЭМ!$F$34:$F$777,СВЦЭМ!$A$34:$A$777,$A196,СВЦЭМ!$B$34:$B$777,W$190)+'СЕТ СН'!$F$12</f>
        <v>70.173907110000002</v>
      </c>
      <c r="X196" s="37">
        <f>SUMIFS(СВЦЭМ!$F$34:$F$777,СВЦЭМ!$A$34:$A$777,$A196,СВЦЭМ!$B$34:$B$777,X$190)+'СЕТ СН'!$F$12</f>
        <v>80.156512149999998</v>
      </c>
      <c r="Y196" s="37">
        <f>SUMIFS(СВЦЭМ!$F$34:$F$777,СВЦЭМ!$A$34:$A$777,$A196,СВЦЭМ!$B$34:$B$777,Y$190)+'СЕТ СН'!$F$12</f>
        <v>91.309354240000005</v>
      </c>
    </row>
    <row r="197" spans="1:25" ht="15.75" x14ac:dyDescent="0.2">
      <c r="A197" s="36">
        <f t="shared" si="5"/>
        <v>43227</v>
      </c>
      <c r="B197" s="37">
        <f>SUMIFS(СВЦЭМ!$F$34:$F$777,СВЦЭМ!$A$34:$A$777,$A197,СВЦЭМ!$B$34:$B$777,B$190)+'СЕТ СН'!$F$12</f>
        <v>97.719805859999994</v>
      </c>
      <c r="C197" s="37">
        <f>SUMIFS(СВЦЭМ!$F$34:$F$777,СВЦЭМ!$A$34:$A$777,$A197,СВЦЭМ!$B$34:$B$777,C$190)+'СЕТ СН'!$F$12</f>
        <v>103.17716462999999</v>
      </c>
      <c r="D197" s="37">
        <f>SUMIFS(СВЦЭМ!$F$34:$F$777,СВЦЭМ!$A$34:$A$777,$A197,СВЦЭМ!$B$34:$B$777,D$190)+'СЕТ СН'!$F$12</f>
        <v>104.36909133</v>
      </c>
      <c r="E197" s="37">
        <f>SUMIFS(СВЦЭМ!$F$34:$F$777,СВЦЭМ!$A$34:$A$777,$A197,СВЦЭМ!$B$34:$B$777,E$190)+'СЕТ СН'!$F$12</f>
        <v>103.75864218</v>
      </c>
      <c r="F197" s="37">
        <f>SUMIFS(СВЦЭМ!$F$34:$F$777,СВЦЭМ!$A$34:$A$777,$A197,СВЦЭМ!$B$34:$B$777,F$190)+'СЕТ СН'!$F$12</f>
        <v>103.40099712</v>
      </c>
      <c r="G197" s="37">
        <f>SUMIFS(СВЦЭМ!$F$34:$F$777,СВЦЭМ!$A$34:$A$777,$A197,СВЦЭМ!$B$34:$B$777,G$190)+'СЕТ СН'!$F$12</f>
        <v>104.57852166000001</v>
      </c>
      <c r="H197" s="37">
        <f>SUMIFS(СВЦЭМ!$F$34:$F$777,СВЦЭМ!$A$34:$A$777,$A197,СВЦЭМ!$B$34:$B$777,H$190)+'СЕТ СН'!$F$12</f>
        <v>94.141106320000006</v>
      </c>
      <c r="I197" s="37">
        <f>SUMIFS(СВЦЭМ!$F$34:$F$777,СВЦЭМ!$A$34:$A$777,$A197,СВЦЭМ!$B$34:$B$777,I$190)+'СЕТ СН'!$F$12</f>
        <v>83.791802989999994</v>
      </c>
      <c r="J197" s="37">
        <f>SUMIFS(СВЦЭМ!$F$34:$F$777,СВЦЭМ!$A$34:$A$777,$A197,СВЦЭМ!$B$34:$B$777,J$190)+'СЕТ СН'!$F$12</f>
        <v>75.584268620000003</v>
      </c>
      <c r="K197" s="37">
        <f>SUMIFS(СВЦЭМ!$F$34:$F$777,СВЦЭМ!$A$34:$A$777,$A197,СВЦЭМ!$B$34:$B$777,K$190)+'СЕТ СН'!$F$12</f>
        <v>73.005015159999999</v>
      </c>
      <c r="L197" s="37">
        <f>SUMIFS(СВЦЭМ!$F$34:$F$777,СВЦЭМ!$A$34:$A$777,$A197,СВЦЭМ!$B$34:$B$777,L$190)+'СЕТ СН'!$F$12</f>
        <v>74.245919779999994</v>
      </c>
      <c r="M197" s="37">
        <f>SUMIFS(СВЦЭМ!$F$34:$F$777,СВЦЭМ!$A$34:$A$777,$A197,СВЦЭМ!$B$34:$B$777,M$190)+'СЕТ СН'!$F$12</f>
        <v>74.479297810000006</v>
      </c>
      <c r="N197" s="37">
        <f>SUMIFS(СВЦЭМ!$F$34:$F$777,СВЦЭМ!$A$34:$A$777,$A197,СВЦЭМ!$B$34:$B$777,N$190)+'СЕТ СН'!$F$12</f>
        <v>72.830153050000007</v>
      </c>
      <c r="O197" s="37">
        <f>SUMIFS(СВЦЭМ!$F$34:$F$777,СВЦЭМ!$A$34:$A$777,$A197,СВЦЭМ!$B$34:$B$777,O$190)+'СЕТ СН'!$F$12</f>
        <v>72.895025390000001</v>
      </c>
      <c r="P197" s="37">
        <f>SUMIFS(СВЦЭМ!$F$34:$F$777,СВЦЭМ!$A$34:$A$777,$A197,СВЦЭМ!$B$34:$B$777,P$190)+'СЕТ СН'!$F$12</f>
        <v>72.522300169999994</v>
      </c>
      <c r="Q197" s="37">
        <f>SUMIFS(СВЦЭМ!$F$34:$F$777,СВЦЭМ!$A$34:$A$777,$A197,СВЦЭМ!$B$34:$B$777,Q$190)+'СЕТ СН'!$F$12</f>
        <v>72.489377230000002</v>
      </c>
      <c r="R197" s="37">
        <f>SUMIFS(СВЦЭМ!$F$34:$F$777,СВЦЭМ!$A$34:$A$777,$A197,СВЦЭМ!$B$34:$B$777,R$190)+'СЕТ СН'!$F$12</f>
        <v>72.841120459999999</v>
      </c>
      <c r="S197" s="37">
        <f>SUMIFS(СВЦЭМ!$F$34:$F$777,СВЦЭМ!$A$34:$A$777,$A197,СВЦЭМ!$B$34:$B$777,S$190)+'СЕТ СН'!$F$12</f>
        <v>73.597589889999995</v>
      </c>
      <c r="T197" s="37">
        <f>SUMIFS(СВЦЭМ!$F$34:$F$777,СВЦЭМ!$A$34:$A$777,$A197,СВЦЭМ!$B$34:$B$777,T$190)+'СЕТ СН'!$F$12</f>
        <v>73.946009860000004</v>
      </c>
      <c r="U197" s="37">
        <f>SUMIFS(СВЦЭМ!$F$34:$F$777,СВЦЭМ!$A$34:$A$777,$A197,СВЦЭМ!$B$34:$B$777,U$190)+'СЕТ СН'!$F$12</f>
        <v>74.370771239999996</v>
      </c>
      <c r="V197" s="37">
        <f>SUMIFS(СВЦЭМ!$F$34:$F$777,СВЦЭМ!$A$34:$A$777,$A197,СВЦЭМ!$B$34:$B$777,V$190)+'СЕТ СН'!$F$12</f>
        <v>74.85060249</v>
      </c>
      <c r="W197" s="37">
        <f>SUMIFS(СВЦЭМ!$F$34:$F$777,СВЦЭМ!$A$34:$A$777,$A197,СВЦЭМ!$B$34:$B$777,W$190)+'СЕТ СН'!$F$12</f>
        <v>73.871475029999999</v>
      </c>
      <c r="X197" s="37">
        <f>SUMIFS(СВЦЭМ!$F$34:$F$777,СВЦЭМ!$A$34:$A$777,$A197,СВЦЭМ!$B$34:$B$777,X$190)+'СЕТ СН'!$F$12</f>
        <v>85.658504960000002</v>
      </c>
      <c r="Y197" s="37">
        <f>SUMIFS(СВЦЭМ!$F$34:$F$777,СВЦЭМ!$A$34:$A$777,$A197,СВЦЭМ!$B$34:$B$777,Y$190)+'СЕТ СН'!$F$12</f>
        <v>97.474267710000007</v>
      </c>
    </row>
    <row r="198" spans="1:25" ht="15.75" x14ac:dyDescent="0.2">
      <c r="A198" s="36">
        <f t="shared" si="5"/>
        <v>43228</v>
      </c>
      <c r="B198" s="37">
        <f>SUMIFS(СВЦЭМ!$F$34:$F$777,СВЦЭМ!$A$34:$A$777,$A198,СВЦЭМ!$B$34:$B$777,B$190)+'СЕТ СН'!$F$12</f>
        <v>101.02751864</v>
      </c>
      <c r="C198" s="37">
        <f>SUMIFS(СВЦЭМ!$F$34:$F$777,СВЦЭМ!$A$34:$A$777,$A198,СВЦЭМ!$B$34:$B$777,C$190)+'СЕТ СН'!$F$12</f>
        <v>105.50605745999999</v>
      </c>
      <c r="D198" s="37">
        <f>SUMIFS(СВЦЭМ!$F$34:$F$777,СВЦЭМ!$A$34:$A$777,$A198,СВЦЭМ!$B$34:$B$777,D$190)+'СЕТ СН'!$F$12</f>
        <v>108.43400554</v>
      </c>
      <c r="E198" s="37">
        <f>SUMIFS(СВЦЭМ!$F$34:$F$777,СВЦЭМ!$A$34:$A$777,$A198,СВЦЭМ!$B$34:$B$777,E$190)+'СЕТ СН'!$F$12</f>
        <v>109.65666804</v>
      </c>
      <c r="F198" s="37">
        <f>SUMIFS(СВЦЭМ!$F$34:$F$777,СВЦЭМ!$A$34:$A$777,$A198,СВЦЭМ!$B$34:$B$777,F$190)+'СЕТ СН'!$F$12</f>
        <v>111.63555581999999</v>
      </c>
      <c r="G198" s="37">
        <f>SUMIFS(СВЦЭМ!$F$34:$F$777,СВЦЭМ!$A$34:$A$777,$A198,СВЦЭМ!$B$34:$B$777,G$190)+'СЕТ СН'!$F$12</f>
        <v>108.68930863</v>
      </c>
      <c r="H198" s="37">
        <f>SUMIFS(СВЦЭМ!$F$34:$F$777,СВЦЭМ!$A$34:$A$777,$A198,СВЦЭМ!$B$34:$B$777,H$190)+'СЕТ СН'!$F$12</f>
        <v>96.262142670000003</v>
      </c>
      <c r="I198" s="37">
        <f>SUMIFS(СВЦЭМ!$F$34:$F$777,СВЦЭМ!$A$34:$A$777,$A198,СВЦЭМ!$B$34:$B$777,I$190)+'СЕТ СН'!$F$12</f>
        <v>82.757302359999997</v>
      </c>
      <c r="J198" s="37">
        <f>SUMIFS(СВЦЭМ!$F$34:$F$777,СВЦЭМ!$A$34:$A$777,$A198,СВЦЭМ!$B$34:$B$777,J$190)+'СЕТ СН'!$F$12</f>
        <v>73.950885589999999</v>
      </c>
      <c r="K198" s="37">
        <f>SUMIFS(СВЦЭМ!$F$34:$F$777,СВЦЭМ!$A$34:$A$777,$A198,СВЦЭМ!$B$34:$B$777,K$190)+'СЕТ СН'!$F$12</f>
        <v>70.500423350000005</v>
      </c>
      <c r="L198" s="37">
        <f>SUMIFS(СВЦЭМ!$F$34:$F$777,СВЦЭМ!$A$34:$A$777,$A198,СВЦЭМ!$B$34:$B$777,L$190)+'СЕТ СН'!$F$12</f>
        <v>69.105974810000006</v>
      </c>
      <c r="M198" s="37">
        <f>SUMIFS(СВЦЭМ!$F$34:$F$777,СВЦЭМ!$A$34:$A$777,$A198,СВЦЭМ!$B$34:$B$777,M$190)+'СЕТ СН'!$F$12</f>
        <v>68.744260600000004</v>
      </c>
      <c r="N198" s="37">
        <f>SUMIFS(СВЦЭМ!$F$34:$F$777,СВЦЭМ!$A$34:$A$777,$A198,СВЦЭМ!$B$34:$B$777,N$190)+'СЕТ СН'!$F$12</f>
        <v>67.581787579999997</v>
      </c>
      <c r="O198" s="37">
        <f>SUMIFS(СВЦЭМ!$F$34:$F$777,СВЦЭМ!$A$34:$A$777,$A198,СВЦЭМ!$B$34:$B$777,O$190)+'СЕТ СН'!$F$12</f>
        <v>67.864469869999994</v>
      </c>
      <c r="P198" s="37">
        <f>SUMIFS(СВЦЭМ!$F$34:$F$777,СВЦЭМ!$A$34:$A$777,$A198,СВЦЭМ!$B$34:$B$777,P$190)+'СЕТ СН'!$F$12</f>
        <v>71.930140879999996</v>
      </c>
      <c r="Q198" s="37">
        <f>SUMIFS(СВЦЭМ!$F$34:$F$777,СВЦЭМ!$A$34:$A$777,$A198,СВЦЭМ!$B$34:$B$777,Q$190)+'СЕТ СН'!$F$12</f>
        <v>71.953451180000002</v>
      </c>
      <c r="R198" s="37">
        <f>SUMIFS(СВЦЭМ!$F$34:$F$777,СВЦЭМ!$A$34:$A$777,$A198,СВЦЭМ!$B$34:$B$777,R$190)+'СЕТ СН'!$F$12</f>
        <v>71.386671660000005</v>
      </c>
      <c r="S198" s="37">
        <f>SUMIFS(СВЦЭМ!$F$34:$F$777,СВЦЭМ!$A$34:$A$777,$A198,СВЦЭМ!$B$34:$B$777,S$190)+'СЕТ СН'!$F$12</f>
        <v>68.34446011</v>
      </c>
      <c r="T198" s="37">
        <f>SUMIFS(СВЦЭМ!$F$34:$F$777,СВЦЭМ!$A$34:$A$777,$A198,СВЦЭМ!$B$34:$B$777,T$190)+'СЕТ СН'!$F$12</f>
        <v>66.705227930000007</v>
      </c>
      <c r="U198" s="37">
        <f>SUMIFS(СВЦЭМ!$F$34:$F$777,СВЦЭМ!$A$34:$A$777,$A198,СВЦЭМ!$B$34:$B$777,U$190)+'СЕТ СН'!$F$12</f>
        <v>67.940047050000004</v>
      </c>
      <c r="V198" s="37">
        <f>SUMIFS(СВЦЭМ!$F$34:$F$777,СВЦЭМ!$A$34:$A$777,$A198,СВЦЭМ!$B$34:$B$777,V$190)+'СЕТ СН'!$F$12</f>
        <v>69.190570199999996</v>
      </c>
      <c r="W198" s="37">
        <f>SUMIFS(СВЦЭМ!$F$34:$F$777,СВЦЭМ!$A$34:$A$777,$A198,СВЦЭМ!$B$34:$B$777,W$190)+'СЕТ СН'!$F$12</f>
        <v>72.891729319999996</v>
      </c>
      <c r="X198" s="37">
        <f>SUMIFS(СВЦЭМ!$F$34:$F$777,СВЦЭМ!$A$34:$A$777,$A198,СВЦЭМ!$B$34:$B$777,X$190)+'СЕТ СН'!$F$12</f>
        <v>81.983687919999994</v>
      </c>
      <c r="Y198" s="37">
        <f>SUMIFS(СВЦЭМ!$F$34:$F$777,СВЦЭМ!$A$34:$A$777,$A198,СВЦЭМ!$B$34:$B$777,Y$190)+'СЕТ СН'!$F$12</f>
        <v>93.357741090000005</v>
      </c>
    </row>
    <row r="199" spans="1:25" ht="15.75" x14ac:dyDescent="0.2">
      <c r="A199" s="36">
        <f t="shared" si="5"/>
        <v>43229</v>
      </c>
      <c r="B199" s="37">
        <f>SUMIFS(СВЦЭМ!$F$34:$F$777,СВЦЭМ!$A$34:$A$777,$A199,СВЦЭМ!$B$34:$B$777,B$190)+'СЕТ СН'!$F$12</f>
        <v>103.75119801</v>
      </c>
      <c r="C199" s="37">
        <f>SUMIFS(СВЦЭМ!$F$34:$F$777,СВЦЭМ!$A$34:$A$777,$A199,СВЦЭМ!$B$34:$B$777,C$190)+'СЕТ СН'!$F$12</f>
        <v>108.61798002</v>
      </c>
      <c r="D199" s="37">
        <f>SUMIFS(СВЦЭМ!$F$34:$F$777,СВЦЭМ!$A$34:$A$777,$A199,СВЦЭМ!$B$34:$B$777,D$190)+'СЕТ СН'!$F$12</f>
        <v>112.65415436000001</v>
      </c>
      <c r="E199" s="37">
        <f>SUMIFS(СВЦЭМ!$F$34:$F$777,СВЦЭМ!$A$34:$A$777,$A199,СВЦЭМ!$B$34:$B$777,E$190)+'СЕТ СН'!$F$12</f>
        <v>114.29328365000001</v>
      </c>
      <c r="F199" s="37">
        <f>SUMIFS(СВЦЭМ!$F$34:$F$777,СВЦЭМ!$A$34:$A$777,$A199,СВЦЭМ!$B$34:$B$777,F$190)+'СЕТ СН'!$F$12</f>
        <v>114.78298889</v>
      </c>
      <c r="G199" s="37">
        <f>SUMIFS(СВЦЭМ!$F$34:$F$777,СВЦЭМ!$A$34:$A$777,$A199,СВЦЭМ!$B$34:$B$777,G$190)+'СЕТ СН'!$F$12</f>
        <v>114.23085349</v>
      </c>
      <c r="H199" s="37">
        <f>SUMIFS(СВЦЭМ!$F$34:$F$777,СВЦЭМ!$A$34:$A$777,$A199,СВЦЭМ!$B$34:$B$777,H$190)+'СЕТ СН'!$F$12</f>
        <v>104.09580738</v>
      </c>
      <c r="I199" s="37">
        <f>SUMIFS(СВЦЭМ!$F$34:$F$777,СВЦЭМ!$A$34:$A$777,$A199,СВЦЭМ!$B$34:$B$777,I$190)+'СЕТ СН'!$F$12</f>
        <v>91.348346829999997</v>
      </c>
      <c r="J199" s="37">
        <f>SUMIFS(СВЦЭМ!$F$34:$F$777,СВЦЭМ!$A$34:$A$777,$A199,СВЦЭМ!$B$34:$B$777,J$190)+'СЕТ СН'!$F$12</f>
        <v>78.059986629999997</v>
      </c>
      <c r="K199" s="37">
        <f>SUMIFS(СВЦЭМ!$F$34:$F$777,СВЦЭМ!$A$34:$A$777,$A199,СВЦЭМ!$B$34:$B$777,K$190)+'СЕТ СН'!$F$12</f>
        <v>71.581799989999993</v>
      </c>
      <c r="L199" s="37">
        <f>SUMIFS(СВЦЭМ!$F$34:$F$777,СВЦЭМ!$A$34:$A$777,$A199,СВЦЭМ!$B$34:$B$777,L$190)+'СЕТ СН'!$F$12</f>
        <v>71.058549729999996</v>
      </c>
      <c r="M199" s="37">
        <f>SUMIFS(СВЦЭМ!$F$34:$F$777,СВЦЭМ!$A$34:$A$777,$A199,СВЦЭМ!$B$34:$B$777,M$190)+'СЕТ СН'!$F$12</f>
        <v>70.909870810000001</v>
      </c>
      <c r="N199" s="37">
        <f>SUMIFS(СВЦЭМ!$F$34:$F$777,СВЦЭМ!$A$34:$A$777,$A199,СВЦЭМ!$B$34:$B$777,N$190)+'СЕТ СН'!$F$12</f>
        <v>70.934925930000006</v>
      </c>
      <c r="O199" s="37">
        <f>SUMIFS(СВЦЭМ!$F$34:$F$777,СВЦЭМ!$A$34:$A$777,$A199,СВЦЭМ!$B$34:$B$777,O$190)+'СЕТ СН'!$F$12</f>
        <v>70.896653029999996</v>
      </c>
      <c r="P199" s="37">
        <f>SUMIFS(СВЦЭМ!$F$34:$F$777,СВЦЭМ!$A$34:$A$777,$A199,СВЦЭМ!$B$34:$B$777,P$190)+'СЕТ СН'!$F$12</f>
        <v>72.065598559999998</v>
      </c>
      <c r="Q199" s="37">
        <f>SUMIFS(СВЦЭМ!$F$34:$F$777,СВЦЭМ!$A$34:$A$777,$A199,СВЦЭМ!$B$34:$B$777,Q$190)+'СЕТ СН'!$F$12</f>
        <v>71.895511810000002</v>
      </c>
      <c r="R199" s="37">
        <f>SUMIFS(СВЦЭМ!$F$34:$F$777,СВЦЭМ!$A$34:$A$777,$A199,СВЦЭМ!$B$34:$B$777,R$190)+'СЕТ СН'!$F$12</f>
        <v>72.543693930000003</v>
      </c>
      <c r="S199" s="37">
        <f>SUMIFS(СВЦЭМ!$F$34:$F$777,СВЦЭМ!$A$34:$A$777,$A199,СВЦЭМ!$B$34:$B$777,S$190)+'СЕТ СН'!$F$12</f>
        <v>71.909859740000002</v>
      </c>
      <c r="T199" s="37">
        <f>SUMIFS(СВЦЭМ!$F$34:$F$777,СВЦЭМ!$A$34:$A$777,$A199,СВЦЭМ!$B$34:$B$777,T$190)+'СЕТ СН'!$F$12</f>
        <v>71.334081339999997</v>
      </c>
      <c r="U199" s="37">
        <f>SUMIFS(СВЦЭМ!$F$34:$F$777,СВЦЭМ!$A$34:$A$777,$A199,СВЦЭМ!$B$34:$B$777,U$190)+'СЕТ СН'!$F$12</f>
        <v>70.909845599999997</v>
      </c>
      <c r="V199" s="37">
        <f>SUMIFS(СВЦЭМ!$F$34:$F$777,СВЦЭМ!$A$34:$A$777,$A199,СВЦЭМ!$B$34:$B$777,V$190)+'СЕТ СН'!$F$12</f>
        <v>70.356858149999994</v>
      </c>
      <c r="W199" s="37">
        <f>SUMIFS(СВЦЭМ!$F$34:$F$777,СВЦЭМ!$A$34:$A$777,$A199,СВЦЭМ!$B$34:$B$777,W$190)+'СЕТ СН'!$F$12</f>
        <v>75.054316020000002</v>
      </c>
      <c r="X199" s="37">
        <f>SUMIFS(СВЦЭМ!$F$34:$F$777,СВЦЭМ!$A$34:$A$777,$A199,СВЦЭМ!$B$34:$B$777,X$190)+'СЕТ СН'!$F$12</f>
        <v>84.873837469999998</v>
      </c>
      <c r="Y199" s="37">
        <f>SUMIFS(СВЦЭМ!$F$34:$F$777,СВЦЭМ!$A$34:$A$777,$A199,СВЦЭМ!$B$34:$B$777,Y$190)+'СЕТ СН'!$F$12</f>
        <v>96.142332429999996</v>
      </c>
    </row>
    <row r="200" spans="1:25" ht="15.75" x14ac:dyDescent="0.2">
      <c r="A200" s="36">
        <f t="shared" si="5"/>
        <v>43230</v>
      </c>
      <c r="B200" s="37">
        <f>SUMIFS(СВЦЭМ!$F$34:$F$777,СВЦЭМ!$A$34:$A$777,$A200,СВЦЭМ!$B$34:$B$777,B$190)+'СЕТ СН'!$F$12</f>
        <v>101.65481778</v>
      </c>
      <c r="C200" s="37">
        <f>SUMIFS(СВЦЭМ!$F$34:$F$777,СВЦЭМ!$A$34:$A$777,$A200,СВЦЭМ!$B$34:$B$777,C$190)+'СЕТ СН'!$F$12</f>
        <v>106.77963582</v>
      </c>
      <c r="D200" s="37">
        <f>SUMIFS(СВЦЭМ!$F$34:$F$777,СВЦЭМ!$A$34:$A$777,$A200,СВЦЭМ!$B$34:$B$777,D$190)+'СЕТ СН'!$F$12</f>
        <v>109.89713750999999</v>
      </c>
      <c r="E200" s="37">
        <f>SUMIFS(СВЦЭМ!$F$34:$F$777,СВЦЭМ!$A$34:$A$777,$A200,СВЦЭМ!$B$34:$B$777,E$190)+'СЕТ СН'!$F$12</f>
        <v>112.26591980000001</v>
      </c>
      <c r="F200" s="37">
        <f>SUMIFS(СВЦЭМ!$F$34:$F$777,СВЦЭМ!$A$34:$A$777,$A200,СВЦЭМ!$B$34:$B$777,F$190)+'СЕТ СН'!$F$12</f>
        <v>110.60646002999999</v>
      </c>
      <c r="G200" s="37">
        <f>SUMIFS(СВЦЭМ!$F$34:$F$777,СВЦЭМ!$A$34:$A$777,$A200,СВЦЭМ!$B$34:$B$777,G$190)+'СЕТ СН'!$F$12</f>
        <v>109.02390733</v>
      </c>
      <c r="H200" s="37">
        <f>SUMIFS(СВЦЭМ!$F$34:$F$777,СВЦЭМ!$A$34:$A$777,$A200,СВЦЭМ!$B$34:$B$777,H$190)+'СЕТ СН'!$F$12</f>
        <v>100.3310888</v>
      </c>
      <c r="I200" s="37">
        <f>SUMIFS(СВЦЭМ!$F$34:$F$777,СВЦЭМ!$A$34:$A$777,$A200,СВЦЭМ!$B$34:$B$777,I$190)+'СЕТ СН'!$F$12</f>
        <v>87.053391700000006</v>
      </c>
      <c r="J200" s="37">
        <f>SUMIFS(СВЦЭМ!$F$34:$F$777,СВЦЭМ!$A$34:$A$777,$A200,СВЦЭМ!$B$34:$B$777,J$190)+'СЕТ СН'!$F$12</f>
        <v>77.037237349999998</v>
      </c>
      <c r="K200" s="37">
        <f>SUMIFS(СВЦЭМ!$F$34:$F$777,СВЦЭМ!$A$34:$A$777,$A200,СВЦЭМ!$B$34:$B$777,K$190)+'СЕТ СН'!$F$12</f>
        <v>74.243445530000002</v>
      </c>
      <c r="L200" s="37">
        <f>SUMIFS(СВЦЭМ!$F$34:$F$777,СВЦЭМ!$A$34:$A$777,$A200,СВЦЭМ!$B$34:$B$777,L$190)+'СЕТ СН'!$F$12</f>
        <v>74.856226079999999</v>
      </c>
      <c r="M200" s="37">
        <f>SUMIFS(СВЦЭМ!$F$34:$F$777,СВЦЭМ!$A$34:$A$777,$A200,СВЦЭМ!$B$34:$B$777,M$190)+'СЕТ СН'!$F$12</f>
        <v>75.346341749999993</v>
      </c>
      <c r="N200" s="37">
        <f>SUMIFS(СВЦЭМ!$F$34:$F$777,СВЦЭМ!$A$34:$A$777,$A200,СВЦЭМ!$B$34:$B$777,N$190)+'СЕТ СН'!$F$12</f>
        <v>76.27088852</v>
      </c>
      <c r="O200" s="37">
        <f>SUMIFS(СВЦЭМ!$F$34:$F$777,СВЦЭМ!$A$34:$A$777,$A200,СВЦЭМ!$B$34:$B$777,O$190)+'СЕТ СН'!$F$12</f>
        <v>75.769908630000003</v>
      </c>
      <c r="P200" s="37">
        <f>SUMIFS(СВЦЭМ!$F$34:$F$777,СВЦЭМ!$A$34:$A$777,$A200,СВЦЭМ!$B$34:$B$777,P$190)+'СЕТ СН'!$F$12</f>
        <v>76.268470559999997</v>
      </c>
      <c r="Q200" s="37">
        <f>SUMIFS(СВЦЭМ!$F$34:$F$777,СВЦЭМ!$A$34:$A$777,$A200,СВЦЭМ!$B$34:$B$777,Q$190)+'СЕТ СН'!$F$12</f>
        <v>74.559381139999999</v>
      </c>
      <c r="R200" s="37">
        <f>SUMIFS(СВЦЭМ!$F$34:$F$777,СВЦЭМ!$A$34:$A$777,$A200,СВЦЭМ!$B$34:$B$777,R$190)+'СЕТ СН'!$F$12</f>
        <v>76.014499580000006</v>
      </c>
      <c r="S200" s="37">
        <f>SUMIFS(СВЦЭМ!$F$34:$F$777,СВЦЭМ!$A$34:$A$777,$A200,СВЦЭМ!$B$34:$B$777,S$190)+'СЕТ СН'!$F$12</f>
        <v>76.198488139999995</v>
      </c>
      <c r="T200" s="37">
        <f>SUMIFS(СВЦЭМ!$F$34:$F$777,СВЦЭМ!$A$34:$A$777,$A200,СВЦЭМ!$B$34:$B$777,T$190)+'СЕТ СН'!$F$12</f>
        <v>76.439702679999996</v>
      </c>
      <c r="U200" s="37">
        <f>SUMIFS(СВЦЭМ!$F$34:$F$777,СВЦЭМ!$A$34:$A$777,$A200,СВЦЭМ!$B$34:$B$777,U$190)+'СЕТ СН'!$F$12</f>
        <v>74.943809959999996</v>
      </c>
      <c r="V200" s="37">
        <f>SUMIFS(СВЦЭМ!$F$34:$F$777,СВЦЭМ!$A$34:$A$777,$A200,СВЦЭМ!$B$34:$B$777,V$190)+'СЕТ СН'!$F$12</f>
        <v>72.364144359999997</v>
      </c>
      <c r="W200" s="37">
        <f>SUMIFS(СВЦЭМ!$F$34:$F$777,СВЦЭМ!$A$34:$A$777,$A200,СВЦЭМ!$B$34:$B$777,W$190)+'СЕТ СН'!$F$12</f>
        <v>79.180140609999995</v>
      </c>
      <c r="X200" s="37">
        <f>SUMIFS(СВЦЭМ!$F$34:$F$777,СВЦЭМ!$A$34:$A$777,$A200,СВЦЭМ!$B$34:$B$777,X$190)+'СЕТ СН'!$F$12</f>
        <v>90.169577829999994</v>
      </c>
      <c r="Y200" s="37">
        <f>SUMIFS(СВЦЭМ!$F$34:$F$777,СВЦЭМ!$A$34:$A$777,$A200,СВЦЭМ!$B$34:$B$777,Y$190)+'СЕТ СН'!$F$12</f>
        <v>103.12589661</v>
      </c>
    </row>
    <row r="201" spans="1:25" ht="15.75" x14ac:dyDescent="0.2">
      <c r="A201" s="36">
        <f t="shared" si="5"/>
        <v>43231</v>
      </c>
      <c r="B201" s="37">
        <f>SUMIFS(СВЦЭМ!$F$34:$F$777,СВЦЭМ!$A$34:$A$777,$A201,СВЦЭМ!$B$34:$B$777,B$190)+'СЕТ СН'!$F$12</f>
        <v>101.8666128</v>
      </c>
      <c r="C201" s="37">
        <f>SUMIFS(СВЦЭМ!$F$34:$F$777,СВЦЭМ!$A$34:$A$777,$A201,СВЦЭМ!$B$34:$B$777,C$190)+'СЕТ СН'!$F$12</f>
        <v>107.85465825</v>
      </c>
      <c r="D201" s="37">
        <f>SUMIFS(СВЦЭМ!$F$34:$F$777,СВЦЭМ!$A$34:$A$777,$A201,СВЦЭМ!$B$34:$B$777,D$190)+'СЕТ СН'!$F$12</f>
        <v>111.77285671</v>
      </c>
      <c r="E201" s="37">
        <f>SUMIFS(СВЦЭМ!$F$34:$F$777,СВЦЭМ!$A$34:$A$777,$A201,СВЦЭМ!$B$34:$B$777,E$190)+'СЕТ СН'!$F$12</f>
        <v>113.75043986</v>
      </c>
      <c r="F201" s="37">
        <f>SUMIFS(СВЦЭМ!$F$34:$F$777,СВЦЭМ!$A$34:$A$777,$A201,СВЦЭМ!$B$34:$B$777,F$190)+'СЕТ СН'!$F$12</f>
        <v>112.91388513</v>
      </c>
      <c r="G201" s="37">
        <f>SUMIFS(СВЦЭМ!$F$34:$F$777,СВЦЭМ!$A$34:$A$777,$A201,СВЦЭМ!$B$34:$B$777,G$190)+'СЕТ СН'!$F$12</f>
        <v>111.40249881</v>
      </c>
      <c r="H201" s="37">
        <f>SUMIFS(СВЦЭМ!$F$34:$F$777,СВЦЭМ!$A$34:$A$777,$A201,СВЦЭМ!$B$34:$B$777,H$190)+'СЕТ СН'!$F$12</f>
        <v>99.340333479999998</v>
      </c>
      <c r="I201" s="37">
        <f>SUMIFS(СВЦЭМ!$F$34:$F$777,СВЦЭМ!$A$34:$A$777,$A201,СВЦЭМ!$B$34:$B$777,I$190)+'СЕТ СН'!$F$12</f>
        <v>85.224551430000005</v>
      </c>
      <c r="J201" s="37">
        <f>SUMIFS(СВЦЭМ!$F$34:$F$777,СВЦЭМ!$A$34:$A$777,$A201,СВЦЭМ!$B$34:$B$777,J$190)+'СЕТ СН'!$F$12</f>
        <v>76.055096730000002</v>
      </c>
      <c r="K201" s="37">
        <f>SUMIFS(СВЦЭМ!$F$34:$F$777,СВЦЭМ!$A$34:$A$777,$A201,СВЦЭМ!$B$34:$B$777,K$190)+'СЕТ СН'!$F$12</f>
        <v>71.897224489999999</v>
      </c>
      <c r="L201" s="37">
        <f>SUMIFS(СВЦЭМ!$F$34:$F$777,СВЦЭМ!$A$34:$A$777,$A201,СВЦЭМ!$B$34:$B$777,L$190)+'СЕТ СН'!$F$12</f>
        <v>73.153898580000003</v>
      </c>
      <c r="M201" s="37">
        <f>SUMIFS(СВЦЭМ!$F$34:$F$777,СВЦЭМ!$A$34:$A$777,$A201,СВЦЭМ!$B$34:$B$777,M$190)+'СЕТ СН'!$F$12</f>
        <v>74.527553519999998</v>
      </c>
      <c r="N201" s="37">
        <f>SUMIFS(СВЦЭМ!$F$34:$F$777,СВЦЭМ!$A$34:$A$777,$A201,СВЦЭМ!$B$34:$B$777,N$190)+'СЕТ СН'!$F$12</f>
        <v>74.735057819999994</v>
      </c>
      <c r="O201" s="37">
        <f>SUMIFS(СВЦЭМ!$F$34:$F$777,СВЦЭМ!$A$34:$A$777,$A201,СВЦЭМ!$B$34:$B$777,O$190)+'СЕТ СН'!$F$12</f>
        <v>75.231280859999998</v>
      </c>
      <c r="P201" s="37">
        <f>SUMIFS(СВЦЭМ!$F$34:$F$777,СВЦЭМ!$A$34:$A$777,$A201,СВЦЭМ!$B$34:$B$777,P$190)+'СЕТ СН'!$F$12</f>
        <v>75.156420030000007</v>
      </c>
      <c r="Q201" s="37">
        <f>SUMIFS(СВЦЭМ!$F$34:$F$777,СВЦЭМ!$A$34:$A$777,$A201,СВЦЭМ!$B$34:$B$777,Q$190)+'СЕТ СН'!$F$12</f>
        <v>74.854418890000005</v>
      </c>
      <c r="R201" s="37">
        <f>SUMIFS(СВЦЭМ!$F$34:$F$777,СВЦЭМ!$A$34:$A$777,$A201,СВЦЭМ!$B$34:$B$777,R$190)+'СЕТ СН'!$F$12</f>
        <v>73.885037589999996</v>
      </c>
      <c r="S201" s="37">
        <f>SUMIFS(СВЦЭМ!$F$34:$F$777,СВЦЭМ!$A$34:$A$777,$A201,СВЦЭМ!$B$34:$B$777,S$190)+'СЕТ СН'!$F$12</f>
        <v>74.307147389999997</v>
      </c>
      <c r="T201" s="37">
        <f>SUMIFS(СВЦЭМ!$F$34:$F$777,СВЦЭМ!$A$34:$A$777,$A201,СВЦЭМ!$B$34:$B$777,T$190)+'СЕТ СН'!$F$12</f>
        <v>74.515426500000004</v>
      </c>
      <c r="U201" s="37">
        <f>SUMIFS(СВЦЭМ!$F$34:$F$777,СВЦЭМ!$A$34:$A$777,$A201,СВЦЭМ!$B$34:$B$777,U$190)+'СЕТ СН'!$F$12</f>
        <v>73.837652000000006</v>
      </c>
      <c r="V201" s="37">
        <f>SUMIFS(СВЦЭМ!$F$34:$F$777,СВЦЭМ!$A$34:$A$777,$A201,СВЦЭМ!$B$34:$B$777,V$190)+'СЕТ СН'!$F$12</f>
        <v>71.410594619999998</v>
      </c>
      <c r="W201" s="37">
        <f>SUMIFS(СВЦЭМ!$F$34:$F$777,СВЦЭМ!$A$34:$A$777,$A201,СВЦЭМ!$B$34:$B$777,W$190)+'СЕТ СН'!$F$12</f>
        <v>76.309934290000001</v>
      </c>
      <c r="X201" s="37">
        <f>SUMIFS(СВЦЭМ!$F$34:$F$777,СВЦЭМ!$A$34:$A$777,$A201,СВЦЭМ!$B$34:$B$777,X$190)+'СЕТ СН'!$F$12</f>
        <v>87.883884269999996</v>
      </c>
      <c r="Y201" s="37">
        <f>SUMIFS(СВЦЭМ!$F$34:$F$777,СВЦЭМ!$A$34:$A$777,$A201,СВЦЭМ!$B$34:$B$777,Y$190)+'СЕТ СН'!$F$12</f>
        <v>101.16154895</v>
      </c>
    </row>
    <row r="202" spans="1:25" ht="15.75" x14ac:dyDescent="0.2">
      <c r="A202" s="36">
        <f t="shared" si="5"/>
        <v>43232</v>
      </c>
      <c r="B202" s="37">
        <f>SUMIFS(СВЦЭМ!$F$34:$F$777,СВЦЭМ!$A$34:$A$777,$A202,СВЦЭМ!$B$34:$B$777,B$190)+'СЕТ СН'!$F$12</f>
        <v>92.733548600000006</v>
      </c>
      <c r="C202" s="37">
        <f>SUMIFS(СВЦЭМ!$F$34:$F$777,СВЦЭМ!$A$34:$A$777,$A202,СВЦЭМ!$B$34:$B$777,C$190)+'СЕТ СН'!$F$12</f>
        <v>98.684068980000006</v>
      </c>
      <c r="D202" s="37">
        <f>SUMIFS(СВЦЭМ!$F$34:$F$777,СВЦЭМ!$A$34:$A$777,$A202,СВЦЭМ!$B$34:$B$777,D$190)+'СЕТ СН'!$F$12</f>
        <v>97.556375279999997</v>
      </c>
      <c r="E202" s="37">
        <f>SUMIFS(СВЦЭМ!$F$34:$F$777,СВЦЭМ!$A$34:$A$777,$A202,СВЦЭМ!$B$34:$B$777,E$190)+'СЕТ СН'!$F$12</f>
        <v>96.729685660000001</v>
      </c>
      <c r="F202" s="37">
        <f>SUMIFS(СВЦЭМ!$F$34:$F$777,СВЦЭМ!$A$34:$A$777,$A202,СВЦЭМ!$B$34:$B$777,F$190)+'СЕТ СН'!$F$12</f>
        <v>97.629946700000005</v>
      </c>
      <c r="G202" s="37">
        <f>SUMIFS(СВЦЭМ!$F$34:$F$777,СВЦЭМ!$A$34:$A$777,$A202,СВЦЭМ!$B$34:$B$777,G$190)+'СЕТ СН'!$F$12</f>
        <v>97.337207910000004</v>
      </c>
      <c r="H202" s="37">
        <f>SUMIFS(СВЦЭМ!$F$34:$F$777,СВЦЭМ!$A$34:$A$777,$A202,СВЦЭМ!$B$34:$B$777,H$190)+'СЕТ СН'!$F$12</f>
        <v>93.304103459999993</v>
      </c>
      <c r="I202" s="37">
        <f>SUMIFS(СВЦЭМ!$F$34:$F$777,СВЦЭМ!$A$34:$A$777,$A202,СВЦЭМ!$B$34:$B$777,I$190)+'СЕТ СН'!$F$12</f>
        <v>87.080138039999994</v>
      </c>
      <c r="J202" s="37">
        <f>SUMIFS(СВЦЭМ!$F$34:$F$777,СВЦЭМ!$A$34:$A$777,$A202,СВЦЭМ!$B$34:$B$777,J$190)+'СЕТ СН'!$F$12</f>
        <v>83.305511319999994</v>
      </c>
      <c r="K202" s="37">
        <f>SUMIFS(СВЦЭМ!$F$34:$F$777,СВЦЭМ!$A$34:$A$777,$A202,СВЦЭМ!$B$34:$B$777,K$190)+'СЕТ СН'!$F$12</f>
        <v>81.841073300000005</v>
      </c>
      <c r="L202" s="37">
        <f>SUMIFS(СВЦЭМ!$F$34:$F$777,СВЦЭМ!$A$34:$A$777,$A202,СВЦЭМ!$B$34:$B$777,L$190)+'СЕТ СН'!$F$12</f>
        <v>81.327669549999996</v>
      </c>
      <c r="M202" s="37">
        <f>SUMIFS(СВЦЭМ!$F$34:$F$777,СВЦЭМ!$A$34:$A$777,$A202,СВЦЭМ!$B$34:$B$777,M$190)+'СЕТ СН'!$F$12</f>
        <v>81.56951832</v>
      </c>
      <c r="N202" s="37">
        <f>SUMIFS(СВЦЭМ!$F$34:$F$777,СВЦЭМ!$A$34:$A$777,$A202,СВЦЭМ!$B$34:$B$777,N$190)+'СЕТ СН'!$F$12</f>
        <v>81.455072999999999</v>
      </c>
      <c r="O202" s="37">
        <f>SUMIFS(СВЦЭМ!$F$34:$F$777,СВЦЭМ!$A$34:$A$777,$A202,СВЦЭМ!$B$34:$B$777,O$190)+'СЕТ СН'!$F$12</f>
        <v>82.280709950000002</v>
      </c>
      <c r="P202" s="37">
        <f>SUMIFS(СВЦЭМ!$F$34:$F$777,СВЦЭМ!$A$34:$A$777,$A202,СВЦЭМ!$B$34:$B$777,P$190)+'СЕТ СН'!$F$12</f>
        <v>83.487777820000005</v>
      </c>
      <c r="Q202" s="37">
        <f>SUMIFS(СВЦЭМ!$F$34:$F$777,СВЦЭМ!$A$34:$A$777,$A202,СВЦЭМ!$B$34:$B$777,Q$190)+'СЕТ СН'!$F$12</f>
        <v>83.252023940000001</v>
      </c>
      <c r="R202" s="37">
        <f>SUMIFS(СВЦЭМ!$F$34:$F$777,СВЦЭМ!$A$34:$A$777,$A202,СВЦЭМ!$B$34:$B$777,R$190)+'СЕТ СН'!$F$12</f>
        <v>83.841323869999997</v>
      </c>
      <c r="S202" s="37">
        <f>SUMIFS(СВЦЭМ!$F$34:$F$777,СВЦЭМ!$A$34:$A$777,$A202,СВЦЭМ!$B$34:$B$777,S$190)+'СЕТ СН'!$F$12</f>
        <v>83.671971859999999</v>
      </c>
      <c r="T202" s="37">
        <f>SUMIFS(СВЦЭМ!$F$34:$F$777,СВЦЭМ!$A$34:$A$777,$A202,СВЦЭМ!$B$34:$B$777,T$190)+'СЕТ СН'!$F$12</f>
        <v>83.416017690000004</v>
      </c>
      <c r="U202" s="37">
        <f>SUMIFS(СВЦЭМ!$F$34:$F$777,СВЦЭМ!$A$34:$A$777,$A202,СВЦЭМ!$B$34:$B$777,U$190)+'СЕТ СН'!$F$12</f>
        <v>82.35034143</v>
      </c>
      <c r="V202" s="37">
        <f>SUMIFS(СВЦЭМ!$F$34:$F$777,СВЦЭМ!$A$34:$A$777,$A202,СВЦЭМ!$B$34:$B$777,V$190)+'СЕТ СН'!$F$12</f>
        <v>79.598812769999995</v>
      </c>
      <c r="W202" s="37">
        <f>SUMIFS(СВЦЭМ!$F$34:$F$777,СВЦЭМ!$A$34:$A$777,$A202,СВЦЭМ!$B$34:$B$777,W$190)+'СЕТ СН'!$F$12</f>
        <v>77.627679479999998</v>
      </c>
      <c r="X202" s="37">
        <f>SUMIFS(СВЦЭМ!$F$34:$F$777,СВЦЭМ!$A$34:$A$777,$A202,СВЦЭМ!$B$34:$B$777,X$190)+'СЕТ СН'!$F$12</f>
        <v>78.768522099999998</v>
      </c>
      <c r="Y202" s="37">
        <f>SUMIFS(СВЦЭМ!$F$34:$F$777,СВЦЭМ!$A$34:$A$777,$A202,СВЦЭМ!$B$34:$B$777,Y$190)+'СЕТ СН'!$F$12</f>
        <v>82.151756930000005</v>
      </c>
    </row>
    <row r="203" spans="1:25" ht="15.75" x14ac:dyDescent="0.2">
      <c r="A203" s="36">
        <f t="shared" si="5"/>
        <v>43233</v>
      </c>
      <c r="B203" s="37">
        <f>SUMIFS(СВЦЭМ!$F$34:$F$777,СВЦЭМ!$A$34:$A$777,$A203,СВЦЭМ!$B$34:$B$777,B$190)+'СЕТ СН'!$F$12</f>
        <v>83.304133770000007</v>
      </c>
      <c r="C203" s="37">
        <f>SUMIFS(СВЦЭМ!$F$34:$F$777,СВЦЭМ!$A$34:$A$777,$A203,СВЦЭМ!$B$34:$B$777,C$190)+'СЕТ СН'!$F$12</f>
        <v>88.244187179999997</v>
      </c>
      <c r="D203" s="37">
        <f>SUMIFS(СВЦЭМ!$F$34:$F$777,СВЦЭМ!$A$34:$A$777,$A203,СВЦЭМ!$B$34:$B$777,D$190)+'СЕТ СН'!$F$12</f>
        <v>91.428010900000004</v>
      </c>
      <c r="E203" s="37">
        <f>SUMIFS(СВЦЭМ!$F$34:$F$777,СВЦЭМ!$A$34:$A$777,$A203,СВЦЭМ!$B$34:$B$777,E$190)+'СЕТ СН'!$F$12</f>
        <v>93.949634590000002</v>
      </c>
      <c r="F203" s="37">
        <f>SUMIFS(СВЦЭМ!$F$34:$F$777,СВЦЭМ!$A$34:$A$777,$A203,СВЦЭМ!$B$34:$B$777,F$190)+'СЕТ СН'!$F$12</f>
        <v>95.921292359999995</v>
      </c>
      <c r="G203" s="37">
        <f>SUMIFS(СВЦЭМ!$F$34:$F$777,СВЦЭМ!$A$34:$A$777,$A203,СВЦЭМ!$B$34:$B$777,G$190)+'СЕТ СН'!$F$12</f>
        <v>93.559689230000004</v>
      </c>
      <c r="H203" s="37">
        <f>SUMIFS(СВЦЭМ!$F$34:$F$777,СВЦЭМ!$A$34:$A$777,$A203,СВЦЭМ!$B$34:$B$777,H$190)+'СЕТ СН'!$F$12</f>
        <v>90.840065949999996</v>
      </c>
      <c r="I203" s="37">
        <f>SUMIFS(СВЦЭМ!$F$34:$F$777,СВЦЭМ!$A$34:$A$777,$A203,СВЦЭМ!$B$34:$B$777,I$190)+'СЕТ СН'!$F$12</f>
        <v>87.322883289999993</v>
      </c>
      <c r="J203" s="37">
        <f>SUMIFS(СВЦЭМ!$F$34:$F$777,СВЦЭМ!$A$34:$A$777,$A203,СВЦЭМ!$B$34:$B$777,J$190)+'СЕТ СН'!$F$12</f>
        <v>80.609611000000001</v>
      </c>
      <c r="K203" s="37">
        <f>SUMIFS(СВЦЭМ!$F$34:$F$777,СВЦЭМ!$A$34:$A$777,$A203,СВЦЭМ!$B$34:$B$777,K$190)+'СЕТ СН'!$F$12</f>
        <v>75.463370380000001</v>
      </c>
      <c r="L203" s="37">
        <f>SUMIFS(СВЦЭМ!$F$34:$F$777,СВЦЭМ!$A$34:$A$777,$A203,СВЦЭМ!$B$34:$B$777,L$190)+'СЕТ СН'!$F$12</f>
        <v>73.044729849999996</v>
      </c>
      <c r="M203" s="37">
        <f>SUMIFS(СВЦЭМ!$F$34:$F$777,СВЦЭМ!$A$34:$A$777,$A203,СВЦЭМ!$B$34:$B$777,M$190)+'СЕТ СН'!$F$12</f>
        <v>76.927623789999998</v>
      </c>
      <c r="N203" s="37">
        <f>SUMIFS(СВЦЭМ!$F$34:$F$777,СВЦЭМ!$A$34:$A$777,$A203,СВЦЭМ!$B$34:$B$777,N$190)+'СЕТ СН'!$F$12</f>
        <v>76.845128329999994</v>
      </c>
      <c r="O203" s="37">
        <f>SUMIFS(СВЦЭМ!$F$34:$F$777,СВЦЭМ!$A$34:$A$777,$A203,СВЦЭМ!$B$34:$B$777,O$190)+'СЕТ СН'!$F$12</f>
        <v>77.681838290000002</v>
      </c>
      <c r="P203" s="37">
        <f>SUMIFS(СВЦЭМ!$F$34:$F$777,СВЦЭМ!$A$34:$A$777,$A203,СВЦЭМ!$B$34:$B$777,P$190)+'СЕТ СН'!$F$12</f>
        <v>80.072329800000006</v>
      </c>
      <c r="Q203" s="37">
        <f>SUMIFS(СВЦЭМ!$F$34:$F$777,СВЦЭМ!$A$34:$A$777,$A203,СВЦЭМ!$B$34:$B$777,Q$190)+'СЕТ СН'!$F$12</f>
        <v>80.719778300000002</v>
      </c>
      <c r="R203" s="37">
        <f>SUMIFS(СВЦЭМ!$F$34:$F$777,СВЦЭМ!$A$34:$A$777,$A203,СВЦЭМ!$B$34:$B$777,R$190)+'СЕТ СН'!$F$12</f>
        <v>81.810568129999993</v>
      </c>
      <c r="S203" s="37">
        <f>SUMIFS(СВЦЭМ!$F$34:$F$777,СВЦЭМ!$A$34:$A$777,$A203,СВЦЭМ!$B$34:$B$777,S$190)+'СЕТ СН'!$F$12</f>
        <v>79.295642020000003</v>
      </c>
      <c r="T203" s="37">
        <f>SUMIFS(СВЦЭМ!$F$34:$F$777,СВЦЭМ!$A$34:$A$777,$A203,СВЦЭМ!$B$34:$B$777,T$190)+'СЕТ СН'!$F$12</f>
        <v>77.609324490000006</v>
      </c>
      <c r="U203" s="37">
        <f>SUMIFS(СВЦЭМ!$F$34:$F$777,СВЦЭМ!$A$34:$A$777,$A203,СВЦЭМ!$B$34:$B$777,U$190)+'СЕТ СН'!$F$12</f>
        <v>77.652757620000003</v>
      </c>
      <c r="V203" s="37">
        <f>SUMIFS(СВЦЭМ!$F$34:$F$777,СВЦЭМ!$A$34:$A$777,$A203,СВЦЭМ!$B$34:$B$777,V$190)+'СЕТ СН'!$F$12</f>
        <v>74.59520775</v>
      </c>
      <c r="W203" s="37">
        <f>SUMIFS(СВЦЭМ!$F$34:$F$777,СВЦЭМ!$A$34:$A$777,$A203,СВЦЭМ!$B$34:$B$777,W$190)+'СЕТ СН'!$F$12</f>
        <v>72.686145170000003</v>
      </c>
      <c r="X203" s="37">
        <f>SUMIFS(СВЦЭМ!$F$34:$F$777,СВЦЭМ!$A$34:$A$777,$A203,СВЦЭМ!$B$34:$B$777,X$190)+'СЕТ СН'!$F$12</f>
        <v>72.210527200000001</v>
      </c>
      <c r="Y203" s="37">
        <f>SUMIFS(СВЦЭМ!$F$34:$F$777,СВЦЭМ!$A$34:$A$777,$A203,СВЦЭМ!$B$34:$B$777,Y$190)+'СЕТ СН'!$F$12</f>
        <v>77.799719179999997</v>
      </c>
    </row>
    <row r="204" spans="1:25" ht="15.75" x14ac:dyDescent="0.2">
      <c r="A204" s="36">
        <f t="shared" si="5"/>
        <v>43234</v>
      </c>
      <c r="B204" s="37">
        <f>SUMIFS(СВЦЭМ!$F$34:$F$777,СВЦЭМ!$A$34:$A$777,$A204,СВЦЭМ!$B$34:$B$777,B$190)+'СЕТ СН'!$F$12</f>
        <v>83.844986680000005</v>
      </c>
      <c r="C204" s="37">
        <f>SUMIFS(СВЦЭМ!$F$34:$F$777,СВЦЭМ!$A$34:$A$777,$A204,СВЦЭМ!$B$34:$B$777,C$190)+'СЕТ СН'!$F$12</f>
        <v>89.223489430000001</v>
      </c>
      <c r="D204" s="37">
        <f>SUMIFS(СВЦЭМ!$F$34:$F$777,СВЦЭМ!$A$34:$A$777,$A204,СВЦЭМ!$B$34:$B$777,D$190)+'СЕТ СН'!$F$12</f>
        <v>91.751366939999997</v>
      </c>
      <c r="E204" s="37">
        <f>SUMIFS(СВЦЭМ!$F$34:$F$777,СВЦЭМ!$A$34:$A$777,$A204,СВЦЭМ!$B$34:$B$777,E$190)+'СЕТ СН'!$F$12</f>
        <v>93.524794049999997</v>
      </c>
      <c r="F204" s="37">
        <f>SUMIFS(СВЦЭМ!$F$34:$F$777,СВЦЭМ!$A$34:$A$777,$A204,СВЦЭМ!$B$34:$B$777,F$190)+'СЕТ СН'!$F$12</f>
        <v>95.211243969999998</v>
      </c>
      <c r="G204" s="37">
        <f>SUMIFS(СВЦЭМ!$F$34:$F$777,СВЦЭМ!$A$34:$A$777,$A204,СВЦЭМ!$B$34:$B$777,G$190)+'СЕТ СН'!$F$12</f>
        <v>91.944477289999995</v>
      </c>
      <c r="H204" s="37">
        <f>SUMIFS(СВЦЭМ!$F$34:$F$777,СВЦЭМ!$A$34:$A$777,$A204,СВЦЭМ!$B$34:$B$777,H$190)+'СЕТ СН'!$F$12</f>
        <v>85.308082339999999</v>
      </c>
      <c r="I204" s="37">
        <f>SUMIFS(СВЦЭМ!$F$34:$F$777,СВЦЭМ!$A$34:$A$777,$A204,СВЦЭМ!$B$34:$B$777,I$190)+'СЕТ СН'!$F$12</f>
        <v>80.123761430000002</v>
      </c>
      <c r="J204" s="37">
        <f>SUMIFS(СВЦЭМ!$F$34:$F$777,СВЦЭМ!$A$34:$A$777,$A204,СВЦЭМ!$B$34:$B$777,J$190)+'СЕТ СН'!$F$12</f>
        <v>76.183413180000002</v>
      </c>
      <c r="K204" s="37">
        <f>SUMIFS(СВЦЭМ!$F$34:$F$777,СВЦЭМ!$A$34:$A$777,$A204,СВЦЭМ!$B$34:$B$777,K$190)+'СЕТ СН'!$F$12</f>
        <v>72.946615410000007</v>
      </c>
      <c r="L204" s="37">
        <f>SUMIFS(СВЦЭМ!$F$34:$F$777,СВЦЭМ!$A$34:$A$777,$A204,СВЦЭМ!$B$34:$B$777,L$190)+'СЕТ СН'!$F$12</f>
        <v>72.221918650000006</v>
      </c>
      <c r="M204" s="37">
        <f>SUMIFS(СВЦЭМ!$F$34:$F$777,СВЦЭМ!$A$34:$A$777,$A204,СВЦЭМ!$B$34:$B$777,M$190)+'СЕТ СН'!$F$12</f>
        <v>72.314683900000006</v>
      </c>
      <c r="N204" s="37">
        <f>SUMIFS(СВЦЭМ!$F$34:$F$777,СВЦЭМ!$A$34:$A$777,$A204,СВЦЭМ!$B$34:$B$777,N$190)+'СЕТ СН'!$F$12</f>
        <v>76.487948970000005</v>
      </c>
      <c r="O204" s="37">
        <f>SUMIFS(СВЦЭМ!$F$34:$F$777,СВЦЭМ!$A$34:$A$777,$A204,СВЦЭМ!$B$34:$B$777,O$190)+'СЕТ СН'!$F$12</f>
        <v>77.218572269999996</v>
      </c>
      <c r="P204" s="37">
        <f>SUMIFS(СВЦЭМ!$F$34:$F$777,СВЦЭМ!$A$34:$A$777,$A204,СВЦЭМ!$B$34:$B$777,P$190)+'СЕТ СН'!$F$12</f>
        <v>78.298923259999995</v>
      </c>
      <c r="Q204" s="37">
        <f>SUMIFS(СВЦЭМ!$F$34:$F$777,СВЦЭМ!$A$34:$A$777,$A204,СВЦЭМ!$B$34:$B$777,Q$190)+'СЕТ СН'!$F$12</f>
        <v>79.37331691</v>
      </c>
      <c r="R204" s="37">
        <f>SUMIFS(СВЦЭМ!$F$34:$F$777,СВЦЭМ!$A$34:$A$777,$A204,СВЦЭМ!$B$34:$B$777,R$190)+'СЕТ СН'!$F$12</f>
        <v>80.293550859999996</v>
      </c>
      <c r="S204" s="37">
        <f>SUMIFS(СВЦЭМ!$F$34:$F$777,СВЦЭМ!$A$34:$A$777,$A204,СВЦЭМ!$B$34:$B$777,S$190)+'СЕТ СН'!$F$12</f>
        <v>78.642647670000002</v>
      </c>
      <c r="T204" s="37">
        <f>SUMIFS(СВЦЭМ!$F$34:$F$777,СВЦЭМ!$A$34:$A$777,$A204,СВЦЭМ!$B$34:$B$777,T$190)+'СЕТ СН'!$F$12</f>
        <v>76.297307520000004</v>
      </c>
      <c r="U204" s="37">
        <f>SUMIFS(СВЦЭМ!$F$34:$F$777,СВЦЭМ!$A$34:$A$777,$A204,СВЦЭМ!$B$34:$B$777,U$190)+'СЕТ СН'!$F$12</f>
        <v>74.428623930000001</v>
      </c>
      <c r="V204" s="37">
        <f>SUMIFS(СВЦЭМ!$F$34:$F$777,СВЦЭМ!$A$34:$A$777,$A204,СВЦЭМ!$B$34:$B$777,V$190)+'СЕТ СН'!$F$12</f>
        <v>72.922928589999998</v>
      </c>
      <c r="W204" s="37">
        <f>SUMIFS(СВЦЭМ!$F$34:$F$777,СВЦЭМ!$A$34:$A$777,$A204,СВЦЭМ!$B$34:$B$777,W$190)+'СЕТ СН'!$F$12</f>
        <v>71.449166270000006</v>
      </c>
      <c r="X204" s="37">
        <f>SUMIFS(СВЦЭМ!$F$34:$F$777,СВЦЭМ!$A$34:$A$777,$A204,СВЦЭМ!$B$34:$B$777,X$190)+'СЕТ СН'!$F$12</f>
        <v>70.528192790000006</v>
      </c>
      <c r="Y204" s="37">
        <f>SUMIFS(СВЦЭМ!$F$34:$F$777,СВЦЭМ!$A$34:$A$777,$A204,СВЦЭМ!$B$34:$B$777,Y$190)+'СЕТ СН'!$F$12</f>
        <v>78.08051451</v>
      </c>
    </row>
    <row r="205" spans="1:25" ht="15.75" x14ac:dyDescent="0.2">
      <c r="A205" s="36">
        <f t="shared" si="5"/>
        <v>43235</v>
      </c>
      <c r="B205" s="37">
        <f>SUMIFS(СВЦЭМ!$F$34:$F$777,СВЦЭМ!$A$34:$A$777,$A205,СВЦЭМ!$B$34:$B$777,B$190)+'СЕТ СН'!$F$12</f>
        <v>84.407228380000006</v>
      </c>
      <c r="C205" s="37">
        <f>SUMIFS(СВЦЭМ!$F$34:$F$777,СВЦЭМ!$A$34:$A$777,$A205,СВЦЭМ!$B$34:$B$777,C$190)+'СЕТ СН'!$F$12</f>
        <v>89.074755809999999</v>
      </c>
      <c r="D205" s="37">
        <f>SUMIFS(СВЦЭМ!$F$34:$F$777,СВЦЭМ!$A$34:$A$777,$A205,СВЦЭМ!$B$34:$B$777,D$190)+'СЕТ СН'!$F$12</f>
        <v>92.047749370000005</v>
      </c>
      <c r="E205" s="37">
        <f>SUMIFS(СВЦЭМ!$F$34:$F$777,СВЦЭМ!$A$34:$A$777,$A205,СВЦЭМ!$B$34:$B$777,E$190)+'СЕТ СН'!$F$12</f>
        <v>92.942221459999999</v>
      </c>
      <c r="F205" s="37">
        <f>SUMIFS(СВЦЭМ!$F$34:$F$777,СВЦЭМ!$A$34:$A$777,$A205,СВЦЭМ!$B$34:$B$777,F$190)+'СЕТ СН'!$F$12</f>
        <v>94.296961580000001</v>
      </c>
      <c r="G205" s="37">
        <f>SUMIFS(СВЦЭМ!$F$34:$F$777,СВЦЭМ!$A$34:$A$777,$A205,СВЦЭМ!$B$34:$B$777,G$190)+'СЕТ СН'!$F$12</f>
        <v>92.54187924</v>
      </c>
      <c r="H205" s="37">
        <f>SUMIFS(СВЦЭМ!$F$34:$F$777,СВЦЭМ!$A$34:$A$777,$A205,СВЦЭМ!$B$34:$B$777,H$190)+'СЕТ СН'!$F$12</f>
        <v>84.892036039999994</v>
      </c>
      <c r="I205" s="37">
        <f>SUMIFS(СВЦЭМ!$F$34:$F$777,СВЦЭМ!$A$34:$A$777,$A205,СВЦЭМ!$B$34:$B$777,I$190)+'СЕТ СН'!$F$12</f>
        <v>79.596772450000003</v>
      </c>
      <c r="J205" s="37">
        <f>SUMIFS(СВЦЭМ!$F$34:$F$777,СВЦЭМ!$A$34:$A$777,$A205,СВЦЭМ!$B$34:$B$777,J$190)+'СЕТ СН'!$F$12</f>
        <v>77.146338610000001</v>
      </c>
      <c r="K205" s="37">
        <f>SUMIFS(СВЦЭМ!$F$34:$F$777,СВЦЭМ!$A$34:$A$777,$A205,СВЦЭМ!$B$34:$B$777,K$190)+'СЕТ СН'!$F$12</f>
        <v>74.460646199999999</v>
      </c>
      <c r="L205" s="37">
        <f>SUMIFS(СВЦЭМ!$F$34:$F$777,СВЦЭМ!$A$34:$A$777,$A205,СВЦЭМ!$B$34:$B$777,L$190)+'СЕТ СН'!$F$12</f>
        <v>74.001162910000005</v>
      </c>
      <c r="M205" s="37">
        <f>SUMIFS(СВЦЭМ!$F$34:$F$777,СВЦЭМ!$A$34:$A$777,$A205,СВЦЭМ!$B$34:$B$777,M$190)+'СЕТ СН'!$F$12</f>
        <v>76.162415269999997</v>
      </c>
      <c r="N205" s="37">
        <f>SUMIFS(СВЦЭМ!$F$34:$F$777,СВЦЭМ!$A$34:$A$777,$A205,СВЦЭМ!$B$34:$B$777,N$190)+'СЕТ СН'!$F$12</f>
        <v>77.699307340000004</v>
      </c>
      <c r="O205" s="37">
        <f>SUMIFS(СВЦЭМ!$F$34:$F$777,СВЦЭМ!$A$34:$A$777,$A205,СВЦЭМ!$B$34:$B$777,O$190)+'СЕТ СН'!$F$12</f>
        <v>78.054719270000007</v>
      </c>
      <c r="P205" s="37">
        <f>SUMIFS(СВЦЭМ!$F$34:$F$777,СВЦЭМ!$A$34:$A$777,$A205,СВЦЭМ!$B$34:$B$777,P$190)+'СЕТ СН'!$F$12</f>
        <v>80.328670709999997</v>
      </c>
      <c r="Q205" s="37">
        <f>SUMIFS(СВЦЭМ!$F$34:$F$777,СВЦЭМ!$A$34:$A$777,$A205,СВЦЭМ!$B$34:$B$777,Q$190)+'СЕТ СН'!$F$12</f>
        <v>80.405564859999998</v>
      </c>
      <c r="R205" s="37">
        <f>SUMIFS(СВЦЭМ!$F$34:$F$777,СВЦЭМ!$A$34:$A$777,$A205,СВЦЭМ!$B$34:$B$777,R$190)+'СЕТ СН'!$F$12</f>
        <v>80.775244000000001</v>
      </c>
      <c r="S205" s="37">
        <f>SUMIFS(СВЦЭМ!$F$34:$F$777,СВЦЭМ!$A$34:$A$777,$A205,СВЦЭМ!$B$34:$B$777,S$190)+'СЕТ СН'!$F$12</f>
        <v>79.841968089999995</v>
      </c>
      <c r="T205" s="37">
        <f>SUMIFS(СВЦЭМ!$F$34:$F$777,СВЦЭМ!$A$34:$A$777,$A205,СВЦЭМ!$B$34:$B$777,T$190)+'СЕТ СН'!$F$12</f>
        <v>78.782033159999997</v>
      </c>
      <c r="U205" s="37">
        <f>SUMIFS(СВЦЭМ!$F$34:$F$777,СВЦЭМ!$A$34:$A$777,$A205,СВЦЭМ!$B$34:$B$777,U$190)+'СЕТ СН'!$F$12</f>
        <v>77.789388740000007</v>
      </c>
      <c r="V205" s="37">
        <f>SUMIFS(СВЦЭМ!$F$34:$F$777,СВЦЭМ!$A$34:$A$777,$A205,СВЦЭМ!$B$34:$B$777,V$190)+'СЕТ СН'!$F$12</f>
        <v>74.754765079999999</v>
      </c>
      <c r="W205" s="37">
        <f>SUMIFS(СВЦЭМ!$F$34:$F$777,СВЦЭМ!$A$34:$A$777,$A205,СВЦЭМ!$B$34:$B$777,W$190)+'СЕТ СН'!$F$12</f>
        <v>71.073030990000007</v>
      </c>
      <c r="X205" s="37">
        <f>SUMIFS(СВЦЭМ!$F$34:$F$777,СВЦЭМ!$A$34:$A$777,$A205,СВЦЭМ!$B$34:$B$777,X$190)+'СЕТ СН'!$F$12</f>
        <v>73.302501449999994</v>
      </c>
      <c r="Y205" s="37">
        <f>SUMIFS(СВЦЭМ!$F$34:$F$777,СВЦЭМ!$A$34:$A$777,$A205,СВЦЭМ!$B$34:$B$777,Y$190)+'СЕТ СН'!$F$12</f>
        <v>79.469363749999999</v>
      </c>
    </row>
    <row r="206" spans="1:25" ht="15.75" x14ac:dyDescent="0.2">
      <c r="A206" s="36">
        <f t="shared" si="5"/>
        <v>43236</v>
      </c>
      <c r="B206" s="37">
        <f>SUMIFS(СВЦЭМ!$F$34:$F$777,СВЦЭМ!$A$34:$A$777,$A206,СВЦЭМ!$B$34:$B$777,B$190)+'СЕТ СН'!$F$12</f>
        <v>86.649758430000006</v>
      </c>
      <c r="C206" s="37">
        <f>SUMIFS(СВЦЭМ!$F$34:$F$777,СВЦЭМ!$A$34:$A$777,$A206,СВЦЭМ!$B$34:$B$777,C$190)+'СЕТ СН'!$F$12</f>
        <v>90.394218199999997</v>
      </c>
      <c r="D206" s="37">
        <f>SUMIFS(СВЦЭМ!$F$34:$F$777,СВЦЭМ!$A$34:$A$777,$A206,СВЦЭМ!$B$34:$B$777,D$190)+'СЕТ СН'!$F$12</f>
        <v>95.320482760000004</v>
      </c>
      <c r="E206" s="37">
        <f>SUMIFS(СВЦЭМ!$F$34:$F$777,СВЦЭМ!$A$34:$A$777,$A206,СВЦЭМ!$B$34:$B$777,E$190)+'СЕТ СН'!$F$12</f>
        <v>95.979669849999993</v>
      </c>
      <c r="F206" s="37">
        <f>SUMIFS(СВЦЭМ!$F$34:$F$777,СВЦЭМ!$A$34:$A$777,$A206,СВЦЭМ!$B$34:$B$777,F$190)+'СЕТ СН'!$F$12</f>
        <v>95.661228449999996</v>
      </c>
      <c r="G206" s="37">
        <f>SUMIFS(СВЦЭМ!$F$34:$F$777,СВЦЭМ!$A$34:$A$777,$A206,СВЦЭМ!$B$34:$B$777,G$190)+'СЕТ СН'!$F$12</f>
        <v>93.685380379999998</v>
      </c>
      <c r="H206" s="37">
        <f>SUMIFS(СВЦЭМ!$F$34:$F$777,СВЦЭМ!$A$34:$A$777,$A206,СВЦЭМ!$B$34:$B$777,H$190)+'СЕТ СН'!$F$12</f>
        <v>87.480854649999998</v>
      </c>
      <c r="I206" s="37">
        <f>SUMIFS(СВЦЭМ!$F$34:$F$777,СВЦЭМ!$A$34:$A$777,$A206,СВЦЭМ!$B$34:$B$777,I$190)+'СЕТ СН'!$F$12</f>
        <v>80.042393070000003</v>
      </c>
      <c r="J206" s="37">
        <f>SUMIFS(СВЦЭМ!$F$34:$F$777,СВЦЭМ!$A$34:$A$777,$A206,СВЦЭМ!$B$34:$B$777,J$190)+'СЕТ СН'!$F$12</f>
        <v>77.113189559999995</v>
      </c>
      <c r="K206" s="37">
        <f>SUMIFS(СВЦЭМ!$F$34:$F$777,СВЦЭМ!$A$34:$A$777,$A206,СВЦЭМ!$B$34:$B$777,K$190)+'СЕТ СН'!$F$12</f>
        <v>75.259823350000005</v>
      </c>
      <c r="L206" s="37">
        <f>SUMIFS(СВЦЭМ!$F$34:$F$777,СВЦЭМ!$A$34:$A$777,$A206,СВЦЭМ!$B$34:$B$777,L$190)+'СЕТ СН'!$F$12</f>
        <v>73.824941910000007</v>
      </c>
      <c r="M206" s="37">
        <f>SUMIFS(СВЦЭМ!$F$34:$F$777,СВЦЭМ!$A$34:$A$777,$A206,СВЦЭМ!$B$34:$B$777,M$190)+'СЕТ СН'!$F$12</f>
        <v>76.343810480000002</v>
      </c>
      <c r="N206" s="37">
        <f>SUMIFS(СВЦЭМ!$F$34:$F$777,СВЦЭМ!$A$34:$A$777,$A206,СВЦЭМ!$B$34:$B$777,N$190)+'СЕТ СН'!$F$12</f>
        <v>78.320055980000006</v>
      </c>
      <c r="O206" s="37">
        <f>SUMIFS(СВЦЭМ!$F$34:$F$777,СВЦЭМ!$A$34:$A$777,$A206,СВЦЭМ!$B$34:$B$777,O$190)+'СЕТ СН'!$F$12</f>
        <v>78.036196660000002</v>
      </c>
      <c r="P206" s="37">
        <f>SUMIFS(СВЦЭМ!$F$34:$F$777,СВЦЭМ!$A$34:$A$777,$A206,СВЦЭМ!$B$34:$B$777,P$190)+'СЕТ СН'!$F$12</f>
        <v>78.693793380000002</v>
      </c>
      <c r="Q206" s="37">
        <f>SUMIFS(СВЦЭМ!$F$34:$F$777,СВЦЭМ!$A$34:$A$777,$A206,СВЦЭМ!$B$34:$B$777,Q$190)+'СЕТ СН'!$F$12</f>
        <v>78.469948509999995</v>
      </c>
      <c r="R206" s="37">
        <f>SUMIFS(СВЦЭМ!$F$34:$F$777,СВЦЭМ!$A$34:$A$777,$A206,СВЦЭМ!$B$34:$B$777,R$190)+'СЕТ СН'!$F$12</f>
        <v>79.230003420000003</v>
      </c>
      <c r="S206" s="37">
        <f>SUMIFS(СВЦЭМ!$F$34:$F$777,СВЦЭМ!$A$34:$A$777,$A206,СВЦЭМ!$B$34:$B$777,S$190)+'СЕТ СН'!$F$12</f>
        <v>78.998579669999998</v>
      </c>
      <c r="T206" s="37">
        <f>SUMIFS(СВЦЭМ!$F$34:$F$777,СВЦЭМ!$A$34:$A$777,$A206,СВЦЭМ!$B$34:$B$777,T$190)+'СЕТ СН'!$F$12</f>
        <v>78.241897499999993</v>
      </c>
      <c r="U206" s="37">
        <f>SUMIFS(СВЦЭМ!$F$34:$F$777,СВЦЭМ!$A$34:$A$777,$A206,СВЦЭМ!$B$34:$B$777,U$190)+'СЕТ СН'!$F$12</f>
        <v>78.190452250000007</v>
      </c>
      <c r="V206" s="37">
        <f>SUMIFS(СВЦЭМ!$F$34:$F$777,СВЦЭМ!$A$34:$A$777,$A206,СВЦЭМ!$B$34:$B$777,V$190)+'СЕТ СН'!$F$12</f>
        <v>73.830366350000006</v>
      </c>
      <c r="W206" s="37">
        <f>SUMIFS(СВЦЭМ!$F$34:$F$777,СВЦЭМ!$A$34:$A$777,$A206,СВЦЭМ!$B$34:$B$777,W$190)+'СЕТ СН'!$F$12</f>
        <v>73.139587739999996</v>
      </c>
      <c r="X206" s="37">
        <f>SUMIFS(СВЦЭМ!$F$34:$F$777,СВЦЭМ!$A$34:$A$777,$A206,СВЦЭМ!$B$34:$B$777,X$190)+'СЕТ СН'!$F$12</f>
        <v>73.320619780000001</v>
      </c>
      <c r="Y206" s="37">
        <f>SUMIFS(СВЦЭМ!$F$34:$F$777,СВЦЭМ!$A$34:$A$777,$A206,СВЦЭМ!$B$34:$B$777,Y$190)+'СЕТ СН'!$F$12</f>
        <v>80.5904144</v>
      </c>
    </row>
    <row r="207" spans="1:25" ht="15.75" x14ac:dyDescent="0.2">
      <c r="A207" s="36">
        <f t="shared" si="5"/>
        <v>43237</v>
      </c>
      <c r="B207" s="37">
        <f>SUMIFS(СВЦЭМ!$F$34:$F$777,СВЦЭМ!$A$34:$A$777,$A207,СВЦЭМ!$B$34:$B$777,B$190)+'СЕТ СН'!$F$12</f>
        <v>86.650197989999995</v>
      </c>
      <c r="C207" s="37">
        <f>SUMIFS(СВЦЭМ!$F$34:$F$777,СВЦЭМ!$A$34:$A$777,$A207,СВЦЭМ!$B$34:$B$777,C$190)+'СЕТ СН'!$F$12</f>
        <v>90.991091539999999</v>
      </c>
      <c r="D207" s="37">
        <f>SUMIFS(СВЦЭМ!$F$34:$F$777,СВЦЭМ!$A$34:$A$777,$A207,СВЦЭМ!$B$34:$B$777,D$190)+'СЕТ СН'!$F$12</f>
        <v>94.456765720000007</v>
      </c>
      <c r="E207" s="37">
        <f>SUMIFS(СВЦЭМ!$F$34:$F$777,СВЦЭМ!$A$34:$A$777,$A207,СВЦЭМ!$B$34:$B$777,E$190)+'СЕТ СН'!$F$12</f>
        <v>95.620272270000001</v>
      </c>
      <c r="F207" s="37">
        <f>SUMIFS(СВЦЭМ!$F$34:$F$777,СВЦЭМ!$A$34:$A$777,$A207,СВЦЭМ!$B$34:$B$777,F$190)+'СЕТ СН'!$F$12</f>
        <v>96.012438860000003</v>
      </c>
      <c r="G207" s="37">
        <f>SUMIFS(СВЦЭМ!$F$34:$F$777,СВЦЭМ!$A$34:$A$777,$A207,СВЦЭМ!$B$34:$B$777,G$190)+'СЕТ СН'!$F$12</f>
        <v>94.620436490000003</v>
      </c>
      <c r="H207" s="37">
        <f>SUMIFS(СВЦЭМ!$F$34:$F$777,СВЦЭМ!$A$34:$A$777,$A207,СВЦЭМ!$B$34:$B$777,H$190)+'СЕТ СН'!$F$12</f>
        <v>88.9482663</v>
      </c>
      <c r="I207" s="37">
        <f>SUMIFS(СВЦЭМ!$F$34:$F$777,СВЦЭМ!$A$34:$A$777,$A207,СВЦЭМ!$B$34:$B$777,I$190)+'СЕТ СН'!$F$12</f>
        <v>80.478985539999996</v>
      </c>
      <c r="J207" s="37">
        <f>SUMIFS(СВЦЭМ!$F$34:$F$777,СВЦЭМ!$A$34:$A$777,$A207,СВЦЭМ!$B$34:$B$777,J$190)+'СЕТ СН'!$F$12</f>
        <v>75.635978399999999</v>
      </c>
      <c r="K207" s="37">
        <f>SUMIFS(СВЦЭМ!$F$34:$F$777,СВЦЭМ!$A$34:$A$777,$A207,СВЦЭМ!$B$34:$B$777,K$190)+'СЕТ СН'!$F$12</f>
        <v>73.697265139999999</v>
      </c>
      <c r="L207" s="37">
        <f>SUMIFS(СВЦЭМ!$F$34:$F$777,СВЦЭМ!$A$34:$A$777,$A207,СВЦЭМ!$B$34:$B$777,L$190)+'СЕТ СН'!$F$12</f>
        <v>72.785460069999999</v>
      </c>
      <c r="M207" s="37">
        <f>SUMIFS(СВЦЭМ!$F$34:$F$777,СВЦЭМ!$A$34:$A$777,$A207,СВЦЭМ!$B$34:$B$777,M$190)+'СЕТ СН'!$F$12</f>
        <v>72.827833920000003</v>
      </c>
      <c r="N207" s="37">
        <f>SUMIFS(СВЦЭМ!$F$34:$F$777,СВЦЭМ!$A$34:$A$777,$A207,СВЦЭМ!$B$34:$B$777,N$190)+'СЕТ СН'!$F$12</f>
        <v>76.873828959999997</v>
      </c>
      <c r="O207" s="37">
        <f>SUMIFS(СВЦЭМ!$F$34:$F$777,СВЦЭМ!$A$34:$A$777,$A207,СВЦЭМ!$B$34:$B$777,O$190)+'СЕТ СН'!$F$12</f>
        <v>77.694541479999998</v>
      </c>
      <c r="P207" s="37">
        <f>SUMIFS(СВЦЭМ!$F$34:$F$777,СВЦЭМ!$A$34:$A$777,$A207,СВЦЭМ!$B$34:$B$777,P$190)+'СЕТ СН'!$F$12</f>
        <v>79.570056219999998</v>
      </c>
      <c r="Q207" s="37">
        <f>SUMIFS(СВЦЭМ!$F$34:$F$777,СВЦЭМ!$A$34:$A$777,$A207,СВЦЭМ!$B$34:$B$777,Q$190)+'СЕТ СН'!$F$12</f>
        <v>80.122224829999993</v>
      </c>
      <c r="R207" s="37">
        <f>SUMIFS(СВЦЭМ!$F$34:$F$777,СВЦЭМ!$A$34:$A$777,$A207,СВЦЭМ!$B$34:$B$777,R$190)+'СЕТ СН'!$F$12</f>
        <v>80.119942409999993</v>
      </c>
      <c r="S207" s="37">
        <f>SUMIFS(СВЦЭМ!$F$34:$F$777,СВЦЭМ!$A$34:$A$777,$A207,СВЦЭМ!$B$34:$B$777,S$190)+'СЕТ СН'!$F$12</f>
        <v>80.029940159999995</v>
      </c>
      <c r="T207" s="37">
        <f>SUMIFS(СВЦЭМ!$F$34:$F$777,СВЦЭМ!$A$34:$A$777,$A207,СВЦЭМ!$B$34:$B$777,T$190)+'СЕТ СН'!$F$12</f>
        <v>78.308937209999996</v>
      </c>
      <c r="U207" s="37">
        <f>SUMIFS(СВЦЭМ!$F$34:$F$777,СВЦЭМ!$A$34:$A$777,$A207,СВЦЭМ!$B$34:$B$777,U$190)+'СЕТ СН'!$F$12</f>
        <v>76.479185799999996</v>
      </c>
      <c r="V207" s="37">
        <f>SUMIFS(СВЦЭМ!$F$34:$F$777,СВЦЭМ!$A$34:$A$777,$A207,СВЦЭМ!$B$34:$B$777,V$190)+'СЕТ СН'!$F$12</f>
        <v>74.660774790000005</v>
      </c>
      <c r="W207" s="37">
        <f>SUMIFS(СВЦЭМ!$F$34:$F$777,СВЦЭМ!$A$34:$A$777,$A207,СВЦЭМ!$B$34:$B$777,W$190)+'СЕТ СН'!$F$12</f>
        <v>71.543809679999995</v>
      </c>
      <c r="X207" s="37">
        <f>SUMIFS(СВЦЭМ!$F$34:$F$777,СВЦЭМ!$A$34:$A$777,$A207,СВЦЭМ!$B$34:$B$777,X$190)+'СЕТ СН'!$F$12</f>
        <v>74.228806289999994</v>
      </c>
      <c r="Y207" s="37">
        <f>SUMIFS(СВЦЭМ!$F$34:$F$777,СВЦЭМ!$A$34:$A$777,$A207,СВЦЭМ!$B$34:$B$777,Y$190)+'СЕТ СН'!$F$12</f>
        <v>80.196547719999998</v>
      </c>
    </row>
    <row r="208" spans="1:25" ht="15.75" x14ac:dyDescent="0.2">
      <c r="A208" s="36">
        <f t="shared" si="5"/>
        <v>43238</v>
      </c>
      <c r="B208" s="37">
        <f>SUMIFS(СВЦЭМ!$F$34:$F$777,СВЦЭМ!$A$34:$A$777,$A208,СВЦЭМ!$B$34:$B$777,B$190)+'СЕТ СН'!$F$12</f>
        <v>89.736100109999995</v>
      </c>
      <c r="C208" s="37">
        <f>SUMIFS(СВЦЭМ!$F$34:$F$777,СВЦЭМ!$A$34:$A$777,$A208,СВЦЭМ!$B$34:$B$777,C$190)+'СЕТ СН'!$F$12</f>
        <v>94.015292340000002</v>
      </c>
      <c r="D208" s="37">
        <f>SUMIFS(СВЦЭМ!$F$34:$F$777,СВЦЭМ!$A$34:$A$777,$A208,СВЦЭМ!$B$34:$B$777,D$190)+'СЕТ СН'!$F$12</f>
        <v>95.209391530000005</v>
      </c>
      <c r="E208" s="37">
        <f>SUMIFS(СВЦЭМ!$F$34:$F$777,СВЦЭМ!$A$34:$A$777,$A208,СВЦЭМ!$B$34:$B$777,E$190)+'СЕТ СН'!$F$12</f>
        <v>95.142982239999995</v>
      </c>
      <c r="F208" s="37">
        <f>SUMIFS(СВЦЭМ!$F$34:$F$777,СВЦЭМ!$A$34:$A$777,$A208,СВЦЭМ!$B$34:$B$777,F$190)+'СЕТ СН'!$F$12</f>
        <v>95.174224039999999</v>
      </c>
      <c r="G208" s="37">
        <f>SUMIFS(СВЦЭМ!$F$34:$F$777,СВЦЭМ!$A$34:$A$777,$A208,СВЦЭМ!$B$34:$B$777,G$190)+'СЕТ СН'!$F$12</f>
        <v>95.920553499999997</v>
      </c>
      <c r="H208" s="37">
        <f>SUMIFS(СВЦЭМ!$F$34:$F$777,СВЦЭМ!$A$34:$A$777,$A208,СВЦЭМ!$B$34:$B$777,H$190)+'СЕТ СН'!$F$12</f>
        <v>91.688125839999998</v>
      </c>
      <c r="I208" s="37">
        <f>SUMIFS(СВЦЭМ!$F$34:$F$777,СВЦЭМ!$A$34:$A$777,$A208,СВЦЭМ!$B$34:$B$777,I$190)+'СЕТ СН'!$F$12</f>
        <v>83.963591609999995</v>
      </c>
      <c r="J208" s="37">
        <f>SUMIFS(СВЦЭМ!$F$34:$F$777,СВЦЭМ!$A$34:$A$777,$A208,СВЦЭМ!$B$34:$B$777,J$190)+'СЕТ СН'!$F$12</f>
        <v>80.462767720000002</v>
      </c>
      <c r="K208" s="37">
        <f>SUMIFS(СВЦЭМ!$F$34:$F$777,СВЦЭМ!$A$34:$A$777,$A208,СВЦЭМ!$B$34:$B$777,K$190)+'СЕТ СН'!$F$12</f>
        <v>78.845060029999999</v>
      </c>
      <c r="L208" s="37">
        <f>SUMIFS(СВЦЭМ!$F$34:$F$777,СВЦЭМ!$A$34:$A$777,$A208,СВЦЭМ!$B$34:$B$777,L$190)+'СЕТ СН'!$F$12</f>
        <v>77.907275670000004</v>
      </c>
      <c r="M208" s="37">
        <f>SUMIFS(СВЦЭМ!$F$34:$F$777,СВЦЭМ!$A$34:$A$777,$A208,СВЦЭМ!$B$34:$B$777,M$190)+'СЕТ СН'!$F$12</f>
        <v>78.672148579999998</v>
      </c>
      <c r="N208" s="37">
        <f>SUMIFS(СВЦЭМ!$F$34:$F$777,СВЦЭМ!$A$34:$A$777,$A208,СВЦЭМ!$B$34:$B$777,N$190)+'СЕТ СН'!$F$12</f>
        <v>81.284906289999995</v>
      </c>
      <c r="O208" s="37">
        <f>SUMIFS(СВЦЭМ!$F$34:$F$777,СВЦЭМ!$A$34:$A$777,$A208,СВЦЭМ!$B$34:$B$777,O$190)+'СЕТ СН'!$F$12</f>
        <v>80.27479142</v>
      </c>
      <c r="P208" s="37">
        <f>SUMIFS(СВЦЭМ!$F$34:$F$777,СВЦЭМ!$A$34:$A$777,$A208,СВЦЭМ!$B$34:$B$777,P$190)+'СЕТ СН'!$F$12</f>
        <v>81.049029469999994</v>
      </c>
      <c r="Q208" s="37">
        <f>SUMIFS(СВЦЭМ!$F$34:$F$777,СВЦЭМ!$A$34:$A$777,$A208,СВЦЭМ!$B$34:$B$777,Q$190)+'СЕТ СН'!$F$12</f>
        <v>81.841167519999999</v>
      </c>
      <c r="R208" s="37">
        <f>SUMIFS(СВЦЭМ!$F$34:$F$777,СВЦЭМ!$A$34:$A$777,$A208,СВЦЭМ!$B$34:$B$777,R$190)+'СЕТ СН'!$F$12</f>
        <v>82.93331062</v>
      </c>
      <c r="S208" s="37">
        <f>SUMIFS(СВЦЭМ!$F$34:$F$777,СВЦЭМ!$A$34:$A$777,$A208,СВЦЭМ!$B$34:$B$777,S$190)+'СЕТ СН'!$F$12</f>
        <v>81.691649080000005</v>
      </c>
      <c r="T208" s="37">
        <f>SUMIFS(СВЦЭМ!$F$34:$F$777,СВЦЭМ!$A$34:$A$777,$A208,СВЦЭМ!$B$34:$B$777,T$190)+'СЕТ СН'!$F$12</f>
        <v>80.259036890000004</v>
      </c>
      <c r="U208" s="37">
        <f>SUMIFS(СВЦЭМ!$F$34:$F$777,СВЦЭМ!$A$34:$A$777,$A208,СВЦЭМ!$B$34:$B$777,U$190)+'СЕТ СН'!$F$12</f>
        <v>84.404889330000003</v>
      </c>
      <c r="V208" s="37">
        <f>SUMIFS(СВЦЭМ!$F$34:$F$777,СВЦЭМ!$A$34:$A$777,$A208,СВЦЭМ!$B$34:$B$777,V$190)+'СЕТ СН'!$F$12</f>
        <v>81.059556299999997</v>
      </c>
      <c r="W208" s="37">
        <f>SUMIFS(СВЦЭМ!$F$34:$F$777,СВЦЭМ!$A$34:$A$777,$A208,СВЦЭМ!$B$34:$B$777,W$190)+'СЕТ СН'!$F$12</f>
        <v>79.147397459999993</v>
      </c>
      <c r="X208" s="37">
        <f>SUMIFS(СВЦЭМ!$F$34:$F$777,СВЦЭМ!$A$34:$A$777,$A208,СВЦЭМ!$B$34:$B$777,X$190)+'СЕТ СН'!$F$12</f>
        <v>82.368014619999997</v>
      </c>
      <c r="Y208" s="37">
        <f>SUMIFS(СВЦЭМ!$F$34:$F$777,СВЦЭМ!$A$34:$A$777,$A208,СВЦЭМ!$B$34:$B$777,Y$190)+'СЕТ СН'!$F$12</f>
        <v>88.697912669999994</v>
      </c>
    </row>
    <row r="209" spans="1:25" ht="15.75" x14ac:dyDescent="0.2">
      <c r="A209" s="36">
        <f t="shared" si="5"/>
        <v>43239</v>
      </c>
      <c r="B209" s="37">
        <f>SUMIFS(СВЦЭМ!$F$34:$F$777,СВЦЭМ!$A$34:$A$777,$A209,СВЦЭМ!$B$34:$B$777,B$190)+'СЕТ СН'!$F$12</f>
        <v>84.752320699999999</v>
      </c>
      <c r="C209" s="37">
        <f>SUMIFS(СВЦЭМ!$F$34:$F$777,СВЦЭМ!$A$34:$A$777,$A209,СВЦЭМ!$B$34:$B$777,C$190)+'СЕТ СН'!$F$12</f>
        <v>85.900018810000006</v>
      </c>
      <c r="D209" s="37">
        <f>SUMIFS(СВЦЭМ!$F$34:$F$777,СВЦЭМ!$A$34:$A$777,$A209,СВЦЭМ!$B$34:$B$777,D$190)+'СЕТ СН'!$F$12</f>
        <v>84.65870391</v>
      </c>
      <c r="E209" s="37">
        <f>SUMIFS(СВЦЭМ!$F$34:$F$777,СВЦЭМ!$A$34:$A$777,$A209,СВЦЭМ!$B$34:$B$777,E$190)+'СЕТ СН'!$F$12</f>
        <v>86.411278600000003</v>
      </c>
      <c r="F209" s="37">
        <f>SUMIFS(СВЦЭМ!$F$34:$F$777,СВЦЭМ!$A$34:$A$777,$A209,СВЦЭМ!$B$34:$B$777,F$190)+'СЕТ СН'!$F$12</f>
        <v>89.054109740000001</v>
      </c>
      <c r="G209" s="37">
        <f>SUMIFS(СВЦЭМ!$F$34:$F$777,СВЦЭМ!$A$34:$A$777,$A209,СВЦЭМ!$B$34:$B$777,G$190)+'СЕТ СН'!$F$12</f>
        <v>90.452116040000007</v>
      </c>
      <c r="H209" s="37">
        <f>SUMIFS(СВЦЭМ!$F$34:$F$777,СВЦЭМ!$A$34:$A$777,$A209,СВЦЭМ!$B$34:$B$777,H$190)+'СЕТ СН'!$F$12</f>
        <v>89.475566639999997</v>
      </c>
      <c r="I209" s="37">
        <f>SUMIFS(СВЦЭМ!$F$34:$F$777,СВЦЭМ!$A$34:$A$777,$A209,СВЦЭМ!$B$34:$B$777,I$190)+'СЕТ СН'!$F$12</f>
        <v>83.923306080000003</v>
      </c>
      <c r="J209" s="37">
        <f>SUMIFS(СВЦЭМ!$F$34:$F$777,СВЦЭМ!$A$34:$A$777,$A209,СВЦЭМ!$B$34:$B$777,J$190)+'СЕТ СН'!$F$12</f>
        <v>76.688043899999997</v>
      </c>
      <c r="K209" s="37">
        <f>SUMIFS(СВЦЭМ!$F$34:$F$777,СВЦЭМ!$A$34:$A$777,$A209,СВЦЭМ!$B$34:$B$777,K$190)+'СЕТ СН'!$F$12</f>
        <v>74.003570600000003</v>
      </c>
      <c r="L209" s="37">
        <f>SUMIFS(СВЦЭМ!$F$34:$F$777,СВЦЭМ!$A$34:$A$777,$A209,СВЦЭМ!$B$34:$B$777,L$190)+'СЕТ СН'!$F$12</f>
        <v>73.052861969999995</v>
      </c>
      <c r="M209" s="37">
        <f>SUMIFS(СВЦЭМ!$F$34:$F$777,СВЦЭМ!$A$34:$A$777,$A209,СВЦЭМ!$B$34:$B$777,M$190)+'СЕТ СН'!$F$12</f>
        <v>72.751416629999994</v>
      </c>
      <c r="N209" s="37">
        <f>SUMIFS(СВЦЭМ!$F$34:$F$777,СВЦЭМ!$A$34:$A$777,$A209,СВЦЭМ!$B$34:$B$777,N$190)+'СЕТ СН'!$F$12</f>
        <v>73.395420200000004</v>
      </c>
      <c r="O209" s="37">
        <f>SUMIFS(СВЦЭМ!$F$34:$F$777,СВЦЭМ!$A$34:$A$777,$A209,СВЦЭМ!$B$34:$B$777,O$190)+'СЕТ СН'!$F$12</f>
        <v>75.824320839999999</v>
      </c>
      <c r="P209" s="37">
        <f>SUMIFS(СВЦЭМ!$F$34:$F$777,СВЦЭМ!$A$34:$A$777,$A209,СВЦЭМ!$B$34:$B$777,P$190)+'СЕТ СН'!$F$12</f>
        <v>77.489400259999996</v>
      </c>
      <c r="Q209" s="37">
        <f>SUMIFS(СВЦЭМ!$F$34:$F$777,СВЦЭМ!$A$34:$A$777,$A209,СВЦЭМ!$B$34:$B$777,Q$190)+'СЕТ СН'!$F$12</f>
        <v>77.470273500000005</v>
      </c>
      <c r="R209" s="37">
        <f>SUMIFS(СВЦЭМ!$F$34:$F$777,СВЦЭМ!$A$34:$A$777,$A209,СВЦЭМ!$B$34:$B$777,R$190)+'СЕТ СН'!$F$12</f>
        <v>78.221613529999999</v>
      </c>
      <c r="S209" s="37">
        <f>SUMIFS(СВЦЭМ!$F$34:$F$777,СВЦЭМ!$A$34:$A$777,$A209,СВЦЭМ!$B$34:$B$777,S$190)+'СЕТ СН'!$F$12</f>
        <v>76.517366319999994</v>
      </c>
      <c r="T209" s="37">
        <f>SUMIFS(СВЦЭМ!$F$34:$F$777,СВЦЭМ!$A$34:$A$777,$A209,СВЦЭМ!$B$34:$B$777,T$190)+'СЕТ СН'!$F$12</f>
        <v>76.620931479999996</v>
      </c>
      <c r="U209" s="37">
        <f>SUMIFS(СВЦЭМ!$F$34:$F$777,СВЦЭМ!$A$34:$A$777,$A209,СВЦЭМ!$B$34:$B$777,U$190)+'СЕТ СН'!$F$12</f>
        <v>74.634276330000006</v>
      </c>
      <c r="V209" s="37">
        <f>SUMIFS(СВЦЭМ!$F$34:$F$777,СВЦЭМ!$A$34:$A$777,$A209,СВЦЭМ!$B$34:$B$777,V$190)+'СЕТ СН'!$F$12</f>
        <v>73.345599140000004</v>
      </c>
      <c r="W209" s="37">
        <f>SUMIFS(СВЦЭМ!$F$34:$F$777,СВЦЭМ!$A$34:$A$777,$A209,СВЦЭМ!$B$34:$B$777,W$190)+'СЕТ СН'!$F$12</f>
        <v>69.873752699999997</v>
      </c>
      <c r="X209" s="37">
        <f>SUMIFS(СВЦЭМ!$F$34:$F$777,СВЦЭМ!$A$34:$A$777,$A209,СВЦЭМ!$B$34:$B$777,X$190)+'СЕТ СН'!$F$12</f>
        <v>70.363700969999996</v>
      </c>
      <c r="Y209" s="37">
        <f>SUMIFS(СВЦЭМ!$F$34:$F$777,СВЦЭМ!$A$34:$A$777,$A209,СВЦЭМ!$B$34:$B$777,Y$190)+'СЕТ СН'!$F$12</f>
        <v>77.791662259999995</v>
      </c>
    </row>
    <row r="210" spans="1:25" ht="15.75" x14ac:dyDescent="0.2">
      <c r="A210" s="36">
        <f t="shared" si="5"/>
        <v>43240</v>
      </c>
      <c r="B210" s="37">
        <f>SUMIFS(СВЦЭМ!$F$34:$F$777,СВЦЭМ!$A$34:$A$777,$A210,СВЦЭМ!$B$34:$B$777,B$190)+'СЕТ СН'!$F$12</f>
        <v>83.310240820000004</v>
      </c>
      <c r="C210" s="37">
        <f>SUMIFS(СВЦЭМ!$F$34:$F$777,СВЦЭМ!$A$34:$A$777,$A210,СВЦЭМ!$B$34:$B$777,C$190)+'СЕТ СН'!$F$12</f>
        <v>86.994758640000001</v>
      </c>
      <c r="D210" s="37">
        <f>SUMIFS(СВЦЭМ!$F$34:$F$777,СВЦЭМ!$A$34:$A$777,$A210,СВЦЭМ!$B$34:$B$777,D$190)+'СЕТ СН'!$F$12</f>
        <v>90.423150019999994</v>
      </c>
      <c r="E210" s="37">
        <f>SUMIFS(СВЦЭМ!$F$34:$F$777,СВЦЭМ!$A$34:$A$777,$A210,СВЦЭМ!$B$34:$B$777,E$190)+'СЕТ СН'!$F$12</f>
        <v>92.285876700000003</v>
      </c>
      <c r="F210" s="37">
        <f>SUMIFS(СВЦЭМ!$F$34:$F$777,СВЦЭМ!$A$34:$A$777,$A210,СВЦЭМ!$B$34:$B$777,F$190)+'СЕТ СН'!$F$12</f>
        <v>94.501580910000001</v>
      </c>
      <c r="G210" s="37">
        <f>SUMIFS(СВЦЭМ!$F$34:$F$777,СВЦЭМ!$A$34:$A$777,$A210,СВЦЭМ!$B$34:$B$777,G$190)+'СЕТ СН'!$F$12</f>
        <v>94.627727969999995</v>
      </c>
      <c r="H210" s="37">
        <f>SUMIFS(СВЦЭМ!$F$34:$F$777,СВЦЭМ!$A$34:$A$777,$A210,СВЦЭМ!$B$34:$B$777,H$190)+'СЕТ СН'!$F$12</f>
        <v>92.707232520000005</v>
      </c>
      <c r="I210" s="37">
        <f>SUMIFS(СВЦЭМ!$F$34:$F$777,СВЦЭМ!$A$34:$A$777,$A210,СВЦЭМ!$B$34:$B$777,I$190)+'СЕТ СН'!$F$12</f>
        <v>84.58874136</v>
      </c>
      <c r="J210" s="37">
        <f>SUMIFS(СВЦЭМ!$F$34:$F$777,СВЦЭМ!$A$34:$A$777,$A210,СВЦЭМ!$B$34:$B$777,J$190)+'СЕТ СН'!$F$12</f>
        <v>77.851935269999998</v>
      </c>
      <c r="K210" s="37">
        <f>SUMIFS(СВЦЭМ!$F$34:$F$777,СВЦЭМ!$A$34:$A$777,$A210,СВЦЭМ!$B$34:$B$777,K$190)+'СЕТ СН'!$F$12</f>
        <v>73.218349020000005</v>
      </c>
      <c r="L210" s="37">
        <f>SUMIFS(СВЦЭМ!$F$34:$F$777,СВЦЭМ!$A$34:$A$777,$A210,СВЦЭМ!$B$34:$B$777,L$190)+'СЕТ СН'!$F$12</f>
        <v>74.805349109999995</v>
      </c>
      <c r="M210" s="37">
        <f>SUMIFS(СВЦЭМ!$F$34:$F$777,СВЦЭМ!$A$34:$A$777,$A210,СВЦЭМ!$B$34:$B$777,M$190)+'СЕТ СН'!$F$12</f>
        <v>72.943262320000002</v>
      </c>
      <c r="N210" s="37">
        <f>SUMIFS(СВЦЭМ!$F$34:$F$777,СВЦЭМ!$A$34:$A$777,$A210,СВЦЭМ!$B$34:$B$777,N$190)+'СЕТ СН'!$F$12</f>
        <v>73.470459050000002</v>
      </c>
      <c r="O210" s="37">
        <f>SUMIFS(СВЦЭМ!$F$34:$F$777,СВЦЭМ!$A$34:$A$777,$A210,СВЦЭМ!$B$34:$B$777,O$190)+'СЕТ СН'!$F$12</f>
        <v>73.518294760000003</v>
      </c>
      <c r="P210" s="37">
        <f>SUMIFS(СВЦЭМ!$F$34:$F$777,СВЦЭМ!$A$34:$A$777,$A210,СВЦЭМ!$B$34:$B$777,P$190)+'СЕТ СН'!$F$12</f>
        <v>76.352344720000005</v>
      </c>
      <c r="Q210" s="37">
        <f>SUMIFS(СВЦЭМ!$F$34:$F$777,СВЦЭМ!$A$34:$A$777,$A210,СВЦЭМ!$B$34:$B$777,Q$190)+'СЕТ СН'!$F$12</f>
        <v>76.915187040000006</v>
      </c>
      <c r="R210" s="37">
        <f>SUMIFS(СВЦЭМ!$F$34:$F$777,СВЦЭМ!$A$34:$A$777,$A210,СВЦЭМ!$B$34:$B$777,R$190)+'СЕТ СН'!$F$12</f>
        <v>76.658146439999996</v>
      </c>
      <c r="S210" s="37">
        <f>SUMIFS(СВЦЭМ!$F$34:$F$777,СВЦЭМ!$A$34:$A$777,$A210,СВЦЭМ!$B$34:$B$777,S$190)+'СЕТ СН'!$F$12</f>
        <v>74.580736979999998</v>
      </c>
      <c r="T210" s="37">
        <f>SUMIFS(СВЦЭМ!$F$34:$F$777,СВЦЭМ!$A$34:$A$777,$A210,СВЦЭМ!$B$34:$B$777,T$190)+'СЕТ СН'!$F$12</f>
        <v>73.165355259999998</v>
      </c>
      <c r="U210" s="37">
        <f>SUMIFS(СВЦЭМ!$F$34:$F$777,СВЦЭМ!$A$34:$A$777,$A210,СВЦЭМ!$B$34:$B$777,U$190)+'СЕТ СН'!$F$12</f>
        <v>74.184685509999994</v>
      </c>
      <c r="V210" s="37">
        <f>SUMIFS(СВЦЭМ!$F$34:$F$777,СВЦЭМ!$A$34:$A$777,$A210,СВЦЭМ!$B$34:$B$777,V$190)+'СЕТ СН'!$F$12</f>
        <v>69.715890209999998</v>
      </c>
      <c r="W210" s="37">
        <f>SUMIFS(СВЦЭМ!$F$34:$F$777,СВЦЭМ!$A$34:$A$777,$A210,СВЦЭМ!$B$34:$B$777,W$190)+'СЕТ СН'!$F$12</f>
        <v>67.119343860000001</v>
      </c>
      <c r="X210" s="37">
        <f>SUMIFS(СВЦЭМ!$F$34:$F$777,СВЦЭМ!$A$34:$A$777,$A210,СВЦЭМ!$B$34:$B$777,X$190)+'СЕТ СН'!$F$12</f>
        <v>68.736173390000005</v>
      </c>
      <c r="Y210" s="37">
        <f>SUMIFS(СВЦЭМ!$F$34:$F$777,СВЦЭМ!$A$34:$A$777,$A210,СВЦЭМ!$B$34:$B$777,Y$190)+'СЕТ СН'!$F$12</f>
        <v>74.882735249999996</v>
      </c>
    </row>
    <row r="211" spans="1:25" ht="15.75" x14ac:dyDescent="0.2">
      <c r="A211" s="36">
        <f t="shared" si="5"/>
        <v>43241</v>
      </c>
      <c r="B211" s="37">
        <f>SUMIFS(СВЦЭМ!$F$34:$F$777,СВЦЭМ!$A$34:$A$777,$A211,СВЦЭМ!$B$34:$B$777,B$190)+'СЕТ СН'!$F$12</f>
        <v>86.411830289999997</v>
      </c>
      <c r="C211" s="37">
        <f>SUMIFS(СВЦЭМ!$F$34:$F$777,СВЦЭМ!$A$34:$A$777,$A211,СВЦЭМ!$B$34:$B$777,C$190)+'СЕТ СН'!$F$12</f>
        <v>93.81613342</v>
      </c>
      <c r="D211" s="37">
        <f>SUMIFS(СВЦЭМ!$F$34:$F$777,СВЦЭМ!$A$34:$A$777,$A211,СВЦЭМ!$B$34:$B$777,D$190)+'СЕТ СН'!$F$12</f>
        <v>97.207626840000003</v>
      </c>
      <c r="E211" s="37">
        <f>SUMIFS(СВЦЭМ!$F$34:$F$777,СВЦЭМ!$A$34:$A$777,$A211,СВЦЭМ!$B$34:$B$777,E$190)+'СЕТ СН'!$F$12</f>
        <v>98.207024439999998</v>
      </c>
      <c r="F211" s="37">
        <f>SUMIFS(СВЦЭМ!$F$34:$F$777,СВЦЭМ!$A$34:$A$777,$A211,СВЦЭМ!$B$34:$B$777,F$190)+'СЕТ СН'!$F$12</f>
        <v>98.992862979999998</v>
      </c>
      <c r="G211" s="37">
        <f>SUMIFS(СВЦЭМ!$F$34:$F$777,СВЦЭМ!$A$34:$A$777,$A211,СВЦЭМ!$B$34:$B$777,G$190)+'СЕТ СН'!$F$12</f>
        <v>97.603096359999995</v>
      </c>
      <c r="H211" s="37">
        <f>SUMIFS(СВЦЭМ!$F$34:$F$777,СВЦЭМ!$A$34:$A$777,$A211,СВЦЭМ!$B$34:$B$777,H$190)+'СЕТ СН'!$F$12</f>
        <v>90.749593300000001</v>
      </c>
      <c r="I211" s="37">
        <f>SUMIFS(СВЦЭМ!$F$34:$F$777,СВЦЭМ!$A$34:$A$777,$A211,СВЦЭМ!$B$34:$B$777,I$190)+'СЕТ СН'!$F$12</f>
        <v>81.815925629999995</v>
      </c>
      <c r="J211" s="37">
        <f>SUMIFS(СВЦЭМ!$F$34:$F$777,СВЦЭМ!$A$34:$A$777,$A211,СВЦЭМ!$B$34:$B$777,J$190)+'СЕТ СН'!$F$12</f>
        <v>78.01120555</v>
      </c>
      <c r="K211" s="37">
        <f>SUMIFS(СВЦЭМ!$F$34:$F$777,СВЦЭМ!$A$34:$A$777,$A211,СВЦЭМ!$B$34:$B$777,K$190)+'СЕТ СН'!$F$12</f>
        <v>75.194963139999999</v>
      </c>
      <c r="L211" s="37">
        <f>SUMIFS(СВЦЭМ!$F$34:$F$777,СВЦЭМ!$A$34:$A$777,$A211,СВЦЭМ!$B$34:$B$777,L$190)+'СЕТ СН'!$F$12</f>
        <v>74.079945820000006</v>
      </c>
      <c r="M211" s="37">
        <f>SUMIFS(СВЦЭМ!$F$34:$F$777,СВЦЭМ!$A$34:$A$777,$A211,СВЦЭМ!$B$34:$B$777,M$190)+'СЕТ СН'!$F$12</f>
        <v>75.327431919999995</v>
      </c>
      <c r="N211" s="37">
        <f>SUMIFS(СВЦЭМ!$F$34:$F$777,СВЦЭМ!$A$34:$A$777,$A211,СВЦЭМ!$B$34:$B$777,N$190)+'СЕТ СН'!$F$12</f>
        <v>77.951586809999995</v>
      </c>
      <c r="O211" s="37">
        <f>SUMIFS(СВЦЭМ!$F$34:$F$777,СВЦЭМ!$A$34:$A$777,$A211,СВЦЭМ!$B$34:$B$777,O$190)+'СЕТ СН'!$F$12</f>
        <v>75.702502490000001</v>
      </c>
      <c r="P211" s="37">
        <f>SUMIFS(СВЦЭМ!$F$34:$F$777,СВЦЭМ!$A$34:$A$777,$A211,СВЦЭМ!$B$34:$B$777,P$190)+'СЕТ СН'!$F$12</f>
        <v>76.200476960000003</v>
      </c>
      <c r="Q211" s="37">
        <f>SUMIFS(СВЦЭМ!$F$34:$F$777,СВЦЭМ!$A$34:$A$777,$A211,СВЦЭМ!$B$34:$B$777,Q$190)+'СЕТ СН'!$F$12</f>
        <v>77.588416960000004</v>
      </c>
      <c r="R211" s="37">
        <f>SUMIFS(СВЦЭМ!$F$34:$F$777,СВЦЭМ!$A$34:$A$777,$A211,СВЦЭМ!$B$34:$B$777,R$190)+'СЕТ СН'!$F$12</f>
        <v>78.467604469999998</v>
      </c>
      <c r="S211" s="37">
        <f>SUMIFS(СВЦЭМ!$F$34:$F$777,СВЦЭМ!$A$34:$A$777,$A211,СВЦЭМ!$B$34:$B$777,S$190)+'СЕТ СН'!$F$12</f>
        <v>77.226755330000003</v>
      </c>
      <c r="T211" s="37">
        <f>SUMIFS(СВЦЭМ!$F$34:$F$777,СВЦЭМ!$A$34:$A$777,$A211,СВЦЭМ!$B$34:$B$777,T$190)+'СЕТ СН'!$F$12</f>
        <v>75.967847289999995</v>
      </c>
      <c r="U211" s="37">
        <f>SUMIFS(СВЦЭМ!$F$34:$F$777,СВЦЭМ!$A$34:$A$777,$A211,СВЦЭМ!$B$34:$B$777,U$190)+'СЕТ СН'!$F$12</f>
        <v>80.009024030000006</v>
      </c>
      <c r="V211" s="37">
        <f>SUMIFS(СВЦЭМ!$F$34:$F$777,СВЦЭМ!$A$34:$A$777,$A211,СВЦЭМ!$B$34:$B$777,V$190)+'СЕТ СН'!$F$12</f>
        <v>76.874406949999994</v>
      </c>
      <c r="W211" s="37">
        <f>SUMIFS(СВЦЭМ!$F$34:$F$777,СВЦЭМ!$A$34:$A$777,$A211,СВЦЭМ!$B$34:$B$777,W$190)+'СЕТ СН'!$F$12</f>
        <v>73.880158210000005</v>
      </c>
      <c r="X211" s="37">
        <f>SUMIFS(СВЦЭМ!$F$34:$F$777,СВЦЭМ!$A$34:$A$777,$A211,СВЦЭМ!$B$34:$B$777,X$190)+'СЕТ СН'!$F$12</f>
        <v>77.464486500000007</v>
      </c>
      <c r="Y211" s="37">
        <f>SUMIFS(СВЦЭМ!$F$34:$F$777,СВЦЭМ!$A$34:$A$777,$A211,СВЦЭМ!$B$34:$B$777,Y$190)+'СЕТ СН'!$F$12</f>
        <v>85.764378109999996</v>
      </c>
    </row>
    <row r="212" spans="1:25" ht="15.75" x14ac:dyDescent="0.2">
      <c r="A212" s="36">
        <f t="shared" si="5"/>
        <v>43242</v>
      </c>
      <c r="B212" s="37">
        <f>SUMIFS(СВЦЭМ!$F$34:$F$777,СВЦЭМ!$A$34:$A$777,$A212,СВЦЭМ!$B$34:$B$777,B$190)+'СЕТ СН'!$F$12</f>
        <v>82.37416202</v>
      </c>
      <c r="C212" s="37">
        <f>SUMIFS(СВЦЭМ!$F$34:$F$777,СВЦЭМ!$A$34:$A$777,$A212,СВЦЭМ!$B$34:$B$777,C$190)+'СЕТ СН'!$F$12</f>
        <v>88.413373840000006</v>
      </c>
      <c r="D212" s="37">
        <f>SUMIFS(СВЦЭМ!$F$34:$F$777,СВЦЭМ!$A$34:$A$777,$A212,СВЦЭМ!$B$34:$B$777,D$190)+'СЕТ СН'!$F$12</f>
        <v>91.306819520000005</v>
      </c>
      <c r="E212" s="37">
        <f>SUMIFS(СВЦЭМ!$F$34:$F$777,СВЦЭМ!$A$34:$A$777,$A212,СВЦЭМ!$B$34:$B$777,E$190)+'СЕТ СН'!$F$12</f>
        <v>92.875056290000003</v>
      </c>
      <c r="F212" s="37">
        <f>SUMIFS(СВЦЭМ!$F$34:$F$777,СВЦЭМ!$A$34:$A$777,$A212,СВЦЭМ!$B$34:$B$777,F$190)+'СЕТ СН'!$F$12</f>
        <v>93.898907469999997</v>
      </c>
      <c r="G212" s="37">
        <f>SUMIFS(СВЦЭМ!$F$34:$F$777,СВЦЭМ!$A$34:$A$777,$A212,СВЦЭМ!$B$34:$B$777,G$190)+'СЕТ СН'!$F$12</f>
        <v>91.489684519999997</v>
      </c>
      <c r="H212" s="37">
        <f>SUMIFS(СВЦЭМ!$F$34:$F$777,СВЦЭМ!$A$34:$A$777,$A212,СВЦЭМ!$B$34:$B$777,H$190)+'СЕТ СН'!$F$12</f>
        <v>83.504431859999997</v>
      </c>
      <c r="I212" s="37">
        <f>SUMIFS(СВЦЭМ!$F$34:$F$777,СВЦЭМ!$A$34:$A$777,$A212,СВЦЭМ!$B$34:$B$777,I$190)+'СЕТ СН'!$F$12</f>
        <v>78.169729340000004</v>
      </c>
      <c r="J212" s="37">
        <f>SUMIFS(СВЦЭМ!$F$34:$F$777,СВЦЭМ!$A$34:$A$777,$A212,СВЦЭМ!$B$34:$B$777,J$190)+'СЕТ СН'!$F$12</f>
        <v>76.429286689999998</v>
      </c>
      <c r="K212" s="37">
        <f>SUMIFS(СВЦЭМ!$F$34:$F$777,СВЦЭМ!$A$34:$A$777,$A212,СВЦЭМ!$B$34:$B$777,K$190)+'СЕТ СН'!$F$12</f>
        <v>77.323274560000002</v>
      </c>
      <c r="L212" s="37">
        <f>SUMIFS(СВЦЭМ!$F$34:$F$777,СВЦЭМ!$A$34:$A$777,$A212,СВЦЭМ!$B$34:$B$777,L$190)+'СЕТ СН'!$F$12</f>
        <v>77.45160242</v>
      </c>
      <c r="M212" s="37">
        <f>SUMIFS(СВЦЭМ!$F$34:$F$777,СВЦЭМ!$A$34:$A$777,$A212,СВЦЭМ!$B$34:$B$777,M$190)+'СЕТ СН'!$F$12</f>
        <v>76.649498699999995</v>
      </c>
      <c r="N212" s="37">
        <f>SUMIFS(СВЦЭМ!$F$34:$F$777,СВЦЭМ!$A$34:$A$777,$A212,СВЦЭМ!$B$34:$B$777,N$190)+'СЕТ СН'!$F$12</f>
        <v>76.355050869999999</v>
      </c>
      <c r="O212" s="37">
        <f>SUMIFS(СВЦЭМ!$F$34:$F$777,СВЦЭМ!$A$34:$A$777,$A212,СВЦЭМ!$B$34:$B$777,O$190)+'СЕТ СН'!$F$12</f>
        <v>76.547215550000004</v>
      </c>
      <c r="P212" s="37">
        <f>SUMIFS(СВЦЭМ!$F$34:$F$777,СВЦЭМ!$A$34:$A$777,$A212,СВЦЭМ!$B$34:$B$777,P$190)+'СЕТ СН'!$F$12</f>
        <v>76.574096409999996</v>
      </c>
      <c r="Q212" s="37">
        <f>SUMIFS(СВЦЭМ!$F$34:$F$777,СВЦЭМ!$A$34:$A$777,$A212,СВЦЭМ!$B$34:$B$777,Q$190)+'СЕТ СН'!$F$12</f>
        <v>76.296608489999997</v>
      </c>
      <c r="R212" s="37">
        <f>SUMIFS(СВЦЭМ!$F$34:$F$777,СВЦЭМ!$A$34:$A$777,$A212,СВЦЭМ!$B$34:$B$777,R$190)+'СЕТ СН'!$F$12</f>
        <v>76.565615429999994</v>
      </c>
      <c r="S212" s="37">
        <f>SUMIFS(СВЦЭМ!$F$34:$F$777,СВЦЭМ!$A$34:$A$777,$A212,СВЦЭМ!$B$34:$B$777,S$190)+'СЕТ СН'!$F$12</f>
        <v>76.332313940000006</v>
      </c>
      <c r="T212" s="37">
        <f>SUMIFS(СВЦЭМ!$F$34:$F$777,СВЦЭМ!$A$34:$A$777,$A212,СВЦЭМ!$B$34:$B$777,T$190)+'СЕТ СН'!$F$12</f>
        <v>77.09723434</v>
      </c>
      <c r="U212" s="37">
        <f>SUMIFS(СВЦЭМ!$F$34:$F$777,СВЦЭМ!$A$34:$A$777,$A212,СВЦЭМ!$B$34:$B$777,U$190)+'СЕТ СН'!$F$12</f>
        <v>76.738228599999999</v>
      </c>
      <c r="V212" s="37">
        <f>SUMIFS(СВЦЭМ!$F$34:$F$777,СВЦЭМ!$A$34:$A$777,$A212,СВЦЭМ!$B$34:$B$777,V$190)+'СЕТ СН'!$F$12</f>
        <v>73.4709182</v>
      </c>
      <c r="W212" s="37">
        <f>SUMIFS(СВЦЭМ!$F$34:$F$777,СВЦЭМ!$A$34:$A$777,$A212,СВЦЭМ!$B$34:$B$777,W$190)+'СЕТ СН'!$F$12</f>
        <v>69.414369539999996</v>
      </c>
      <c r="X212" s="37">
        <f>SUMIFS(СВЦЭМ!$F$34:$F$777,СВЦЭМ!$A$34:$A$777,$A212,СВЦЭМ!$B$34:$B$777,X$190)+'СЕТ СН'!$F$12</f>
        <v>72.384570929999995</v>
      </c>
      <c r="Y212" s="37">
        <f>SUMIFS(СВЦЭМ!$F$34:$F$777,СВЦЭМ!$A$34:$A$777,$A212,СВЦЭМ!$B$34:$B$777,Y$190)+'СЕТ СН'!$F$12</f>
        <v>76.971277790000002</v>
      </c>
    </row>
    <row r="213" spans="1:25" ht="15.75" x14ac:dyDescent="0.2">
      <c r="A213" s="36">
        <f t="shared" si="5"/>
        <v>43243</v>
      </c>
      <c r="B213" s="37">
        <f>SUMIFS(СВЦЭМ!$F$34:$F$777,СВЦЭМ!$A$34:$A$777,$A213,СВЦЭМ!$B$34:$B$777,B$190)+'СЕТ СН'!$F$12</f>
        <v>80.135603149999994</v>
      </c>
      <c r="C213" s="37">
        <f>SUMIFS(СВЦЭМ!$F$34:$F$777,СВЦЭМ!$A$34:$A$777,$A213,СВЦЭМ!$B$34:$B$777,C$190)+'СЕТ СН'!$F$12</f>
        <v>86.876622040000001</v>
      </c>
      <c r="D213" s="37">
        <f>SUMIFS(СВЦЭМ!$F$34:$F$777,СВЦЭМ!$A$34:$A$777,$A213,СВЦЭМ!$B$34:$B$777,D$190)+'СЕТ СН'!$F$12</f>
        <v>87.947100640000002</v>
      </c>
      <c r="E213" s="37">
        <f>SUMIFS(СВЦЭМ!$F$34:$F$777,СВЦЭМ!$A$34:$A$777,$A213,СВЦЭМ!$B$34:$B$777,E$190)+'СЕТ СН'!$F$12</f>
        <v>88.373738450000005</v>
      </c>
      <c r="F213" s="37">
        <f>SUMIFS(СВЦЭМ!$F$34:$F$777,СВЦЭМ!$A$34:$A$777,$A213,СВЦЭМ!$B$34:$B$777,F$190)+'СЕТ СН'!$F$12</f>
        <v>89.101764470000006</v>
      </c>
      <c r="G213" s="37">
        <f>SUMIFS(СВЦЭМ!$F$34:$F$777,СВЦЭМ!$A$34:$A$777,$A213,СВЦЭМ!$B$34:$B$777,G$190)+'СЕТ СН'!$F$12</f>
        <v>88.616033290000004</v>
      </c>
      <c r="H213" s="37">
        <f>SUMIFS(СВЦЭМ!$F$34:$F$777,СВЦЭМ!$A$34:$A$777,$A213,СВЦЭМ!$B$34:$B$777,H$190)+'СЕТ СН'!$F$12</f>
        <v>83.941763699999996</v>
      </c>
      <c r="I213" s="37">
        <f>SUMIFS(СВЦЭМ!$F$34:$F$777,СВЦЭМ!$A$34:$A$777,$A213,СВЦЭМ!$B$34:$B$777,I$190)+'СЕТ СН'!$F$12</f>
        <v>78.463878440000002</v>
      </c>
      <c r="J213" s="37">
        <f>SUMIFS(СВЦЭМ!$F$34:$F$777,СВЦЭМ!$A$34:$A$777,$A213,СВЦЭМ!$B$34:$B$777,J$190)+'СЕТ СН'!$F$12</f>
        <v>79.395384699999994</v>
      </c>
      <c r="K213" s="37">
        <f>SUMIFS(СВЦЭМ!$F$34:$F$777,СВЦЭМ!$A$34:$A$777,$A213,СВЦЭМ!$B$34:$B$777,K$190)+'СЕТ СН'!$F$12</f>
        <v>80.628228019999995</v>
      </c>
      <c r="L213" s="37">
        <f>SUMIFS(СВЦЭМ!$F$34:$F$777,СВЦЭМ!$A$34:$A$777,$A213,СВЦЭМ!$B$34:$B$777,L$190)+'СЕТ СН'!$F$12</f>
        <v>74.639319810000003</v>
      </c>
      <c r="M213" s="37">
        <f>SUMIFS(СВЦЭМ!$F$34:$F$777,СВЦЭМ!$A$34:$A$777,$A213,СВЦЭМ!$B$34:$B$777,M$190)+'СЕТ СН'!$F$12</f>
        <v>73.908612210000001</v>
      </c>
      <c r="N213" s="37">
        <f>SUMIFS(СВЦЭМ!$F$34:$F$777,СВЦЭМ!$A$34:$A$777,$A213,СВЦЭМ!$B$34:$B$777,N$190)+'СЕТ СН'!$F$12</f>
        <v>74.698911370000005</v>
      </c>
      <c r="O213" s="37">
        <f>SUMIFS(СВЦЭМ!$F$34:$F$777,СВЦЭМ!$A$34:$A$777,$A213,СВЦЭМ!$B$34:$B$777,O$190)+'СЕТ СН'!$F$12</f>
        <v>73.481663130000001</v>
      </c>
      <c r="P213" s="37">
        <f>SUMIFS(СВЦЭМ!$F$34:$F$777,СВЦЭМ!$A$34:$A$777,$A213,СВЦЭМ!$B$34:$B$777,P$190)+'СЕТ СН'!$F$12</f>
        <v>73.788472189999993</v>
      </c>
      <c r="Q213" s="37">
        <f>SUMIFS(СВЦЭМ!$F$34:$F$777,СВЦЭМ!$A$34:$A$777,$A213,СВЦЭМ!$B$34:$B$777,Q$190)+'СЕТ СН'!$F$12</f>
        <v>73.476716449999998</v>
      </c>
      <c r="R213" s="37">
        <f>SUMIFS(СВЦЭМ!$F$34:$F$777,СВЦЭМ!$A$34:$A$777,$A213,СВЦЭМ!$B$34:$B$777,R$190)+'СЕТ СН'!$F$12</f>
        <v>79.568916419999994</v>
      </c>
      <c r="S213" s="37">
        <f>SUMIFS(СВЦЭМ!$F$34:$F$777,СВЦЭМ!$A$34:$A$777,$A213,СВЦЭМ!$B$34:$B$777,S$190)+'СЕТ СН'!$F$12</f>
        <v>80.131626769999997</v>
      </c>
      <c r="T213" s="37">
        <f>SUMIFS(СВЦЭМ!$F$34:$F$777,СВЦЭМ!$A$34:$A$777,$A213,СВЦЭМ!$B$34:$B$777,T$190)+'СЕТ СН'!$F$12</f>
        <v>80.573103579999994</v>
      </c>
      <c r="U213" s="37">
        <f>SUMIFS(СВЦЭМ!$F$34:$F$777,СВЦЭМ!$A$34:$A$777,$A213,СВЦЭМ!$B$34:$B$777,U$190)+'СЕТ СН'!$F$12</f>
        <v>80.510598889999997</v>
      </c>
      <c r="V213" s="37">
        <f>SUMIFS(СВЦЭМ!$F$34:$F$777,СВЦЭМ!$A$34:$A$777,$A213,СВЦЭМ!$B$34:$B$777,V$190)+'СЕТ СН'!$F$12</f>
        <v>81.44385303</v>
      </c>
      <c r="W213" s="37">
        <f>SUMIFS(СВЦЭМ!$F$34:$F$777,СВЦЭМ!$A$34:$A$777,$A213,СВЦЭМ!$B$34:$B$777,W$190)+'СЕТ СН'!$F$12</f>
        <v>77.350397569999998</v>
      </c>
      <c r="X213" s="37">
        <f>SUMIFS(СВЦЭМ!$F$34:$F$777,СВЦЭМ!$A$34:$A$777,$A213,СВЦЭМ!$B$34:$B$777,X$190)+'СЕТ СН'!$F$12</f>
        <v>75.214262079999997</v>
      </c>
      <c r="Y213" s="37">
        <f>SUMIFS(СВЦЭМ!$F$34:$F$777,СВЦЭМ!$A$34:$A$777,$A213,СВЦЭМ!$B$34:$B$777,Y$190)+'СЕТ СН'!$F$12</f>
        <v>72.740627059999994</v>
      </c>
    </row>
    <row r="214" spans="1:25" ht="15.75" x14ac:dyDescent="0.2">
      <c r="A214" s="36">
        <f t="shared" si="5"/>
        <v>43244</v>
      </c>
      <c r="B214" s="37">
        <f>SUMIFS(СВЦЭМ!$F$34:$F$777,СВЦЭМ!$A$34:$A$777,$A214,СВЦЭМ!$B$34:$B$777,B$190)+'СЕТ СН'!$F$12</f>
        <v>89.607774480000003</v>
      </c>
      <c r="C214" s="37">
        <f>SUMIFS(СВЦЭМ!$F$34:$F$777,СВЦЭМ!$A$34:$A$777,$A214,СВЦЭМ!$B$34:$B$777,C$190)+'СЕТ СН'!$F$12</f>
        <v>90.251051869999998</v>
      </c>
      <c r="D214" s="37">
        <f>SUMIFS(СВЦЭМ!$F$34:$F$777,СВЦЭМ!$A$34:$A$777,$A214,СВЦЭМ!$B$34:$B$777,D$190)+'СЕТ СН'!$F$12</f>
        <v>93.178305649999999</v>
      </c>
      <c r="E214" s="37">
        <f>SUMIFS(СВЦЭМ!$F$34:$F$777,СВЦЭМ!$A$34:$A$777,$A214,СВЦЭМ!$B$34:$B$777,E$190)+'СЕТ СН'!$F$12</f>
        <v>94.595517540000003</v>
      </c>
      <c r="F214" s="37">
        <f>SUMIFS(СВЦЭМ!$F$34:$F$777,СВЦЭМ!$A$34:$A$777,$A214,СВЦЭМ!$B$34:$B$777,F$190)+'СЕТ СН'!$F$12</f>
        <v>95.142660390000003</v>
      </c>
      <c r="G214" s="37">
        <f>SUMIFS(СВЦЭМ!$F$34:$F$777,СВЦЭМ!$A$34:$A$777,$A214,СВЦЭМ!$B$34:$B$777,G$190)+'СЕТ СН'!$F$12</f>
        <v>92.925516950000002</v>
      </c>
      <c r="H214" s="37">
        <f>SUMIFS(СВЦЭМ!$F$34:$F$777,СВЦЭМ!$A$34:$A$777,$A214,СВЦЭМ!$B$34:$B$777,H$190)+'СЕТ СН'!$F$12</f>
        <v>84.727926620000005</v>
      </c>
      <c r="I214" s="37">
        <f>SUMIFS(СВЦЭМ!$F$34:$F$777,СВЦЭМ!$A$34:$A$777,$A214,СВЦЭМ!$B$34:$B$777,I$190)+'СЕТ СН'!$F$12</f>
        <v>83.992627949999999</v>
      </c>
      <c r="J214" s="37">
        <f>SUMIFS(СВЦЭМ!$F$34:$F$777,СВЦЭМ!$A$34:$A$777,$A214,СВЦЭМ!$B$34:$B$777,J$190)+'СЕТ СН'!$F$12</f>
        <v>87.107995939999995</v>
      </c>
      <c r="K214" s="37">
        <f>SUMIFS(СВЦЭМ!$F$34:$F$777,СВЦЭМ!$A$34:$A$777,$A214,СВЦЭМ!$B$34:$B$777,K$190)+'СЕТ СН'!$F$12</f>
        <v>80.733384150000006</v>
      </c>
      <c r="L214" s="37">
        <f>SUMIFS(СВЦЭМ!$F$34:$F$777,СВЦЭМ!$A$34:$A$777,$A214,СВЦЭМ!$B$34:$B$777,L$190)+'СЕТ СН'!$F$12</f>
        <v>80.399992909999995</v>
      </c>
      <c r="M214" s="37">
        <f>SUMIFS(СВЦЭМ!$F$34:$F$777,СВЦЭМ!$A$34:$A$777,$A214,СВЦЭМ!$B$34:$B$777,M$190)+'СЕТ СН'!$F$12</f>
        <v>79.729900430000001</v>
      </c>
      <c r="N214" s="37">
        <f>SUMIFS(СВЦЭМ!$F$34:$F$777,СВЦЭМ!$A$34:$A$777,$A214,СВЦЭМ!$B$34:$B$777,N$190)+'СЕТ СН'!$F$12</f>
        <v>82.277212000000006</v>
      </c>
      <c r="O214" s="37">
        <f>SUMIFS(СВЦЭМ!$F$34:$F$777,СВЦЭМ!$A$34:$A$777,$A214,СВЦЭМ!$B$34:$B$777,O$190)+'СЕТ СН'!$F$12</f>
        <v>79.514100040000002</v>
      </c>
      <c r="P214" s="37">
        <f>SUMIFS(СВЦЭМ!$F$34:$F$777,СВЦЭМ!$A$34:$A$777,$A214,СВЦЭМ!$B$34:$B$777,P$190)+'СЕТ СН'!$F$12</f>
        <v>80.204172009999994</v>
      </c>
      <c r="Q214" s="37">
        <f>SUMIFS(СВЦЭМ!$F$34:$F$777,СВЦЭМ!$A$34:$A$777,$A214,СВЦЭМ!$B$34:$B$777,Q$190)+'СЕТ СН'!$F$12</f>
        <v>80.469487459999996</v>
      </c>
      <c r="R214" s="37">
        <f>SUMIFS(СВЦЭМ!$F$34:$F$777,СВЦЭМ!$A$34:$A$777,$A214,СВЦЭМ!$B$34:$B$777,R$190)+'СЕТ СН'!$F$12</f>
        <v>80.699052129999998</v>
      </c>
      <c r="S214" s="37">
        <f>SUMIFS(СВЦЭМ!$F$34:$F$777,СВЦЭМ!$A$34:$A$777,$A214,СВЦЭМ!$B$34:$B$777,S$190)+'СЕТ СН'!$F$12</f>
        <v>79.832108410000004</v>
      </c>
      <c r="T214" s="37">
        <f>SUMIFS(СВЦЭМ!$F$34:$F$777,СВЦЭМ!$A$34:$A$777,$A214,СВЦЭМ!$B$34:$B$777,T$190)+'СЕТ СН'!$F$12</f>
        <v>79.734797069999999</v>
      </c>
      <c r="U214" s="37">
        <f>SUMIFS(СВЦЭМ!$F$34:$F$777,СВЦЭМ!$A$34:$A$777,$A214,СВЦЭМ!$B$34:$B$777,U$190)+'СЕТ СН'!$F$12</f>
        <v>78.912858549999996</v>
      </c>
      <c r="V214" s="37">
        <f>SUMIFS(СВЦЭМ!$F$34:$F$777,СВЦЭМ!$A$34:$A$777,$A214,СВЦЭМ!$B$34:$B$777,V$190)+'СЕТ СН'!$F$12</f>
        <v>81.061524199999994</v>
      </c>
      <c r="W214" s="37">
        <f>SUMIFS(СВЦЭМ!$F$34:$F$777,СВЦЭМ!$A$34:$A$777,$A214,СВЦЭМ!$B$34:$B$777,W$190)+'СЕТ СН'!$F$12</f>
        <v>75.562803200000005</v>
      </c>
      <c r="X214" s="37">
        <f>SUMIFS(СВЦЭМ!$F$34:$F$777,СВЦЭМ!$A$34:$A$777,$A214,СВЦЭМ!$B$34:$B$777,X$190)+'СЕТ СН'!$F$12</f>
        <v>82.758454569999998</v>
      </c>
      <c r="Y214" s="37">
        <f>SUMIFS(СВЦЭМ!$F$34:$F$777,СВЦЭМ!$A$34:$A$777,$A214,СВЦЭМ!$B$34:$B$777,Y$190)+'СЕТ СН'!$F$12</f>
        <v>86.333303700000002</v>
      </c>
    </row>
    <row r="215" spans="1:25" ht="15.75" x14ac:dyDescent="0.2">
      <c r="A215" s="36">
        <f t="shared" si="5"/>
        <v>43245</v>
      </c>
      <c r="B215" s="37">
        <f>SUMIFS(СВЦЭМ!$F$34:$F$777,СВЦЭМ!$A$34:$A$777,$A215,СВЦЭМ!$B$34:$B$777,B$190)+'СЕТ СН'!$F$12</f>
        <v>85.423298829999993</v>
      </c>
      <c r="C215" s="37">
        <f>SUMIFS(СВЦЭМ!$F$34:$F$777,СВЦЭМ!$A$34:$A$777,$A215,СВЦЭМ!$B$34:$B$777,C$190)+'СЕТ СН'!$F$12</f>
        <v>95.283862999999997</v>
      </c>
      <c r="D215" s="37">
        <f>SUMIFS(СВЦЭМ!$F$34:$F$777,СВЦЭМ!$A$34:$A$777,$A215,СВЦЭМ!$B$34:$B$777,D$190)+'СЕТ СН'!$F$12</f>
        <v>101.68020518</v>
      </c>
      <c r="E215" s="37">
        <f>SUMIFS(СВЦЭМ!$F$34:$F$777,СВЦЭМ!$A$34:$A$777,$A215,СВЦЭМ!$B$34:$B$777,E$190)+'СЕТ СН'!$F$12</f>
        <v>102.95417571999999</v>
      </c>
      <c r="F215" s="37">
        <f>SUMIFS(СВЦЭМ!$F$34:$F$777,СВЦЭМ!$A$34:$A$777,$A215,СВЦЭМ!$B$34:$B$777,F$190)+'СЕТ СН'!$F$12</f>
        <v>102.57173481</v>
      </c>
      <c r="G215" s="37">
        <f>SUMIFS(СВЦЭМ!$F$34:$F$777,СВЦЭМ!$A$34:$A$777,$A215,СВЦЭМ!$B$34:$B$777,G$190)+'СЕТ СН'!$F$12</f>
        <v>100.93541799</v>
      </c>
      <c r="H215" s="37">
        <f>SUMIFS(СВЦЭМ!$F$34:$F$777,СВЦЭМ!$A$34:$A$777,$A215,СВЦЭМ!$B$34:$B$777,H$190)+'СЕТ СН'!$F$12</f>
        <v>88.873503830000004</v>
      </c>
      <c r="I215" s="37">
        <f>SUMIFS(СВЦЭМ!$F$34:$F$777,СВЦЭМ!$A$34:$A$777,$A215,СВЦЭМ!$B$34:$B$777,I$190)+'СЕТ СН'!$F$12</f>
        <v>81.548269849999997</v>
      </c>
      <c r="J215" s="37">
        <f>SUMIFS(СВЦЭМ!$F$34:$F$777,СВЦЭМ!$A$34:$A$777,$A215,СВЦЭМ!$B$34:$B$777,J$190)+'СЕТ СН'!$F$12</f>
        <v>80.087815140000004</v>
      </c>
      <c r="K215" s="37">
        <f>SUMIFS(СВЦЭМ!$F$34:$F$777,СВЦЭМ!$A$34:$A$777,$A215,СВЦЭМ!$B$34:$B$777,K$190)+'СЕТ СН'!$F$12</f>
        <v>80.021910779999999</v>
      </c>
      <c r="L215" s="37">
        <f>SUMIFS(СВЦЭМ!$F$34:$F$777,СВЦЭМ!$A$34:$A$777,$A215,СВЦЭМ!$B$34:$B$777,L$190)+'СЕТ СН'!$F$12</f>
        <v>79.359361430000007</v>
      </c>
      <c r="M215" s="37">
        <f>SUMIFS(СВЦЭМ!$F$34:$F$777,СВЦЭМ!$A$34:$A$777,$A215,СВЦЭМ!$B$34:$B$777,M$190)+'СЕТ СН'!$F$12</f>
        <v>79.372763070000005</v>
      </c>
      <c r="N215" s="37">
        <f>SUMIFS(СВЦЭМ!$F$34:$F$777,СВЦЭМ!$A$34:$A$777,$A215,СВЦЭМ!$B$34:$B$777,N$190)+'СЕТ СН'!$F$12</f>
        <v>79.417540700000004</v>
      </c>
      <c r="O215" s="37">
        <f>SUMIFS(СВЦЭМ!$F$34:$F$777,СВЦЭМ!$A$34:$A$777,$A215,СВЦЭМ!$B$34:$B$777,O$190)+'СЕТ СН'!$F$12</f>
        <v>80.265900040000005</v>
      </c>
      <c r="P215" s="37">
        <f>SUMIFS(СВЦЭМ!$F$34:$F$777,СВЦЭМ!$A$34:$A$777,$A215,СВЦЭМ!$B$34:$B$777,P$190)+'СЕТ СН'!$F$12</f>
        <v>80.461363469999995</v>
      </c>
      <c r="Q215" s="37">
        <f>SUMIFS(СВЦЭМ!$F$34:$F$777,СВЦЭМ!$A$34:$A$777,$A215,СВЦЭМ!$B$34:$B$777,Q$190)+'СЕТ СН'!$F$12</f>
        <v>80.139090780000004</v>
      </c>
      <c r="R215" s="37">
        <f>SUMIFS(СВЦЭМ!$F$34:$F$777,СВЦЭМ!$A$34:$A$777,$A215,СВЦЭМ!$B$34:$B$777,R$190)+'СЕТ СН'!$F$12</f>
        <v>80.08091546</v>
      </c>
      <c r="S215" s="37">
        <f>SUMIFS(СВЦЭМ!$F$34:$F$777,СВЦЭМ!$A$34:$A$777,$A215,СВЦЭМ!$B$34:$B$777,S$190)+'СЕТ СН'!$F$12</f>
        <v>80.112842920000006</v>
      </c>
      <c r="T215" s="37">
        <f>SUMIFS(СВЦЭМ!$F$34:$F$777,СВЦЭМ!$A$34:$A$777,$A215,СВЦЭМ!$B$34:$B$777,T$190)+'СЕТ СН'!$F$12</f>
        <v>78.957642559999996</v>
      </c>
      <c r="U215" s="37">
        <f>SUMIFS(СВЦЭМ!$F$34:$F$777,СВЦЭМ!$A$34:$A$777,$A215,СВЦЭМ!$B$34:$B$777,U$190)+'СЕТ СН'!$F$12</f>
        <v>78.932269809999994</v>
      </c>
      <c r="V215" s="37">
        <f>SUMIFS(СВЦЭМ!$F$34:$F$777,СВЦЭМ!$A$34:$A$777,$A215,СВЦЭМ!$B$34:$B$777,V$190)+'СЕТ СН'!$F$12</f>
        <v>80.120289639999996</v>
      </c>
      <c r="W215" s="37">
        <f>SUMIFS(СВЦЭМ!$F$34:$F$777,СВЦЭМ!$A$34:$A$777,$A215,СВЦЭМ!$B$34:$B$777,W$190)+'СЕТ СН'!$F$12</f>
        <v>80.41286101</v>
      </c>
      <c r="X215" s="37">
        <f>SUMIFS(СВЦЭМ!$F$34:$F$777,СВЦЭМ!$A$34:$A$777,$A215,СВЦЭМ!$B$34:$B$777,X$190)+'СЕТ СН'!$F$12</f>
        <v>79.318113980000007</v>
      </c>
      <c r="Y215" s="37">
        <f>SUMIFS(СВЦЭМ!$F$34:$F$777,СВЦЭМ!$A$34:$A$777,$A215,СВЦЭМ!$B$34:$B$777,Y$190)+'СЕТ СН'!$F$12</f>
        <v>82.055118070000006</v>
      </c>
    </row>
    <row r="216" spans="1:25" ht="15.75" x14ac:dyDescent="0.2">
      <c r="A216" s="36">
        <f t="shared" si="5"/>
        <v>43246</v>
      </c>
      <c r="B216" s="37">
        <f>SUMIFS(СВЦЭМ!$F$34:$F$777,СВЦЭМ!$A$34:$A$777,$A216,СВЦЭМ!$B$34:$B$777,B$190)+'СЕТ СН'!$F$12</f>
        <v>84.169715780000004</v>
      </c>
      <c r="C216" s="37">
        <f>SUMIFS(СВЦЭМ!$F$34:$F$777,СВЦЭМ!$A$34:$A$777,$A216,СВЦЭМ!$B$34:$B$777,C$190)+'СЕТ СН'!$F$12</f>
        <v>92.276380709999998</v>
      </c>
      <c r="D216" s="37">
        <f>SUMIFS(СВЦЭМ!$F$34:$F$777,СВЦЭМ!$A$34:$A$777,$A216,СВЦЭМ!$B$34:$B$777,D$190)+'СЕТ СН'!$F$12</f>
        <v>95.149246809999994</v>
      </c>
      <c r="E216" s="37">
        <f>SUMIFS(СВЦЭМ!$F$34:$F$777,СВЦЭМ!$A$34:$A$777,$A216,СВЦЭМ!$B$34:$B$777,E$190)+'СЕТ СН'!$F$12</f>
        <v>96.579486840000001</v>
      </c>
      <c r="F216" s="37">
        <f>SUMIFS(СВЦЭМ!$F$34:$F$777,СВЦЭМ!$A$34:$A$777,$A216,СВЦЭМ!$B$34:$B$777,F$190)+'СЕТ СН'!$F$12</f>
        <v>98.560536569999996</v>
      </c>
      <c r="G216" s="37">
        <f>SUMIFS(СВЦЭМ!$F$34:$F$777,СВЦЭМ!$A$34:$A$777,$A216,СВЦЭМ!$B$34:$B$777,G$190)+'СЕТ СН'!$F$12</f>
        <v>96.627793389999994</v>
      </c>
      <c r="H216" s="37">
        <f>SUMIFS(СВЦЭМ!$F$34:$F$777,СВЦЭМ!$A$34:$A$777,$A216,СВЦЭМ!$B$34:$B$777,H$190)+'СЕТ СН'!$F$12</f>
        <v>92.749076770000002</v>
      </c>
      <c r="I216" s="37">
        <f>SUMIFS(СВЦЭМ!$F$34:$F$777,СВЦЭМ!$A$34:$A$777,$A216,СВЦЭМ!$B$34:$B$777,I$190)+'СЕТ СН'!$F$12</f>
        <v>85.646716859999998</v>
      </c>
      <c r="J216" s="37">
        <f>SUMIFS(СВЦЭМ!$F$34:$F$777,СВЦЭМ!$A$34:$A$777,$A216,СВЦЭМ!$B$34:$B$777,J$190)+'СЕТ СН'!$F$12</f>
        <v>79.19234677</v>
      </c>
      <c r="K216" s="37">
        <f>SUMIFS(СВЦЭМ!$F$34:$F$777,СВЦЭМ!$A$34:$A$777,$A216,СВЦЭМ!$B$34:$B$777,K$190)+'СЕТ СН'!$F$12</f>
        <v>77.315813910000003</v>
      </c>
      <c r="L216" s="37">
        <f>SUMIFS(СВЦЭМ!$F$34:$F$777,СВЦЭМ!$A$34:$A$777,$A216,СВЦЭМ!$B$34:$B$777,L$190)+'СЕТ СН'!$F$12</f>
        <v>75.623766410000002</v>
      </c>
      <c r="M216" s="37">
        <f>SUMIFS(СВЦЭМ!$F$34:$F$777,СВЦЭМ!$A$34:$A$777,$A216,СВЦЭМ!$B$34:$B$777,M$190)+'СЕТ СН'!$F$12</f>
        <v>75.528841189999994</v>
      </c>
      <c r="N216" s="37">
        <f>SUMIFS(СВЦЭМ!$F$34:$F$777,СВЦЭМ!$A$34:$A$777,$A216,СВЦЭМ!$B$34:$B$777,N$190)+'СЕТ СН'!$F$12</f>
        <v>77.081985540000005</v>
      </c>
      <c r="O216" s="37">
        <f>SUMIFS(СВЦЭМ!$F$34:$F$777,СВЦЭМ!$A$34:$A$777,$A216,СВЦЭМ!$B$34:$B$777,O$190)+'СЕТ СН'!$F$12</f>
        <v>78.542223160000006</v>
      </c>
      <c r="P216" s="37">
        <f>SUMIFS(СВЦЭМ!$F$34:$F$777,СВЦЭМ!$A$34:$A$777,$A216,СВЦЭМ!$B$34:$B$777,P$190)+'СЕТ СН'!$F$12</f>
        <v>77.840277110000002</v>
      </c>
      <c r="Q216" s="37">
        <f>SUMIFS(СВЦЭМ!$F$34:$F$777,СВЦЭМ!$A$34:$A$777,$A216,СВЦЭМ!$B$34:$B$777,Q$190)+'СЕТ СН'!$F$12</f>
        <v>77.627047770000004</v>
      </c>
      <c r="R216" s="37">
        <f>SUMIFS(СВЦЭМ!$F$34:$F$777,СВЦЭМ!$A$34:$A$777,$A216,СВЦЭМ!$B$34:$B$777,R$190)+'СЕТ СН'!$F$12</f>
        <v>77.963085370000002</v>
      </c>
      <c r="S216" s="37">
        <f>SUMIFS(СВЦЭМ!$F$34:$F$777,СВЦЭМ!$A$34:$A$777,$A216,СВЦЭМ!$B$34:$B$777,S$190)+'СЕТ СН'!$F$12</f>
        <v>77.596262139999993</v>
      </c>
      <c r="T216" s="37">
        <f>SUMIFS(СВЦЭМ!$F$34:$F$777,СВЦЭМ!$A$34:$A$777,$A216,СВЦЭМ!$B$34:$B$777,T$190)+'СЕТ СН'!$F$12</f>
        <v>77.823940690000001</v>
      </c>
      <c r="U216" s="37">
        <f>SUMIFS(СВЦЭМ!$F$34:$F$777,СВЦЭМ!$A$34:$A$777,$A216,СВЦЭМ!$B$34:$B$777,U$190)+'СЕТ СН'!$F$12</f>
        <v>77.770523690000005</v>
      </c>
      <c r="V216" s="37">
        <f>SUMIFS(СВЦЭМ!$F$34:$F$777,СВЦЭМ!$A$34:$A$777,$A216,СВЦЭМ!$B$34:$B$777,V$190)+'СЕТ СН'!$F$12</f>
        <v>79.056530739999999</v>
      </c>
      <c r="W216" s="37">
        <f>SUMIFS(СВЦЭМ!$F$34:$F$777,СВЦЭМ!$A$34:$A$777,$A216,СВЦЭМ!$B$34:$B$777,W$190)+'СЕТ СН'!$F$12</f>
        <v>77.816382250000004</v>
      </c>
      <c r="X216" s="37">
        <f>SUMIFS(СВЦЭМ!$F$34:$F$777,СВЦЭМ!$A$34:$A$777,$A216,СВЦЭМ!$B$34:$B$777,X$190)+'СЕТ СН'!$F$12</f>
        <v>74.120123710000001</v>
      </c>
      <c r="Y216" s="37">
        <f>SUMIFS(СВЦЭМ!$F$34:$F$777,СВЦЭМ!$A$34:$A$777,$A216,СВЦЭМ!$B$34:$B$777,Y$190)+'СЕТ СН'!$F$12</f>
        <v>78.147389689999997</v>
      </c>
    </row>
    <row r="217" spans="1:25" ht="15.75" x14ac:dyDescent="0.2">
      <c r="A217" s="36">
        <f t="shared" si="5"/>
        <v>43247</v>
      </c>
      <c r="B217" s="37">
        <f>SUMIFS(СВЦЭМ!$F$34:$F$777,СВЦЭМ!$A$34:$A$777,$A217,СВЦЭМ!$B$34:$B$777,B$190)+'СЕТ СН'!$F$12</f>
        <v>82.507989309999999</v>
      </c>
      <c r="C217" s="37">
        <f>SUMIFS(СВЦЭМ!$F$34:$F$777,СВЦЭМ!$A$34:$A$777,$A217,СВЦЭМ!$B$34:$B$777,C$190)+'СЕТ СН'!$F$12</f>
        <v>87.636523049999994</v>
      </c>
      <c r="D217" s="37">
        <f>SUMIFS(СВЦЭМ!$F$34:$F$777,СВЦЭМ!$A$34:$A$777,$A217,СВЦЭМ!$B$34:$B$777,D$190)+'СЕТ СН'!$F$12</f>
        <v>91.574734370000002</v>
      </c>
      <c r="E217" s="37">
        <f>SUMIFS(СВЦЭМ!$F$34:$F$777,СВЦЭМ!$A$34:$A$777,$A217,СВЦЭМ!$B$34:$B$777,E$190)+'СЕТ СН'!$F$12</f>
        <v>93.053581510000001</v>
      </c>
      <c r="F217" s="37">
        <f>SUMIFS(СВЦЭМ!$F$34:$F$777,СВЦЭМ!$A$34:$A$777,$A217,СВЦЭМ!$B$34:$B$777,F$190)+'СЕТ СН'!$F$12</f>
        <v>96.817581399999995</v>
      </c>
      <c r="G217" s="37">
        <f>SUMIFS(СВЦЭМ!$F$34:$F$777,СВЦЭМ!$A$34:$A$777,$A217,СВЦЭМ!$B$34:$B$777,G$190)+'СЕТ СН'!$F$12</f>
        <v>95.746509770000003</v>
      </c>
      <c r="H217" s="37">
        <f>SUMIFS(СВЦЭМ!$F$34:$F$777,СВЦЭМ!$A$34:$A$777,$A217,СВЦЭМ!$B$34:$B$777,H$190)+'СЕТ СН'!$F$12</f>
        <v>92.185074189999995</v>
      </c>
      <c r="I217" s="37">
        <f>SUMIFS(СВЦЭМ!$F$34:$F$777,СВЦЭМ!$A$34:$A$777,$A217,СВЦЭМ!$B$34:$B$777,I$190)+'СЕТ СН'!$F$12</f>
        <v>84.91366318</v>
      </c>
      <c r="J217" s="37">
        <f>SUMIFS(СВЦЭМ!$F$34:$F$777,СВЦЭМ!$A$34:$A$777,$A217,СВЦЭМ!$B$34:$B$777,J$190)+'СЕТ СН'!$F$12</f>
        <v>79.348135999999997</v>
      </c>
      <c r="K217" s="37">
        <f>SUMIFS(СВЦЭМ!$F$34:$F$777,СВЦЭМ!$A$34:$A$777,$A217,СВЦЭМ!$B$34:$B$777,K$190)+'СЕТ СН'!$F$12</f>
        <v>77.598925070000007</v>
      </c>
      <c r="L217" s="37">
        <f>SUMIFS(СВЦЭМ!$F$34:$F$777,СВЦЭМ!$A$34:$A$777,$A217,СВЦЭМ!$B$34:$B$777,L$190)+'СЕТ СН'!$F$12</f>
        <v>77.704837040000001</v>
      </c>
      <c r="M217" s="37">
        <f>SUMIFS(СВЦЭМ!$F$34:$F$777,СВЦЭМ!$A$34:$A$777,$A217,СВЦЭМ!$B$34:$B$777,M$190)+'СЕТ СН'!$F$12</f>
        <v>77.563266850000005</v>
      </c>
      <c r="N217" s="37">
        <f>SUMIFS(СВЦЭМ!$F$34:$F$777,СВЦЭМ!$A$34:$A$777,$A217,СВЦЭМ!$B$34:$B$777,N$190)+'СЕТ СН'!$F$12</f>
        <v>76.983363850000003</v>
      </c>
      <c r="O217" s="37">
        <f>SUMIFS(СВЦЭМ!$F$34:$F$777,СВЦЭМ!$A$34:$A$777,$A217,СВЦЭМ!$B$34:$B$777,O$190)+'СЕТ СН'!$F$12</f>
        <v>76.303997589999994</v>
      </c>
      <c r="P217" s="37">
        <f>SUMIFS(СВЦЭМ!$F$34:$F$777,СВЦЭМ!$A$34:$A$777,$A217,СВЦЭМ!$B$34:$B$777,P$190)+'СЕТ СН'!$F$12</f>
        <v>77.855906169999997</v>
      </c>
      <c r="Q217" s="37">
        <f>SUMIFS(СВЦЭМ!$F$34:$F$777,СВЦЭМ!$A$34:$A$777,$A217,СВЦЭМ!$B$34:$B$777,Q$190)+'СЕТ СН'!$F$12</f>
        <v>78.330082610000005</v>
      </c>
      <c r="R217" s="37">
        <f>SUMIFS(СВЦЭМ!$F$34:$F$777,СВЦЭМ!$A$34:$A$777,$A217,СВЦЭМ!$B$34:$B$777,R$190)+'СЕТ СН'!$F$12</f>
        <v>79.207889050000006</v>
      </c>
      <c r="S217" s="37">
        <f>SUMIFS(СВЦЭМ!$F$34:$F$777,СВЦЭМ!$A$34:$A$777,$A217,СВЦЭМ!$B$34:$B$777,S$190)+'СЕТ СН'!$F$12</f>
        <v>78.766651569999993</v>
      </c>
      <c r="T217" s="37">
        <f>SUMIFS(СВЦЭМ!$F$34:$F$777,СВЦЭМ!$A$34:$A$777,$A217,СВЦЭМ!$B$34:$B$777,T$190)+'СЕТ СН'!$F$12</f>
        <v>77.440900869999993</v>
      </c>
      <c r="U217" s="37">
        <f>SUMIFS(СВЦЭМ!$F$34:$F$777,СВЦЭМ!$A$34:$A$777,$A217,СВЦЭМ!$B$34:$B$777,U$190)+'СЕТ СН'!$F$12</f>
        <v>77.679760090000002</v>
      </c>
      <c r="V217" s="37">
        <f>SUMIFS(СВЦЭМ!$F$34:$F$777,СВЦЭМ!$A$34:$A$777,$A217,СВЦЭМ!$B$34:$B$777,V$190)+'СЕТ СН'!$F$12</f>
        <v>81.098924420000003</v>
      </c>
      <c r="W217" s="37">
        <f>SUMIFS(СВЦЭМ!$F$34:$F$777,СВЦЭМ!$A$34:$A$777,$A217,СВЦЭМ!$B$34:$B$777,W$190)+'СЕТ СН'!$F$12</f>
        <v>74.081812859999999</v>
      </c>
      <c r="X217" s="37">
        <f>SUMIFS(СВЦЭМ!$F$34:$F$777,СВЦЭМ!$A$34:$A$777,$A217,СВЦЭМ!$B$34:$B$777,X$190)+'СЕТ СН'!$F$12</f>
        <v>71.246756739999995</v>
      </c>
      <c r="Y217" s="37">
        <f>SUMIFS(СВЦЭМ!$F$34:$F$777,СВЦЭМ!$A$34:$A$777,$A217,СВЦЭМ!$B$34:$B$777,Y$190)+'СЕТ СН'!$F$12</f>
        <v>76.997200460000002</v>
      </c>
    </row>
    <row r="218" spans="1:25" ht="15.75" x14ac:dyDescent="0.2">
      <c r="A218" s="36">
        <f t="shared" si="5"/>
        <v>43248</v>
      </c>
      <c r="B218" s="37">
        <f>SUMIFS(СВЦЭМ!$F$34:$F$777,СВЦЭМ!$A$34:$A$777,$A218,СВЦЭМ!$B$34:$B$777,B$190)+'СЕТ СН'!$F$12</f>
        <v>72.11321375</v>
      </c>
      <c r="C218" s="37">
        <f>SUMIFS(СВЦЭМ!$F$34:$F$777,СВЦЭМ!$A$34:$A$777,$A218,СВЦЭМ!$B$34:$B$777,C$190)+'СЕТ СН'!$F$12</f>
        <v>75.174099569999996</v>
      </c>
      <c r="D218" s="37">
        <f>SUMIFS(СВЦЭМ!$F$34:$F$777,СВЦЭМ!$A$34:$A$777,$A218,СВЦЭМ!$B$34:$B$777,D$190)+'СЕТ СН'!$F$12</f>
        <v>78.324299839999995</v>
      </c>
      <c r="E218" s="37">
        <f>SUMIFS(СВЦЭМ!$F$34:$F$777,СВЦЭМ!$A$34:$A$777,$A218,СВЦЭМ!$B$34:$B$777,E$190)+'СЕТ СН'!$F$12</f>
        <v>79.537081119999996</v>
      </c>
      <c r="F218" s="37">
        <f>SUMIFS(СВЦЭМ!$F$34:$F$777,СВЦЭМ!$A$34:$A$777,$A218,СВЦЭМ!$B$34:$B$777,F$190)+'СЕТ СН'!$F$12</f>
        <v>80.513044390000005</v>
      </c>
      <c r="G218" s="37">
        <f>SUMIFS(СВЦЭМ!$F$34:$F$777,СВЦЭМ!$A$34:$A$777,$A218,СВЦЭМ!$B$34:$B$777,G$190)+'СЕТ СН'!$F$12</f>
        <v>77.980561800000004</v>
      </c>
      <c r="H218" s="37">
        <f>SUMIFS(СВЦЭМ!$F$34:$F$777,СВЦЭМ!$A$34:$A$777,$A218,СВЦЭМ!$B$34:$B$777,H$190)+'СЕТ СН'!$F$12</f>
        <v>71.228728889999999</v>
      </c>
      <c r="I218" s="37">
        <f>SUMIFS(СВЦЭМ!$F$34:$F$777,СВЦЭМ!$A$34:$A$777,$A218,СВЦЭМ!$B$34:$B$777,I$190)+'СЕТ СН'!$F$12</f>
        <v>75.51922098</v>
      </c>
      <c r="J218" s="37">
        <f>SUMIFS(СВЦЭМ!$F$34:$F$777,СВЦЭМ!$A$34:$A$777,$A218,СВЦЭМ!$B$34:$B$777,J$190)+'СЕТ СН'!$F$12</f>
        <v>85.369610429999994</v>
      </c>
      <c r="K218" s="37">
        <f>SUMIFS(СВЦЭМ!$F$34:$F$777,СВЦЭМ!$A$34:$A$777,$A218,СВЦЭМ!$B$34:$B$777,K$190)+'СЕТ СН'!$F$12</f>
        <v>85.520278020000006</v>
      </c>
      <c r="L218" s="37">
        <f>SUMIFS(СВЦЭМ!$F$34:$F$777,СВЦЭМ!$A$34:$A$777,$A218,СВЦЭМ!$B$34:$B$777,L$190)+'СЕТ СН'!$F$12</f>
        <v>84.090262730000006</v>
      </c>
      <c r="M218" s="37">
        <f>SUMIFS(СВЦЭМ!$F$34:$F$777,СВЦЭМ!$A$34:$A$777,$A218,СВЦЭМ!$B$34:$B$777,M$190)+'СЕТ СН'!$F$12</f>
        <v>83.671669980000004</v>
      </c>
      <c r="N218" s="37">
        <f>SUMIFS(СВЦЭМ!$F$34:$F$777,СВЦЭМ!$A$34:$A$777,$A218,СВЦЭМ!$B$34:$B$777,N$190)+'СЕТ СН'!$F$12</f>
        <v>84.023031680000003</v>
      </c>
      <c r="O218" s="37">
        <f>SUMIFS(СВЦЭМ!$F$34:$F$777,СВЦЭМ!$A$34:$A$777,$A218,СВЦЭМ!$B$34:$B$777,O$190)+'СЕТ СН'!$F$12</f>
        <v>82.520894870000006</v>
      </c>
      <c r="P218" s="37">
        <f>SUMIFS(СВЦЭМ!$F$34:$F$777,СВЦЭМ!$A$34:$A$777,$A218,СВЦЭМ!$B$34:$B$777,P$190)+'СЕТ СН'!$F$12</f>
        <v>82.707662099999993</v>
      </c>
      <c r="Q218" s="37">
        <f>SUMIFS(СВЦЭМ!$F$34:$F$777,СВЦЭМ!$A$34:$A$777,$A218,СВЦЭМ!$B$34:$B$777,Q$190)+'СЕТ СН'!$F$12</f>
        <v>83.251036499999998</v>
      </c>
      <c r="R218" s="37">
        <f>SUMIFS(СВЦЭМ!$F$34:$F$777,СВЦЭМ!$A$34:$A$777,$A218,СВЦЭМ!$B$34:$B$777,R$190)+'СЕТ СН'!$F$12</f>
        <v>83.41251767</v>
      </c>
      <c r="S218" s="37">
        <f>SUMIFS(СВЦЭМ!$F$34:$F$777,СВЦЭМ!$A$34:$A$777,$A218,СВЦЭМ!$B$34:$B$777,S$190)+'СЕТ СН'!$F$12</f>
        <v>83.839722089999995</v>
      </c>
      <c r="T218" s="37">
        <f>SUMIFS(СВЦЭМ!$F$34:$F$777,СВЦЭМ!$A$34:$A$777,$A218,СВЦЭМ!$B$34:$B$777,T$190)+'СЕТ СН'!$F$12</f>
        <v>82.578667460000005</v>
      </c>
      <c r="U218" s="37">
        <f>SUMIFS(СВЦЭМ!$F$34:$F$777,СВЦЭМ!$A$34:$A$777,$A218,СВЦЭМ!$B$34:$B$777,U$190)+'СЕТ СН'!$F$12</f>
        <v>84.322928000000005</v>
      </c>
      <c r="V218" s="37">
        <f>SUMIFS(СВЦЭМ!$F$34:$F$777,СВЦЭМ!$A$34:$A$777,$A218,СВЦЭМ!$B$34:$B$777,V$190)+'СЕТ СН'!$F$12</f>
        <v>84.682749680000001</v>
      </c>
      <c r="W218" s="37">
        <f>SUMIFS(СВЦЭМ!$F$34:$F$777,СВЦЭМ!$A$34:$A$777,$A218,СВЦЭМ!$B$34:$B$777,W$190)+'СЕТ СН'!$F$12</f>
        <v>84.232259650000003</v>
      </c>
      <c r="X218" s="37">
        <f>SUMIFS(СВЦЭМ!$F$34:$F$777,СВЦЭМ!$A$34:$A$777,$A218,СВЦЭМ!$B$34:$B$777,X$190)+'СЕТ СН'!$F$12</f>
        <v>81.047349870000005</v>
      </c>
      <c r="Y218" s="37">
        <f>SUMIFS(СВЦЭМ!$F$34:$F$777,СВЦЭМ!$A$34:$A$777,$A218,СВЦЭМ!$B$34:$B$777,Y$190)+'СЕТ СН'!$F$12</f>
        <v>80.915484789999994</v>
      </c>
    </row>
    <row r="219" spans="1:25" ht="15.75" x14ac:dyDescent="0.2">
      <c r="A219" s="36">
        <f t="shared" si="5"/>
        <v>43249</v>
      </c>
      <c r="B219" s="37">
        <f>SUMIFS(СВЦЭМ!$F$34:$F$777,СВЦЭМ!$A$34:$A$777,$A219,СВЦЭМ!$B$34:$B$777,B$190)+'СЕТ СН'!$F$12</f>
        <v>81.555862300000001</v>
      </c>
      <c r="C219" s="37">
        <f>SUMIFS(СВЦЭМ!$F$34:$F$777,СВЦЭМ!$A$34:$A$777,$A219,СВЦЭМ!$B$34:$B$777,C$190)+'СЕТ СН'!$F$12</f>
        <v>87.791157819999995</v>
      </c>
      <c r="D219" s="37">
        <f>SUMIFS(СВЦЭМ!$F$34:$F$777,СВЦЭМ!$A$34:$A$777,$A219,СВЦЭМ!$B$34:$B$777,D$190)+'СЕТ СН'!$F$12</f>
        <v>91.061909159999999</v>
      </c>
      <c r="E219" s="37">
        <f>SUMIFS(СВЦЭМ!$F$34:$F$777,СВЦЭМ!$A$34:$A$777,$A219,СВЦЭМ!$B$34:$B$777,E$190)+'СЕТ СН'!$F$12</f>
        <v>91.577539220000006</v>
      </c>
      <c r="F219" s="37">
        <f>SUMIFS(СВЦЭМ!$F$34:$F$777,СВЦЭМ!$A$34:$A$777,$A219,СВЦЭМ!$B$34:$B$777,F$190)+'СЕТ СН'!$F$12</f>
        <v>91.974952939999994</v>
      </c>
      <c r="G219" s="37">
        <f>SUMIFS(СВЦЭМ!$F$34:$F$777,СВЦЭМ!$A$34:$A$777,$A219,СВЦЭМ!$B$34:$B$777,G$190)+'СЕТ СН'!$F$12</f>
        <v>91.729105820000001</v>
      </c>
      <c r="H219" s="37">
        <f>SUMIFS(СВЦЭМ!$F$34:$F$777,СВЦЭМ!$A$34:$A$777,$A219,СВЦЭМ!$B$34:$B$777,H$190)+'СЕТ СН'!$F$12</f>
        <v>85.002633759999995</v>
      </c>
      <c r="I219" s="37">
        <f>SUMIFS(СВЦЭМ!$F$34:$F$777,СВЦЭМ!$A$34:$A$777,$A219,СВЦЭМ!$B$34:$B$777,I$190)+'СЕТ СН'!$F$12</f>
        <v>84.140957090000001</v>
      </c>
      <c r="J219" s="37">
        <f>SUMIFS(СВЦЭМ!$F$34:$F$777,СВЦЭМ!$A$34:$A$777,$A219,СВЦЭМ!$B$34:$B$777,J$190)+'СЕТ СН'!$F$12</f>
        <v>85.455287310000003</v>
      </c>
      <c r="K219" s="37">
        <f>SUMIFS(СВЦЭМ!$F$34:$F$777,СВЦЭМ!$A$34:$A$777,$A219,СВЦЭМ!$B$34:$B$777,K$190)+'СЕТ СН'!$F$12</f>
        <v>86.653071359999998</v>
      </c>
      <c r="L219" s="37">
        <f>SUMIFS(СВЦЭМ!$F$34:$F$777,СВЦЭМ!$A$34:$A$777,$A219,СВЦЭМ!$B$34:$B$777,L$190)+'СЕТ СН'!$F$12</f>
        <v>82.72149881</v>
      </c>
      <c r="M219" s="37">
        <f>SUMIFS(СВЦЭМ!$F$34:$F$777,СВЦЭМ!$A$34:$A$777,$A219,СВЦЭМ!$B$34:$B$777,M$190)+'СЕТ СН'!$F$12</f>
        <v>83.493923390000006</v>
      </c>
      <c r="N219" s="37">
        <f>SUMIFS(СВЦЭМ!$F$34:$F$777,СВЦЭМ!$A$34:$A$777,$A219,СВЦЭМ!$B$34:$B$777,N$190)+'СЕТ СН'!$F$12</f>
        <v>83.596023149999994</v>
      </c>
      <c r="O219" s="37">
        <f>SUMIFS(СВЦЭМ!$F$34:$F$777,СВЦЭМ!$A$34:$A$777,$A219,СВЦЭМ!$B$34:$B$777,O$190)+'СЕТ СН'!$F$12</f>
        <v>82.335744099999999</v>
      </c>
      <c r="P219" s="37">
        <f>SUMIFS(СВЦЭМ!$F$34:$F$777,СВЦЭМ!$A$34:$A$777,$A219,СВЦЭМ!$B$34:$B$777,P$190)+'СЕТ СН'!$F$12</f>
        <v>82.086308389999999</v>
      </c>
      <c r="Q219" s="37">
        <f>SUMIFS(СВЦЭМ!$F$34:$F$777,СВЦЭМ!$A$34:$A$777,$A219,СВЦЭМ!$B$34:$B$777,Q$190)+'СЕТ СН'!$F$12</f>
        <v>82.877118179999997</v>
      </c>
      <c r="R219" s="37">
        <f>SUMIFS(СВЦЭМ!$F$34:$F$777,СВЦЭМ!$A$34:$A$777,$A219,СВЦЭМ!$B$34:$B$777,R$190)+'СЕТ СН'!$F$12</f>
        <v>83.689431089999999</v>
      </c>
      <c r="S219" s="37">
        <f>SUMIFS(СВЦЭМ!$F$34:$F$777,СВЦЭМ!$A$34:$A$777,$A219,СВЦЭМ!$B$34:$B$777,S$190)+'СЕТ СН'!$F$12</f>
        <v>83.342144410000003</v>
      </c>
      <c r="T219" s="37">
        <f>SUMIFS(СВЦЭМ!$F$34:$F$777,СВЦЭМ!$A$34:$A$777,$A219,СВЦЭМ!$B$34:$B$777,T$190)+'СЕТ СН'!$F$12</f>
        <v>83.197016840000003</v>
      </c>
      <c r="U219" s="37">
        <f>SUMIFS(СВЦЭМ!$F$34:$F$777,СВЦЭМ!$A$34:$A$777,$A219,СВЦЭМ!$B$34:$B$777,U$190)+'СЕТ СН'!$F$12</f>
        <v>84.592685829999994</v>
      </c>
      <c r="V219" s="37">
        <f>SUMIFS(СВЦЭМ!$F$34:$F$777,СВЦЭМ!$A$34:$A$777,$A219,СВЦЭМ!$B$34:$B$777,V$190)+'СЕТ СН'!$F$12</f>
        <v>70.167857819999995</v>
      </c>
      <c r="W219" s="37">
        <f>SUMIFS(СВЦЭМ!$F$34:$F$777,СВЦЭМ!$A$34:$A$777,$A219,СВЦЭМ!$B$34:$B$777,W$190)+'СЕТ СН'!$F$12</f>
        <v>67.770935589999993</v>
      </c>
      <c r="X219" s="37">
        <f>SUMIFS(СВЦЭМ!$F$34:$F$777,СВЦЭМ!$A$34:$A$777,$A219,СВЦЭМ!$B$34:$B$777,X$190)+'СЕТ СН'!$F$12</f>
        <v>69.684041230000005</v>
      </c>
      <c r="Y219" s="37">
        <f>SUMIFS(СВЦЭМ!$F$34:$F$777,СВЦЭМ!$A$34:$A$777,$A219,СВЦЭМ!$B$34:$B$777,Y$190)+'СЕТ СН'!$F$12</f>
        <v>75.618898119999997</v>
      </c>
    </row>
    <row r="220" spans="1:25" ht="15.75" x14ac:dyDescent="0.2">
      <c r="A220" s="36">
        <f t="shared" si="5"/>
        <v>43250</v>
      </c>
      <c r="B220" s="37">
        <f>SUMIFS(СВЦЭМ!$F$34:$F$777,СВЦЭМ!$A$34:$A$777,$A220,СВЦЭМ!$B$34:$B$777,B$190)+'СЕТ СН'!$F$12</f>
        <v>87.071392689999996</v>
      </c>
      <c r="C220" s="37">
        <f>SUMIFS(СВЦЭМ!$F$34:$F$777,СВЦЭМ!$A$34:$A$777,$A220,СВЦЭМ!$B$34:$B$777,C$190)+'СЕТ СН'!$F$12</f>
        <v>92.912552719999994</v>
      </c>
      <c r="D220" s="37">
        <f>SUMIFS(СВЦЭМ!$F$34:$F$777,СВЦЭМ!$A$34:$A$777,$A220,СВЦЭМ!$B$34:$B$777,D$190)+'СЕТ СН'!$F$12</f>
        <v>97.268883079999995</v>
      </c>
      <c r="E220" s="37">
        <f>SUMIFS(СВЦЭМ!$F$34:$F$777,СВЦЭМ!$A$34:$A$777,$A220,СВЦЭМ!$B$34:$B$777,E$190)+'СЕТ СН'!$F$12</f>
        <v>98.129068329999996</v>
      </c>
      <c r="F220" s="37">
        <f>SUMIFS(СВЦЭМ!$F$34:$F$777,СВЦЭМ!$A$34:$A$777,$A220,СВЦЭМ!$B$34:$B$777,F$190)+'СЕТ СН'!$F$12</f>
        <v>99.308439079999999</v>
      </c>
      <c r="G220" s="37">
        <f>SUMIFS(СВЦЭМ!$F$34:$F$777,СВЦЭМ!$A$34:$A$777,$A220,СВЦЭМ!$B$34:$B$777,G$190)+'СЕТ СН'!$F$12</f>
        <v>98.017009599999994</v>
      </c>
      <c r="H220" s="37">
        <f>SUMIFS(СВЦЭМ!$F$34:$F$777,СВЦЭМ!$A$34:$A$777,$A220,СВЦЭМ!$B$34:$B$777,H$190)+'СЕТ СН'!$F$12</f>
        <v>91.080111349999996</v>
      </c>
      <c r="I220" s="37">
        <f>SUMIFS(СВЦЭМ!$F$34:$F$777,СВЦЭМ!$A$34:$A$777,$A220,СВЦЭМ!$B$34:$B$777,I$190)+'СЕТ СН'!$F$12</f>
        <v>83.197254650000005</v>
      </c>
      <c r="J220" s="37">
        <f>SUMIFS(СВЦЭМ!$F$34:$F$777,СВЦЭМ!$A$34:$A$777,$A220,СВЦЭМ!$B$34:$B$777,J$190)+'СЕТ СН'!$F$12</f>
        <v>82.693101409999997</v>
      </c>
      <c r="K220" s="37">
        <f>SUMIFS(СВЦЭМ!$F$34:$F$777,СВЦЭМ!$A$34:$A$777,$A220,СВЦЭМ!$B$34:$B$777,K$190)+'СЕТ СН'!$F$12</f>
        <v>83.689024119999999</v>
      </c>
      <c r="L220" s="37">
        <f>SUMIFS(СВЦЭМ!$F$34:$F$777,СВЦЭМ!$A$34:$A$777,$A220,СВЦЭМ!$B$34:$B$777,L$190)+'СЕТ СН'!$F$12</f>
        <v>83.357659929999997</v>
      </c>
      <c r="M220" s="37">
        <f>SUMIFS(СВЦЭМ!$F$34:$F$777,СВЦЭМ!$A$34:$A$777,$A220,СВЦЭМ!$B$34:$B$777,M$190)+'СЕТ СН'!$F$12</f>
        <v>85.721763539999998</v>
      </c>
      <c r="N220" s="37">
        <f>SUMIFS(СВЦЭМ!$F$34:$F$777,СВЦЭМ!$A$34:$A$777,$A220,СВЦЭМ!$B$34:$B$777,N$190)+'СЕТ СН'!$F$12</f>
        <v>85.805632669999994</v>
      </c>
      <c r="O220" s="37">
        <f>SUMIFS(СВЦЭМ!$F$34:$F$777,СВЦЭМ!$A$34:$A$777,$A220,СВЦЭМ!$B$34:$B$777,O$190)+'СЕТ СН'!$F$12</f>
        <v>84.546071729999994</v>
      </c>
      <c r="P220" s="37">
        <f>SUMIFS(СВЦЭМ!$F$34:$F$777,СВЦЭМ!$A$34:$A$777,$A220,СВЦЭМ!$B$34:$B$777,P$190)+'СЕТ СН'!$F$12</f>
        <v>82.832094650000002</v>
      </c>
      <c r="Q220" s="37">
        <f>SUMIFS(СВЦЭМ!$F$34:$F$777,СВЦЭМ!$A$34:$A$777,$A220,СВЦЭМ!$B$34:$B$777,Q$190)+'СЕТ СН'!$F$12</f>
        <v>80.551227900000001</v>
      </c>
      <c r="R220" s="37">
        <f>SUMIFS(СВЦЭМ!$F$34:$F$777,СВЦЭМ!$A$34:$A$777,$A220,СВЦЭМ!$B$34:$B$777,R$190)+'СЕТ СН'!$F$12</f>
        <v>81.455541629999999</v>
      </c>
      <c r="S220" s="37">
        <f>SUMIFS(СВЦЭМ!$F$34:$F$777,СВЦЭМ!$A$34:$A$777,$A220,СВЦЭМ!$B$34:$B$777,S$190)+'СЕТ СН'!$F$12</f>
        <v>81.483484169999997</v>
      </c>
      <c r="T220" s="37">
        <f>SUMIFS(СВЦЭМ!$F$34:$F$777,СВЦЭМ!$A$34:$A$777,$A220,СВЦЭМ!$B$34:$B$777,T$190)+'СЕТ СН'!$F$12</f>
        <v>80.861969830000007</v>
      </c>
      <c r="U220" s="37">
        <f>SUMIFS(СВЦЭМ!$F$34:$F$777,СВЦЭМ!$A$34:$A$777,$A220,СВЦЭМ!$B$34:$B$777,U$190)+'СЕТ СН'!$F$12</f>
        <v>80.216972310000003</v>
      </c>
      <c r="V220" s="37">
        <f>SUMIFS(СВЦЭМ!$F$34:$F$777,СВЦЭМ!$A$34:$A$777,$A220,СВЦЭМ!$B$34:$B$777,V$190)+'СЕТ СН'!$F$12</f>
        <v>78.25079753</v>
      </c>
      <c r="W220" s="37">
        <f>SUMIFS(СВЦЭМ!$F$34:$F$777,СВЦЭМ!$A$34:$A$777,$A220,СВЦЭМ!$B$34:$B$777,W$190)+'СЕТ СН'!$F$12</f>
        <v>77.150112429999993</v>
      </c>
      <c r="X220" s="37">
        <f>SUMIFS(СВЦЭМ!$F$34:$F$777,СВЦЭМ!$A$34:$A$777,$A220,СВЦЭМ!$B$34:$B$777,X$190)+'СЕТ СН'!$F$12</f>
        <v>78.554686559999993</v>
      </c>
      <c r="Y220" s="37">
        <f>SUMIFS(СВЦЭМ!$F$34:$F$777,СВЦЭМ!$A$34:$A$777,$A220,СВЦЭМ!$B$34:$B$777,Y$190)+'СЕТ СН'!$F$12</f>
        <v>81.976901549999994</v>
      </c>
    </row>
    <row r="221" spans="1:25" ht="15.75" x14ac:dyDescent="0.2">
      <c r="A221" s="36">
        <f t="shared" si="5"/>
        <v>43251</v>
      </c>
      <c r="B221" s="37">
        <f>SUMIFS(СВЦЭМ!$F$34:$F$777,СВЦЭМ!$A$34:$A$777,$A221,СВЦЭМ!$B$34:$B$777,B$190)+'СЕТ СН'!$F$12</f>
        <v>86.988307800000001</v>
      </c>
      <c r="C221" s="37">
        <f>SUMIFS(СВЦЭМ!$F$34:$F$777,СВЦЭМ!$A$34:$A$777,$A221,СВЦЭМ!$B$34:$B$777,C$190)+'СЕТ СН'!$F$12</f>
        <v>93.126776239999998</v>
      </c>
      <c r="D221" s="37">
        <f>SUMIFS(СВЦЭМ!$F$34:$F$777,СВЦЭМ!$A$34:$A$777,$A221,СВЦЭМ!$B$34:$B$777,D$190)+'СЕТ СН'!$F$12</f>
        <v>95.869526780000001</v>
      </c>
      <c r="E221" s="37">
        <f>SUMIFS(СВЦЭМ!$F$34:$F$777,СВЦЭМ!$A$34:$A$777,$A221,СВЦЭМ!$B$34:$B$777,E$190)+'СЕТ СН'!$F$12</f>
        <v>97.046265570000003</v>
      </c>
      <c r="F221" s="37">
        <f>SUMIFS(СВЦЭМ!$F$34:$F$777,СВЦЭМ!$A$34:$A$777,$A221,СВЦЭМ!$B$34:$B$777,F$190)+'СЕТ СН'!$F$12</f>
        <v>97.950172879999997</v>
      </c>
      <c r="G221" s="37">
        <f>SUMIFS(СВЦЭМ!$F$34:$F$777,СВЦЭМ!$A$34:$A$777,$A221,СВЦЭМ!$B$34:$B$777,G$190)+'СЕТ СН'!$F$12</f>
        <v>96.094054479999997</v>
      </c>
      <c r="H221" s="37">
        <f>SUMIFS(СВЦЭМ!$F$34:$F$777,СВЦЭМ!$A$34:$A$777,$A221,СВЦЭМ!$B$34:$B$777,H$190)+'СЕТ СН'!$F$12</f>
        <v>91.338050609999996</v>
      </c>
      <c r="I221" s="37">
        <f>SUMIFS(СВЦЭМ!$F$34:$F$777,СВЦЭМ!$A$34:$A$777,$A221,СВЦЭМ!$B$34:$B$777,I$190)+'СЕТ СН'!$F$12</f>
        <v>83.975129820000006</v>
      </c>
      <c r="J221" s="37">
        <f>SUMIFS(СВЦЭМ!$F$34:$F$777,СВЦЭМ!$A$34:$A$777,$A221,СВЦЭМ!$B$34:$B$777,J$190)+'СЕТ СН'!$F$12</f>
        <v>81.52567363</v>
      </c>
      <c r="K221" s="37">
        <f>SUMIFS(СВЦЭМ!$F$34:$F$777,СВЦЭМ!$A$34:$A$777,$A221,СВЦЭМ!$B$34:$B$777,K$190)+'СЕТ СН'!$F$12</f>
        <v>79.891666110000003</v>
      </c>
      <c r="L221" s="37">
        <f>SUMIFS(СВЦЭМ!$F$34:$F$777,СВЦЭМ!$A$34:$A$777,$A221,СВЦЭМ!$B$34:$B$777,L$190)+'СЕТ СН'!$F$12</f>
        <v>80.604879789999998</v>
      </c>
      <c r="M221" s="37">
        <f>SUMIFS(СВЦЭМ!$F$34:$F$777,СВЦЭМ!$A$34:$A$777,$A221,СВЦЭМ!$B$34:$B$777,M$190)+'СЕТ СН'!$F$12</f>
        <v>81.518229140000003</v>
      </c>
      <c r="N221" s="37">
        <f>SUMIFS(СВЦЭМ!$F$34:$F$777,СВЦЭМ!$A$34:$A$777,$A221,СВЦЭМ!$B$34:$B$777,N$190)+'СЕТ СН'!$F$12</f>
        <v>79.923809340000005</v>
      </c>
      <c r="O221" s="37">
        <f>SUMIFS(СВЦЭМ!$F$34:$F$777,СВЦЭМ!$A$34:$A$777,$A221,СВЦЭМ!$B$34:$B$777,O$190)+'СЕТ СН'!$F$12</f>
        <v>80.973874429999995</v>
      </c>
      <c r="P221" s="37">
        <f>SUMIFS(СВЦЭМ!$F$34:$F$777,СВЦЭМ!$A$34:$A$777,$A221,СВЦЭМ!$B$34:$B$777,P$190)+'СЕТ СН'!$F$12</f>
        <v>82.200245710000004</v>
      </c>
      <c r="Q221" s="37">
        <f>SUMIFS(СВЦЭМ!$F$34:$F$777,СВЦЭМ!$A$34:$A$777,$A221,СВЦЭМ!$B$34:$B$777,Q$190)+'СЕТ СН'!$F$12</f>
        <v>83.275602960000001</v>
      </c>
      <c r="R221" s="37">
        <f>SUMIFS(СВЦЭМ!$F$34:$F$777,СВЦЭМ!$A$34:$A$777,$A221,СВЦЭМ!$B$34:$B$777,R$190)+'СЕТ СН'!$F$12</f>
        <v>83.127752180000002</v>
      </c>
      <c r="S221" s="37">
        <f>SUMIFS(СВЦЭМ!$F$34:$F$777,СВЦЭМ!$A$34:$A$777,$A221,СВЦЭМ!$B$34:$B$777,S$190)+'СЕТ СН'!$F$12</f>
        <v>82.201920000000001</v>
      </c>
      <c r="T221" s="37">
        <f>SUMIFS(СВЦЭМ!$F$34:$F$777,СВЦЭМ!$A$34:$A$777,$A221,СВЦЭМ!$B$34:$B$777,T$190)+'СЕТ СН'!$F$12</f>
        <v>80.758965219999993</v>
      </c>
      <c r="U221" s="37">
        <f>SUMIFS(СВЦЭМ!$F$34:$F$777,СВЦЭМ!$A$34:$A$777,$A221,СВЦЭМ!$B$34:$B$777,U$190)+'СЕТ СН'!$F$12</f>
        <v>81.238452289999998</v>
      </c>
      <c r="V221" s="37">
        <f>SUMIFS(СВЦЭМ!$F$34:$F$777,СВЦЭМ!$A$34:$A$777,$A221,СВЦЭМ!$B$34:$B$777,V$190)+'СЕТ СН'!$F$12</f>
        <v>79.855572440000003</v>
      </c>
      <c r="W221" s="37">
        <f>SUMIFS(СВЦЭМ!$F$34:$F$777,СВЦЭМ!$A$34:$A$777,$A221,СВЦЭМ!$B$34:$B$777,W$190)+'СЕТ СН'!$F$12</f>
        <v>80.199187469999998</v>
      </c>
      <c r="X221" s="37">
        <f>SUMIFS(СВЦЭМ!$F$34:$F$777,СВЦЭМ!$A$34:$A$777,$A221,СВЦЭМ!$B$34:$B$777,X$190)+'СЕТ СН'!$F$12</f>
        <v>80.642785140000001</v>
      </c>
      <c r="Y221" s="37">
        <f>SUMIFS(СВЦЭМ!$F$34:$F$777,СВЦЭМ!$A$34:$A$777,$A221,СВЦЭМ!$B$34:$B$777,Y$190)+'СЕТ СН'!$F$12</f>
        <v>83.670218489999996</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8"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19"/>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0"/>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01.05.2018</v>
      </c>
      <c r="B226" s="37">
        <f>SUMIFS(СВЦЭМ!$G$34:$G$777,СВЦЭМ!$A$34:$A$777,$A226,СВЦЭМ!$B$34:$B$777,B$225)+'СЕТ СН'!$F$12</f>
        <v>226.26498251999999</v>
      </c>
      <c r="C226" s="37">
        <f>SUMIFS(СВЦЭМ!$G$34:$G$777,СВЦЭМ!$A$34:$A$777,$A226,СВЦЭМ!$B$34:$B$777,C$225)+'СЕТ СН'!$F$12</f>
        <v>230.31848170999999</v>
      </c>
      <c r="D226" s="37">
        <f>SUMIFS(СВЦЭМ!$G$34:$G$777,СВЦЭМ!$A$34:$A$777,$A226,СВЦЭМ!$B$34:$B$777,D$225)+'СЕТ СН'!$F$12</f>
        <v>237.59475313999999</v>
      </c>
      <c r="E226" s="37">
        <f>SUMIFS(СВЦЭМ!$G$34:$G$777,СВЦЭМ!$A$34:$A$777,$A226,СВЦЭМ!$B$34:$B$777,E$225)+'СЕТ СН'!$F$12</f>
        <v>239.80333350999999</v>
      </c>
      <c r="F226" s="37">
        <f>SUMIFS(СВЦЭМ!$G$34:$G$777,СВЦЭМ!$A$34:$A$777,$A226,СВЦЭМ!$B$34:$B$777,F$225)+'СЕТ СН'!$F$12</f>
        <v>244.38761780999999</v>
      </c>
      <c r="G226" s="37">
        <f>SUMIFS(СВЦЭМ!$G$34:$G$777,СВЦЭМ!$A$34:$A$777,$A226,СВЦЭМ!$B$34:$B$777,G$225)+'СЕТ СН'!$F$12</f>
        <v>240.09333412999999</v>
      </c>
      <c r="H226" s="37">
        <f>SUMIFS(СВЦЭМ!$G$34:$G$777,СВЦЭМ!$A$34:$A$777,$A226,СВЦЭМ!$B$34:$B$777,H$225)+'СЕТ СН'!$F$12</f>
        <v>219.15030041</v>
      </c>
      <c r="I226" s="37">
        <f>SUMIFS(СВЦЭМ!$G$34:$G$777,СВЦЭМ!$A$34:$A$777,$A226,СВЦЭМ!$B$34:$B$777,I$225)+'СЕТ СН'!$F$12</f>
        <v>190.68685834999999</v>
      </c>
      <c r="J226" s="37">
        <f>SUMIFS(СВЦЭМ!$G$34:$G$777,СВЦЭМ!$A$34:$A$777,$A226,СВЦЭМ!$B$34:$B$777,J$225)+'СЕТ СН'!$F$12</f>
        <v>170.22418436000001</v>
      </c>
      <c r="K226" s="37">
        <f>SUMIFS(СВЦЭМ!$G$34:$G$777,СВЦЭМ!$A$34:$A$777,$A226,СВЦЭМ!$B$34:$B$777,K$225)+'СЕТ СН'!$F$12</f>
        <v>159.99456448999999</v>
      </c>
      <c r="L226" s="37">
        <f>SUMIFS(СВЦЭМ!$G$34:$G$777,СВЦЭМ!$A$34:$A$777,$A226,СВЦЭМ!$B$34:$B$777,L$225)+'СЕТ СН'!$F$12</f>
        <v>155.08126669999999</v>
      </c>
      <c r="M226" s="37">
        <f>SUMIFS(СВЦЭМ!$G$34:$G$777,СВЦЭМ!$A$34:$A$777,$A226,СВЦЭМ!$B$34:$B$777,M$225)+'СЕТ СН'!$F$12</f>
        <v>156.29599855000001</v>
      </c>
      <c r="N226" s="37">
        <f>SUMIFS(СВЦЭМ!$G$34:$G$777,СВЦЭМ!$A$34:$A$777,$A226,СВЦЭМ!$B$34:$B$777,N$225)+'СЕТ СН'!$F$12</f>
        <v>161.95919742000001</v>
      </c>
      <c r="O226" s="37">
        <f>SUMIFS(СВЦЭМ!$G$34:$G$777,СВЦЭМ!$A$34:$A$777,$A226,СВЦЭМ!$B$34:$B$777,O$225)+'СЕТ СН'!$F$12</f>
        <v>160.90893892</v>
      </c>
      <c r="P226" s="37">
        <f>SUMIFS(СВЦЭМ!$G$34:$G$777,СВЦЭМ!$A$34:$A$777,$A226,СВЦЭМ!$B$34:$B$777,P$225)+'СЕТ СН'!$F$12</f>
        <v>162.90505052</v>
      </c>
      <c r="Q226" s="37">
        <f>SUMIFS(СВЦЭМ!$G$34:$G$777,СВЦЭМ!$A$34:$A$777,$A226,СВЦЭМ!$B$34:$B$777,Q$225)+'СЕТ СН'!$F$12</f>
        <v>163.83710500999999</v>
      </c>
      <c r="R226" s="37">
        <f>SUMIFS(СВЦЭМ!$G$34:$G$777,СВЦЭМ!$A$34:$A$777,$A226,СВЦЭМ!$B$34:$B$777,R$225)+'СЕТ СН'!$F$12</f>
        <v>162.89476164999999</v>
      </c>
      <c r="S226" s="37">
        <f>SUMIFS(СВЦЭМ!$G$34:$G$777,СВЦЭМ!$A$34:$A$777,$A226,СВЦЭМ!$B$34:$B$777,S$225)+'СЕТ СН'!$F$12</f>
        <v>163.00090807999999</v>
      </c>
      <c r="T226" s="37">
        <f>SUMIFS(СВЦЭМ!$G$34:$G$777,СВЦЭМ!$A$34:$A$777,$A226,СВЦЭМ!$B$34:$B$777,T$225)+'СЕТ СН'!$F$12</f>
        <v>160.61291724</v>
      </c>
      <c r="U226" s="37">
        <f>SUMIFS(СВЦЭМ!$G$34:$G$777,СВЦЭМ!$A$34:$A$777,$A226,СВЦЭМ!$B$34:$B$777,U$225)+'СЕТ СН'!$F$12</f>
        <v>158.78519127999999</v>
      </c>
      <c r="V226" s="37">
        <f>SUMIFS(СВЦЭМ!$G$34:$G$777,СВЦЭМ!$A$34:$A$777,$A226,СВЦЭМ!$B$34:$B$777,V$225)+'СЕТ СН'!$F$12</f>
        <v>154.56784791999999</v>
      </c>
      <c r="W226" s="37">
        <f>SUMIFS(СВЦЭМ!$G$34:$G$777,СВЦЭМ!$A$34:$A$777,$A226,СВЦЭМ!$B$34:$B$777,W$225)+'СЕТ СН'!$F$12</f>
        <v>164.47665757999999</v>
      </c>
      <c r="X226" s="37">
        <f>SUMIFS(СВЦЭМ!$G$34:$G$777,СВЦЭМ!$A$34:$A$777,$A226,СВЦЭМ!$B$34:$B$777,X$225)+'СЕТ СН'!$F$12</f>
        <v>191.27541905000001</v>
      </c>
      <c r="Y226" s="37">
        <f>SUMIFS(СВЦЭМ!$G$34:$G$777,СВЦЭМ!$A$34:$A$777,$A226,СВЦЭМ!$B$34:$B$777,Y$225)+'СЕТ СН'!$F$12</f>
        <v>226.48838008999999</v>
      </c>
      <c r="AA226" s="46"/>
    </row>
    <row r="227" spans="1:27" ht="15.75" x14ac:dyDescent="0.2">
      <c r="A227" s="36">
        <f>A226+1</f>
        <v>43222</v>
      </c>
      <c r="B227" s="37">
        <f>SUMIFS(СВЦЭМ!$G$34:$G$777,СВЦЭМ!$A$34:$A$777,$A227,СВЦЭМ!$B$34:$B$777,B$225)+'СЕТ СН'!$F$12</f>
        <v>230.65321807999999</v>
      </c>
      <c r="C227" s="37">
        <f>SUMIFS(СВЦЭМ!$G$34:$G$777,СВЦЭМ!$A$34:$A$777,$A227,СВЦЭМ!$B$34:$B$777,C$225)+'СЕТ СН'!$F$12</f>
        <v>239.66129916</v>
      </c>
      <c r="D227" s="37">
        <f>SUMIFS(СВЦЭМ!$G$34:$G$777,СВЦЭМ!$A$34:$A$777,$A227,СВЦЭМ!$B$34:$B$777,D$225)+'СЕТ СН'!$F$12</f>
        <v>245.94718872000001</v>
      </c>
      <c r="E227" s="37">
        <f>SUMIFS(СВЦЭМ!$G$34:$G$777,СВЦЭМ!$A$34:$A$777,$A227,СВЦЭМ!$B$34:$B$777,E$225)+'СЕТ СН'!$F$12</f>
        <v>248.90723722000001</v>
      </c>
      <c r="F227" s="37">
        <f>SUMIFS(СВЦЭМ!$G$34:$G$777,СВЦЭМ!$A$34:$A$777,$A227,СВЦЭМ!$B$34:$B$777,F$225)+'СЕТ СН'!$F$12</f>
        <v>249.64403142</v>
      </c>
      <c r="G227" s="37">
        <f>SUMIFS(СВЦЭМ!$G$34:$G$777,СВЦЭМ!$A$34:$A$777,$A227,СВЦЭМ!$B$34:$B$777,G$225)+'СЕТ СН'!$F$12</f>
        <v>246.86413404999999</v>
      </c>
      <c r="H227" s="37">
        <f>SUMIFS(СВЦЭМ!$G$34:$G$777,СВЦЭМ!$A$34:$A$777,$A227,СВЦЭМ!$B$34:$B$777,H$225)+'СЕТ СН'!$F$12</f>
        <v>224.75583990999999</v>
      </c>
      <c r="I227" s="37">
        <f>SUMIFS(СВЦЭМ!$G$34:$G$777,СВЦЭМ!$A$34:$A$777,$A227,СВЦЭМ!$B$34:$B$777,I$225)+'СЕТ СН'!$F$12</f>
        <v>196.41821399</v>
      </c>
      <c r="J227" s="37">
        <f>SUMIFS(СВЦЭМ!$G$34:$G$777,СВЦЭМ!$A$34:$A$777,$A227,СВЦЭМ!$B$34:$B$777,J$225)+'СЕТ СН'!$F$12</f>
        <v>168.49047200999999</v>
      </c>
      <c r="K227" s="37">
        <f>SUMIFS(СВЦЭМ!$G$34:$G$777,СВЦЭМ!$A$34:$A$777,$A227,СВЦЭМ!$B$34:$B$777,K$225)+'СЕТ СН'!$F$12</f>
        <v>157.36092056999999</v>
      </c>
      <c r="L227" s="37">
        <f>SUMIFS(СВЦЭМ!$G$34:$G$777,СВЦЭМ!$A$34:$A$777,$A227,СВЦЭМ!$B$34:$B$777,L$225)+'СЕТ СН'!$F$12</f>
        <v>154.69540964000001</v>
      </c>
      <c r="M227" s="37">
        <f>SUMIFS(СВЦЭМ!$G$34:$G$777,СВЦЭМ!$A$34:$A$777,$A227,СВЦЭМ!$B$34:$B$777,M$225)+'СЕТ СН'!$F$12</f>
        <v>154.20003971</v>
      </c>
      <c r="N227" s="37">
        <f>SUMIFS(СВЦЭМ!$G$34:$G$777,СВЦЭМ!$A$34:$A$777,$A227,СВЦЭМ!$B$34:$B$777,N$225)+'СЕТ СН'!$F$12</f>
        <v>159.65412842999999</v>
      </c>
      <c r="O227" s="37">
        <f>SUMIFS(СВЦЭМ!$G$34:$G$777,СВЦЭМ!$A$34:$A$777,$A227,СВЦЭМ!$B$34:$B$777,O$225)+'СЕТ СН'!$F$12</f>
        <v>168.93481599</v>
      </c>
      <c r="P227" s="37">
        <f>SUMIFS(СВЦЭМ!$G$34:$G$777,СВЦЭМ!$A$34:$A$777,$A227,СВЦЭМ!$B$34:$B$777,P$225)+'СЕТ СН'!$F$12</f>
        <v>170.42891417999999</v>
      </c>
      <c r="Q227" s="37">
        <f>SUMIFS(СВЦЭМ!$G$34:$G$777,СВЦЭМ!$A$34:$A$777,$A227,СВЦЭМ!$B$34:$B$777,Q$225)+'СЕТ СН'!$F$12</f>
        <v>166.94537661999999</v>
      </c>
      <c r="R227" s="37">
        <f>SUMIFS(СВЦЭМ!$G$34:$G$777,СВЦЭМ!$A$34:$A$777,$A227,СВЦЭМ!$B$34:$B$777,R$225)+'СЕТ СН'!$F$12</f>
        <v>165.05563161000001</v>
      </c>
      <c r="S227" s="37">
        <f>SUMIFS(СВЦЭМ!$G$34:$G$777,СВЦЭМ!$A$34:$A$777,$A227,СВЦЭМ!$B$34:$B$777,S$225)+'СЕТ СН'!$F$12</f>
        <v>166.94532888000001</v>
      </c>
      <c r="T227" s="37">
        <f>SUMIFS(СВЦЭМ!$G$34:$G$777,СВЦЭМ!$A$34:$A$777,$A227,СВЦЭМ!$B$34:$B$777,T$225)+'СЕТ СН'!$F$12</f>
        <v>167.06367460999999</v>
      </c>
      <c r="U227" s="37">
        <f>SUMIFS(СВЦЭМ!$G$34:$G$777,СВЦЭМ!$A$34:$A$777,$A227,СВЦЭМ!$B$34:$B$777,U$225)+'СЕТ СН'!$F$12</f>
        <v>159.63606268000001</v>
      </c>
      <c r="V227" s="37">
        <f>SUMIFS(СВЦЭМ!$G$34:$G$777,СВЦЭМ!$A$34:$A$777,$A227,СВЦЭМ!$B$34:$B$777,V$225)+'СЕТ СН'!$F$12</f>
        <v>154.98918420000001</v>
      </c>
      <c r="W227" s="37">
        <f>SUMIFS(СВЦЭМ!$G$34:$G$777,СВЦЭМ!$A$34:$A$777,$A227,СВЦЭМ!$B$34:$B$777,W$225)+'СЕТ СН'!$F$12</f>
        <v>165.02761935000001</v>
      </c>
      <c r="X227" s="37">
        <f>SUMIFS(СВЦЭМ!$G$34:$G$777,СВЦЭМ!$A$34:$A$777,$A227,СВЦЭМ!$B$34:$B$777,X$225)+'СЕТ СН'!$F$12</f>
        <v>185.72803708999999</v>
      </c>
      <c r="Y227" s="37">
        <f>SUMIFS(СВЦЭМ!$G$34:$G$777,СВЦЭМ!$A$34:$A$777,$A227,СВЦЭМ!$B$34:$B$777,Y$225)+'СЕТ СН'!$F$12</f>
        <v>218.43487769999999</v>
      </c>
    </row>
    <row r="228" spans="1:27" ht="15.75" x14ac:dyDescent="0.2">
      <c r="A228" s="36">
        <f t="shared" ref="A228:A256" si="6">A227+1</f>
        <v>43223</v>
      </c>
      <c r="B228" s="37">
        <f>SUMIFS(СВЦЭМ!$G$34:$G$777,СВЦЭМ!$A$34:$A$777,$A228,СВЦЭМ!$B$34:$B$777,B$225)+'СЕТ СН'!$F$12</f>
        <v>228.13125231000001</v>
      </c>
      <c r="C228" s="37">
        <f>SUMIFS(СВЦЭМ!$G$34:$G$777,СВЦЭМ!$A$34:$A$777,$A228,СВЦЭМ!$B$34:$B$777,C$225)+'СЕТ СН'!$F$12</f>
        <v>240.65804578000001</v>
      </c>
      <c r="D228" s="37">
        <f>SUMIFS(СВЦЭМ!$G$34:$G$777,СВЦЭМ!$A$34:$A$777,$A228,СВЦЭМ!$B$34:$B$777,D$225)+'СЕТ СН'!$F$12</f>
        <v>247.55829574000001</v>
      </c>
      <c r="E228" s="37">
        <f>SUMIFS(СВЦЭМ!$G$34:$G$777,СВЦЭМ!$A$34:$A$777,$A228,СВЦЭМ!$B$34:$B$777,E$225)+'СЕТ СН'!$F$12</f>
        <v>248.70827023000001</v>
      </c>
      <c r="F228" s="37">
        <f>SUMIFS(СВЦЭМ!$G$34:$G$777,СВЦЭМ!$A$34:$A$777,$A228,СВЦЭМ!$B$34:$B$777,F$225)+'СЕТ СН'!$F$12</f>
        <v>248.85497113</v>
      </c>
      <c r="G228" s="37">
        <f>SUMIFS(СВЦЭМ!$G$34:$G$777,СВЦЭМ!$A$34:$A$777,$A228,СВЦЭМ!$B$34:$B$777,G$225)+'СЕТ СН'!$F$12</f>
        <v>246.84637641</v>
      </c>
      <c r="H228" s="37">
        <f>SUMIFS(СВЦЭМ!$G$34:$G$777,СВЦЭМ!$A$34:$A$777,$A228,СВЦЭМ!$B$34:$B$777,H$225)+'СЕТ СН'!$F$12</f>
        <v>223.32751772</v>
      </c>
      <c r="I228" s="37">
        <f>SUMIFS(СВЦЭМ!$G$34:$G$777,СВЦЭМ!$A$34:$A$777,$A228,СВЦЭМ!$B$34:$B$777,I$225)+'СЕТ СН'!$F$12</f>
        <v>191.20511941999999</v>
      </c>
      <c r="J228" s="37">
        <f>SUMIFS(СВЦЭМ!$G$34:$G$777,СВЦЭМ!$A$34:$A$777,$A228,СВЦЭМ!$B$34:$B$777,J$225)+'СЕТ СН'!$F$12</f>
        <v>178.14116293999999</v>
      </c>
      <c r="K228" s="37">
        <f>SUMIFS(СВЦЭМ!$G$34:$G$777,СВЦЭМ!$A$34:$A$777,$A228,СВЦЭМ!$B$34:$B$777,K$225)+'СЕТ СН'!$F$12</f>
        <v>165.56587981999999</v>
      </c>
      <c r="L228" s="37">
        <f>SUMIFS(СВЦЭМ!$G$34:$G$777,СВЦЭМ!$A$34:$A$777,$A228,СВЦЭМ!$B$34:$B$777,L$225)+'СЕТ СН'!$F$12</f>
        <v>166.76372727</v>
      </c>
      <c r="M228" s="37">
        <f>SUMIFS(СВЦЭМ!$G$34:$G$777,СВЦЭМ!$A$34:$A$777,$A228,СВЦЭМ!$B$34:$B$777,M$225)+'СЕТ СН'!$F$12</f>
        <v>165.09865832</v>
      </c>
      <c r="N228" s="37">
        <f>SUMIFS(СВЦЭМ!$G$34:$G$777,СВЦЭМ!$A$34:$A$777,$A228,СВЦЭМ!$B$34:$B$777,N$225)+'СЕТ СН'!$F$12</f>
        <v>172.27411566000001</v>
      </c>
      <c r="O228" s="37">
        <f>SUMIFS(СВЦЭМ!$G$34:$G$777,СВЦЭМ!$A$34:$A$777,$A228,СВЦЭМ!$B$34:$B$777,O$225)+'СЕТ СН'!$F$12</f>
        <v>177.22184338</v>
      </c>
      <c r="P228" s="37">
        <f>SUMIFS(СВЦЭМ!$G$34:$G$777,СВЦЭМ!$A$34:$A$777,$A228,СВЦЭМ!$B$34:$B$777,P$225)+'СЕТ СН'!$F$12</f>
        <v>174.66746430000001</v>
      </c>
      <c r="Q228" s="37">
        <f>SUMIFS(СВЦЭМ!$G$34:$G$777,СВЦЭМ!$A$34:$A$777,$A228,СВЦЭМ!$B$34:$B$777,Q$225)+'СЕТ СН'!$F$12</f>
        <v>173.48707010999999</v>
      </c>
      <c r="R228" s="37">
        <f>SUMIFS(СВЦЭМ!$G$34:$G$777,СВЦЭМ!$A$34:$A$777,$A228,СВЦЭМ!$B$34:$B$777,R$225)+'СЕТ СН'!$F$12</f>
        <v>173.68511665</v>
      </c>
      <c r="S228" s="37">
        <f>SUMIFS(СВЦЭМ!$G$34:$G$777,СВЦЭМ!$A$34:$A$777,$A228,СВЦЭМ!$B$34:$B$777,S$225)+'СЕТ СН'!$F$12</f>
        <v>174.70091024000001</v>
      </c>
      <c r="T228" s="37">
        <f>SUMIFS(СВЦЭМ!$G$34:$G$777,СВЦЭМ!$A$34:$A$777,$A228,СВЦЭМ!$B$34:$B$777,T$225)+'СЕТ СН'!$F$12</f>
        <v>178.85963028</v>
      </c>
      <c r="U228" s="37">
        <f>SUMIFS(СВЦЭМ!$G$34:$G$777,СВЦЭМ!$A$34:$A$777,$A228,СВЦЭМ!$B$34:$B$777,U$225)+'СЕТ СН'!$F$12</f>
        <v>167.58553691</v>
      </c>
      <c r="V228" s="37">
        <f>SUMIFS(СВЦЭМ!$G$34:$G$777,СВЦЭМ!$A$34:$A$777,$A228,СВЦЭМ!$B$34:$B$777,V$225)+'СЕТ СН'!$F$12</f>
        <v>166.40698814000001</v>
      </c>
      <c r="W228" s="37">
        <f>SUMIFS(СВЦЭМ!$G$34:$G$777,СВЦЭМ!$A$34:$A$777,$A228,СВЦЭМ!$B$34:$B$777,W$225)+'СЕТ СН'!$F$12</f>
        <v>178.09431312999999</v>
      </c>
      <c r="X228" s="37">
        <f>SUMIFS(СВЦЭМ!$G$34:$G$777,СВЦЭМ!$A$34:$A$777,$A228,СВЦЭМ!$B$34:$B$777,X$225)+'СЕТ СН'!$F$12</f>
        <v>203.58181354000001</v>
      </c>
      <c r="Y228" s="37">
        <f>SUMIFS(СВЦЭМ!$G$34:$G$777,СВЦЭМ!$A$34:$A$777,$A228,СВЦЭМ!$B$34:$B$777,Y$225)+'СЕТ СН'!$F$12</f>
        <v>232.67678033000001</v>
      </c>
    </row>
    <row r="229" spans="1:27" ht="15.75" x14ac:dyDescent="0.2">
      <c r="A229" s="36">
        <f t="shared" si="6"/>
        <v>43224</v>
      </c>
      <c r="B229" s="37">
        <f>SUMIFS(СВЦЭМ!$G$34:$G$777,СВЦЭМ!$A$34:$A$777,$A229,СВЦЭМ!$B$34:$B$777,B$225)+'СЕТ СН'!$F$12</f>
        <v>238.94307638000001</v>
      </c>
      <c r="C229" s="37">
        <f>SUMIFS(СВЦЭМ!$G$34:$G$777,СВЦЭМ!$A$34:$A$777,$A229,СВЦЭМ!$B$34:$B$777,C$225)+'СЕТ СН'!$F$12</f>
        <v>252.98905855000001</v>
      </c>
      <c r="D229" s="37">
        <f>SUMIFS(СВЦЭМ!$G$34:$G$777,СВЦЭМ!$A$34:$A$777,$A229,СВЦЭМ!$B$34:$B$777,D$225)+'СЕТ СН'!$F$12</f>
        <v>258.61809706000003</v>
      </c>
      <c r="E229" s="37">
        <f>SUMIFS(СВЦЭМ!$G$34:$G$777,СВЦЭМ!$A$34:$A$777,$A229,СВЦЭМ!$B$34:$B$777,E$225)+'СЕТ СН'!$F$12</f>
        <v>259.44953265999999</v>
      </c>
      <c r="F229" s="37">
        <f>SUMIFS(СВЦЭМ!$G$34:$G$777,СВЦЭМ!$A$34:$A$777,$A229,СВЦЭМ!$B$34:$B$777,F$225)+'СЕТ СН'!$F$12</f>
        <v>259.38161193000002</v>
      </c>
      <c r="G229" s="37">
        <f>SUMIFS(СВЦЭМ!$G$34:$G$777,СВЦЭМ!$A$34:$A$777,$A229,СВЦЭМ!$B$34:$B$777,G$225)+'СЕТ СН'!$F$12</f>
        <v>260.54122044000002</v>
      </c>
      <c r="H229" s="37">
        <f>SUMIFS(СВЦЭМ!$G$34:$G$777,СВЦЭМ!$A$34:$A$777,$A229,СВЦЭМ!$B$34:$B$777,H$225)+'СЕТ СН'!$F$12</f>
        <v>228.82257794</v>
      </c>
      <c r="I229" s="37">
        <f>SUMIFS(СВЦЭМ!$G$34:$G$777,СВЦЭМ!$A$34:$A$777,$A229,СВЦЭМ!$B$34:$B$777,I$225)+'СЕТ СН'!$F$12</f>
        <v>195.14552021</v>
      </c>
      <c r="J229" s="37">
        <f>SUMIFS(СВЦЭМ!$G$34:$G$777,СВЦЭМ!$A$34:$A$777,$A229,СВЦЭМ!$B$34:$B$777,J$225)+'СЕТ СН'!$F$12</f>
        <v>181.24105003</v>
      </c>
      <c r="K229" s="37">
        <f>SUMIFS(СВЦЭМ!$G$34:$G$777,СВЦЭМ!$A$34:$A$777,$A229,СВЦЭМ!$B$34:$B$777,K$225)+'СЕТ СН'!$F$12</f>
        <v>163.21188448999999</v>
      </c>
      <c r="L229" s="37">
        <f>SUMIFS(СВЦЭМ!$G$34:$G$777,СВЦЭМ!$A$34:$A$777,$A229,СВЦЭМ!$B$34:$B$777,L$225)+'СЕТ СН'!$F$12</f>
        <v>163.12797266999999</v>
      </c>
      <c r="M229" s="37">
        <f>SUMIFS(СВЦЭМ!$G$34:$G$777,СВЦЭМ!$A$34:$A$777,$A229,СВЦЭМ!$B$34:$B$777,M$225)+'СЕТ СН'!$F$12</f>
        <v>169.81312385000001</v>
      </c>
      <c r="N229" s="37">
        <f>SUMIFS(СВЦЭМ!$G$34:$G$777,СВЦЭМ!$A$34:$A$777,$A229,СВЦЭМ!$B$34:$B$777,N$225)+'СЕТ СН'!$F$12</f>
        <v>175.3637785</v>
      </c>
      <c r="O229" s="37">
        <f>SUMIFS(СВЦЭМ!$G$34:$G$777,СВЦЭМ!$A$34:$A$777,$A229,СВЦЭМ!$B$34:$B$777,O$225)+'СЕТ СН'!$F$12</f>
        <v>173.88025511999999</v>
      </c>
      <c r="P229" s="37">
        <f>SUMIFS(СВЦЭМ!$G$34:$G$777,СВЦЭМ!$A$34:$A$777,$A229,СВЦЭМ!$B$34:$B$777,P$225)+'СЕТ СН'!$F$12</f>
        <v>175.45717092000001</v>
      </c>
      <c r="Q229" s="37">
        <f>SUMIFS(СВЦЭМ!$G$34:$G$777,СВЦЭМ!$A$34:$A$777,$A229,СВЦЭМ!$B$34:$B$777,Q$225)+'СЕТ СН'!$F$12</f>
        <v>174.96655053000001</v>
      </c>
      <c r="R229" s="37">
        <f>SUMIFS(СВЦЭМ!$G$34:$G$777,СВЦЭМ!$A$34:$A$777,$A229,СВЦЭМ!$B$34:$B$777,R$225)+'СЕТ СН'!$F$12</f>
        <v>175.84040558999999</v>
      </c>
      <c r="S229" s="37">
        <f>SUMIFS(СВЦЭМ!$G$34:$G$777,СВЦЭМ!$A$34:$A$777,$A229,СВЦЭМ!$B$34:$B$777,S$225)+'СЕТ СН'!$F$12</f>
        <v>178.62400206999999</v>
      </c>
      <c r="T229" s="37">
        <f>SUMIFS(СВЦЭМ!$G$34:$G$777,СВЦЭМ!$A$34:$A$777,$A229,СВЦЭМ!$B$34:$B$777,T$225)+'СЕТ СН'!$F$12</f>
        <v>174.45538056999999</v>
      </c>
      <c r="U229" s="37">
        <f>SUMIFS(СВЦЭМ!$G$34:$G$777,СВЦЭМ!$A$34:$A$777,$A229,СВЦЭМ!$B$34:$B$777,U$225)+'СЕТ СН'!$F$12</f>
        <v>165.39212047000001</v>
      </c>
      <c r="V229" s="37">
        <f>SUMIFS(СВЦЭМ!$G$34:$G$777,СВЦЭМ!$A$34:$A$777,$A229,СВЦЭМ!$B$34:$B$777,V$225)+'СЕТ СН'!$F$12</f>
        <v>164.97208599000001</v>
      </c>
      <c r="W229" s="37">
        <f>SUMIFS(СВЦЭМ!$G$34:$G$777,СВЦЭМ!$A$34:$A$777,$A229,СВЦЭМ!$B$34:$B$777,W$225)+'СЕТ СН'!$F$12</f>
        <v>176.0135033</v>
      </c>
      <c r="X229" s="37">
        <f>SUMIFS(СВЦЭМ!$G$34:$G$777,СВЦЭМ!$A$34:$A$777,$A229,СВЦЭМ!$B$34:$B$777,X$225)+'СЕТ СН'!$F$12</f>
        <v>199.67613283</v>
      </c>
      <c r="Y229" s="37">
        <f>SUMIFS(СВЦЭМ!$G$34:$G$777,СВЦЭМ!$A$34:$A$777,$A229,СВЦЭМ!$B$34:$B$777,Y$225)+'СЕТ СН'!$F$12</f>
        <v>234.59990979</v>
      </c>
    </row>
    <row r="230" spans="1:27" ht="15.75" x14ac:dyDescent="0.2">
      <c r="A230" s="36">
        <f t="shared" si="6"/>
        <v>43225</v>
      </c>
      <c r="B230" s="37">
        <f>SUMIFS(СВЦЭМ!$G$34:$G$777,СВЦЭМ!$A$34:$A$777,$A230,СВЦЭМ!$B$34:$B$777,B$225)+'СЕТ СН'!$F$12</f>
        <v>240.65920704999999</v>
      </c>
      <c r="C230" s="37">
        <f>SUMIFS(СВЦЭМ!$G$34:$G$777,СВЦЭМ!$A$34:$A$777,$A230,СВЦЭМ!$B$34:$B$777,C$225)+'СЕТ СН'!$F$12</f>
        <v>242.46701726000001</v>
      </c>
      <c r="D230" s="37">
        <f>SUMIFS(СВЦЭМ!$G$34:$G$777,СВЦЭМ!$A$34:$A$777,$A230,СВЦЭМ!$B$34:$B$777,D$225)+'СЕТ СН'!$F$12</f>
        <v>244.59469898</v>
      </c>
      <c r="E230" s="37">
        <f>SUMIFS(СВЦЭМ!$G$34:$G$777,СВЦЭМ!$A$34:$A$777,$A230,СВЦЭМ!$B$34:$B$777,E$225)+'СЕТ СН'!$F$12</f>
        <v>249.94818943000001</v>
      </c>
      <c r="F230" s="37">
        <f>SUMIFS(СВЦЭМ!$G$34:$G$777,СВЦЭМ!$A$34:$A$777,$A230,СВЦЭМ!$B$34:$B$777,F$225)+'СЕТ СН'!$F$12</f>
        <v>252.02161527999999</v>
      </c>
      <c r="G230" s="37">
        <f>SUMIFS(СВЦЭМ!$G$34:$G$777,СВЦЭМ!$A$34:$A$777,$A230,СВЦЭМ!$B$34:$B$777,G$225)+'СЕТ СН'!$F$12</f>
        <v>254.39311856</v>
      </c>
      <c r="H230" s="37">
        <f>SUMIFS(СВЦЭМ!$G$34:$G$777,СВЦЭМ!$A$34:$A$777,$A230,СВЦЭМ!$B$34:$B$777,H$225)+'СЕТ СН'!$F$12</f>
        <v>229.68424060999999</v>
      </c>
      <c r="I230" s="37">
        <f>SUMIFS(СВЦЭМ!$G$34:$G$777,СВЦЭМ!$A$34:$A$777,$A230,СВЦЭМ!$B$34:$B$777,I$225)+'СЕТ СН'!$F$12</f>
        <v>204.63854698</v>
      </c>
      <c r="J230" s="37">
        <f>SUMIFS(СВЦЭМ!$G$34:$G$777,СВЦЭМ!$A$34:$A$777,$A230,СВЦЭМ!$B$34:$B$777,J$225)+'СЕТ СН'!$F$12</f>
        <v>177.28019277000001</v>
      </c>
      <c r="K230" s="37">
        <f>SUMIFS(СВЦЭМ!$G$34:$G$777,СВЦЭМ!$A$34:$A$777,$A230,СВЦЭМ!$B$34:$B$777,K$225)+'СЕТ СН'!$F$12</f>
        <v>163.58946233</v>
      </c>
      <c r="L230" s="37">
        <f>SUMIFS(СВЦЭМ!$G$34:$G$777,СВЦЭМ!$A$34:$A$777,$A230,СВЦЭМ!$B$34:$B$777,L$225)+'СЕТ СН'!$F$12</f>
        <v>163.81105622000001</v>
      </c>
      <c r="M230" s="37">
        <f>SUMIFS(СВЦЭМ!$G$34:$G$777,СВЦЭМ!$A$34:$A$777,$A230,СВЦЭМ!$B$34:$B$777,M$225)+'СЕТ СН'!$F$12</f>
        <v>163.09710863999999</v>
      </c>
      <c r="N230" s="37">
        <f>SUMIFS(СВЦЭМ!$G$34:$G$777,СВЦЭМ!$A$34:$A$777,$A230,СВЦЭМ!$B$34:$B$777,N$225)+'СЕТ СН'!$F$12</f>
        <v>163.50856666000001</v>
      </c>
      <c r="O230" s="37">
        <f>SUMIFS(СВЦЭМ!$G$34:$G$777,СВЦЭМ!$A$34:$A$777,$A230,СВЦЭМ!$B$34:$B$777,O$225)+'СЕТ СН'!$F$12</f>
        <v>167.96975218</v>
      </c>
      <c r="P230" s="37">
        <f>SUMIFS(СВЦЭМ!$G$34:$G$777,СВЦЭМ!$A$34:$A$777,$A230,СВЦЭМ!$B$34:$B$777,P$225)+'СЕТ СН'!$F$12</f>
        <v>172.15457124</v>
      </c>
      <c r="Q230" s="37">
        <f>SUMIFS(СВЦЭМ!$G$34:$G$777,СВЦЭМ!$A$34:$A$777,$A230,СВЦЭМ!$B$34:$B$777,Q$225)+'СЕТ СН'!$F$12</f>
        <v>173.12227415999999</v>
      </c>
      <c r="R230" s="37">
        <f>SUMIFS(СВЦЭМ!$G$34:$G$777,СВЦЭМ!$A$34:$A$777,$A230,СВЦЭМ!$B$34:$B$777,R$225)+'СЕТ СН'!$F$12</f>
        <v>172.63862653999999</v>
      </c>
      <c r="S230" s="37">
        <f>SUMIFS(СВЦЭМ!$G$34:$G$777,СВЦЭМ!$A$34:$A$777,$A230,СВЦЭМ!$B$34:$B$777,S$225)+'СЕТ СН'!$F$12</f>
        <v>178.21686695</v>
      </c>
      <c r="T230" s="37">
        <f>SUMIFS(СВЦЭМ!$G$34:$G$777,СВЦЭМ!$A$34:$A$777,$A230,СВЦЭМ!$B$34:$B$777,T$225)+'СЕТ СН'!$F$12</f>
        <v>174.10974206</v>
      </c>
      <c r="U230" s="37">
        <f>SUMIFS(СВЦЭМ!$G$34:$G$777,СВЦЭМ!$A$34:$A$777,$A230,СВЦЭМ!$B$34:$B$777,U$225)+'СЕТ СН'!$F$12</f>
        <v>172.23713905</v>
      </c>
      <c r="V230" s="37">
        <f>SUMIFS(СВЦЭМ!$G$34:$G$777,СВЦЭМ!$A$34:$A$777,$A230,СВЦЭМ!$B$34:$B$777,V$225)+'СЕТ СН'!$F$12</f>
        <v>160.90590410999999</v>
      </c>
      <c r="W230" s="37">
        <f>SUMIFS(СВЦЭМ!$G$34:$G$777,СВЦЭМ!$A$34:$A$777,$A230,СВЦЭМ!$B$34:$B$777,W$225)+'СЕТ СН'!$F$12</f>
        <v>174.41804873999999</v>
      </c>
      <c r="X230" s="37">
        <f>SUMIFS(СВЦЭМ!$G$34:$G$777,СВЦЭМ!$A$34:$A$777,$A230,СВЦЭМ!$B$34:$B$777,X$225)+'СЕТ СН'!$F$12</f>
        <v>196.58890937000001</v>
      </c>
      <c r="Y230" s="37">
        <f>SUMIFS(СВЦЭМ!$G$34:$G$777,СВЦЭМ!$A$34:$A$777,$A230,СВЦЭМ!$B$34:$B$777,Y$225)+'СЕТ СН'!$F$12</f>
        <v>227.56050769000001</v>
      </c>
    </row>
    <row r="231" spans="1:27" ht="15.75" x14ac:dyDescent="0.2">
      <c r="A231" s="36">
        <f t="shared" si="6"/>
        <v>43226</v>
      </c>
      <c r="B231" s="37">
        <f>SUMIFS(СВЦЭМ!$G$34:$G$777,СВЦЭМ!$A$34:$A$777,$A231,СВЦЭМ!$B$34:$B$777,B$225)+'СЕТ СН'!$F$12</f>
        <v>236.69735722999999</v>
      </c>
      <c r="C231" s="37">
        <f>SUMIFS(СВЦЭМ!$G$34:$G$777,СВЦЭМ!$A$34:$A$777,$A231,СВЦЭМ!$B$34:$B$777,C$225)+'СЕТ СН'!$F$12</f>
        <v>248.99938404</v>
      </c>
      <c r="D231" s="37">
        <f>SUMIFS(СВЦЭМ!$G$34:$G$777,СВЦЭМ!$A$34:$A$777,$A231,СВЦЭМ!$B$34:$B$777,D$225)+'СЕТ СН'!$F$12</f>
        <v>253.60031185</v>
      </c>
      <c r="E231" s="37">
        <f>SUMIFS(СВЦЭМ!$G$34:$G$777,СВЦЭМ!$A$34:$A$777,$A231,СВЦЭМ!$B$34:$B$777,E$225)+'СЕТ СН'!$F$12</f>
        <v>256.84120222000001</v>
      </c>
      <c r="F231" s="37">
        <f>SUMIFS(СВЦЭМ!$G$34:$G$777,СВЦЭМ!$A$34:$A$777,$A231,СВЦЭМ!$B$34:$B$777,F$225)+'СЕТ СН'!$F$12</f>
        <v>256.26944261</v>
      </c>
      <c r="G231" s="37">
        <f>SUMIFS(СВЦЭМ!$G$34:$G$777,СВЦЭМ!$A$34:$A$777,$A231,СВЦЭМ!$B$34:$B$777,G$225)+'СЕТ СН'!$F$12</f>
        <v>257.22710465</v>
      </c>
      <c r="H231" s="37">
        <f>SUMIFS(СВЦЭМ!$G$34:$G$777,СВЦЭМ!$A$34:$A$777,$A231,СВЦЭМ!$B$34:$B$777,H$225)+'СЕТ СН'!$F$12</f>
        <v>239.88363749000001</v>
      </c>
      <c r="I231" s="37">
        <f>SUMIFS(СВЦЭМ!$G$34:$G$777,СВЦЭМ!$A$34:$A$777,$A231,СВЦЭМ!$B$34:$B$777,I$225)+'СЕТ СН'!$F$12</f>
        <v>209.96475788999999</v>
      </c>
      <c r="J231" s="37">
        <f>SUMIFS(СВЦЭМ!$G$34:$G$777,СВЦЭМ!$A$34:$A$777,$A231,СВЦЭМ!$B$34:$B$777,J$225)+'СЕТ СН'!$F$12</f>
        <v>183.0052402</v>
      </c>
      <c r="K231" s="37">
        <f>SUMIFS(СВЦЭМ!$G$34:$G$777,СВЦЭМ!$A$34:$A$777,$A231,СВЦЭМ!$B$34:$B$777,K$225)+'СЕТ СН'!$F$12</f>
        <v>174.8410547</v>
      </c>
      <c r="L231" s="37">
        <f>SUMIFS(СВЦЭМ!$G$34:$G$777,СВЦЭМ!$A$34:$A$777,$A231,СВЦЭМ!$B$34:$B$777,L$225)+'СЕТ СН'!$F$12</f>
        <v>170.75154827</v>
      </c>
      <c r="M231" s="37">
        <f>SUMIFS(СВЦЭМ!$G$34:$G$777,СВЦЭМ!$A$34:$A$777,$A231,СВЦЭМ!$B$34:$B$777,M$225)+'СЕТ СН'!$F$12</f>
        <v>164.65201372000001</v>
      </c>
      <c r="N231" s="37">
        <f>SUMIFS(СВЦЭМ!$G$34:$G$777,СВЦЭМ!$A$34:$A$777,$A231,СВЦЭМ!$B$34:$B$777,N$225)+'СЕТ СН'!$F$12</f>
        <v>176.72771445000001</v>
      </c>
      <c r="O231" s="37">
        <f>SUMIFS(СВЦЭМ!$G$34:$G$777,СВЦЭМ!$A$34:$A$777,$A231,СВЦЭМ!$B$34:$B$777,O$225)+'СЕТ СН'!$F$12</f>
        <v>176.91842991999999</v>
      </c>
      <c r="P231" s="37">
        <f>SUMIFS(СВЦЭМ!$G$34:$G$777,СВЦЭМ!$A$34:$A$777,$A231,СВЦЭМ!$B$34:$B$777,P$225)+'СЕТ СН'!$F$12</f>
        <v>175.39106720000001</v>
      </c>
      <c r="Q231" s="37">
        <f>SUMIFS(СВЦЭМ!$G$34:$G$777,СВЦЭМ!$A$34:$A$777,$A231,СВЦЭМ!$B$34:$B$777,Q$225)+'СЕТ СН'!$F$12</f>
        <v>175.97062603000001</v>
      </c>
      <c r="R231" s="37">
        <f>SUMIFS(СВЦЭМ!$G$34:$G$777,СВЦЭМ!$A$34:$A$777,$A231,СВЦЭМ!$B$34:$B$777,R$225)+'СЕТ СН'!$F$12</f>
        <v>178.24659672000001</v>
      </c>
      <c r="S231" s="37">
        <f>SUMIFS(СВЦЭМ!$G$34:$G$777,СВЦЭМ!$A$34:$A$777,$A231,СВЦЭМ!$B$34:$B$777,S$225)+'СЕТ СН'!$F$12</f>
        <v>178.74612371000001</v>
      </c>
      <c r="T231" s="37">
        <f>SUMIFS(СВЦЭМ!$G$34:$G$777,СВЦЭМ!$A$34:$A$777,$A231,СВЦЭМ!$B$34:$B$777,T$225)+'СЕТ СН'!$F$12</f>
        <v>176.83785564999999</v>
      </c>
      <c r="U231" s="37">
        <f>SUMIFS(СВЦЭМ!$G$34:$G$777,СВЦЭМ!$A$34:$A$777,$A231,СВЦЭМ!$B$34:$B$777,U$225)+'СЕТ СН'!$F$12</f>
        <v>174.97823134000001</v>
      </c>
      <c r="V231" s="37">
        <f>SUMIFS(СВЦЭМ!$G$34:$G$777,СВЦЭМ!$A$34:$A$777,$A231,СВЦЭМ!$B$34:$B$777,V$225)+'СЕТ СН'!$F$12</f>
        <v>166.63583702</v>
      </c>
      <c r="W231" s="37">
        <f>SUMIFS(СВЦЭМ!$G$34:$G$777,СВЦЭМ!$A$34:$A$777,$A231,СВЦЭМ!$B$34:$B$777,W$225)+'СЕТ СН'!$F$12</f>
        <v>175.43476777000001</v>
      </c>
      <c r="X231" s="37">
        <f>SUMIFS(СВЦЭМ!$G$34:$G$777,СВЦЭМ!$A$34:$A$777,$A231,СВЦЭМ!$B$34:$B$777,X$225)+'СЕТ СН'!$F$12</f>
        <v>200.39128038000001</v>
      </c>
      <c r="Y231" s="37">
        <f>SUMIFS(СВЦЭМ!$G$34:$G$777,СВЦЭМ!$A$34:$A$777,$A231,СВЦЭМ!$B$34:$B$777,Y$225)+'СЕТ СН'!$F$12</f>
        <v>228.27338560000001</v>
      </c>
    </row>
    <row r="232" spans="1:27" ht="15.75" x14ac:dyDescent="0.2">
      <c r="A232" s="36">
        <f t="shared" si="6"/>
        <v>43227</v>
      </c>
      <c r="B232" s="37">
        <f>SUMIFS(СВЦЭМ!$G$34:$G$777,СВЦЭМ!$A$34:$A$777,$A232,СВЦЭМ!$B$34:$B$777,B$225)+'СЕТ СН'!$F$12</f>
        <v>244.29951464000001</v>
      </c>
      <c r="C232" s="37">
        <f>SUMIFS(СВЦЭМ!$G$34:$G$777,СВЦЭМ!$A$34:$A$777,$A232,СВЦЭМ!$B$34:$B$777,C$225)+'СЕТ СН'!$F$12</f>
        <v>257.94291158999999</v>
      </c>
      <c r="D232" s="37">
        <f>SUMIFS(СВЦЭМ!$G$34:$G$777,СВЦЭМ!$A$34:$A$777,$A232,СВЦЭМ!$B$34:$B$777,D$225)+'СЕТ СН'!$F$12</f>
        <v>260.92272832999998</v>
      </c>
      <c r="E232" s="37">
        <f>SUMIFS(СВЦЭМ!$G$34:$G$777,СВЦЭМ!$A$34:$A$777,$A232,СВЦЭМ!$B$34:$B$777,E$225)+'СЕТ СН'!$F$12</f>
        <v>259.39660544999998</v>
      </c>
      <c r="F232" s="37">
        <f>SUMIFS(СВЦЭМ!$G$34:$G$777,СВЦЭМ!$A$34:$A$777,$A232,СВЦЭМ!$B$34:$B$777,F$225)+'СЕТ СН'!$F$12</f>
        <v>258.50249279000002</v>
      </c>
      <c r="G232" s="37">
        <f>SUMIFS(СВЦЭМ!$G$34:$G$777,СВЦЭМ!$A$34:$A$777,$A232,СВЦЭМ!$B$34:$B$777,G$225)+'СЕТ СН'!$F$12</f>
        <v>261.44630415</v>
      </c>
      <c r="H232" s="37">
        <f>SUMIFS(СВЦЭМ!$G$34:$G$777,СВЦЭМ!$A$34:$A$777,$A232,СВЦЭМ!$B$34:$B$777,H$225)+'СЕТ СН'!$F$12</f>
        <v>235.35276580999999</v>
      </c>
      <c r="I232" s="37">
        <f>SUMIFS(СВЦЭМ!$G$34:$G$777,СВЦЭМ!$A$34:$A$777,$A232,СВЦЭМ!$B$34:$B$777,I$225)+'СЕТ СН'!$F$12</f>
        <v>209.47950749</v>
      </c>
      <c r="J232" s="37">
        <f>SUMIFS(СВЦЭМ!$G$34:$G$777,СВЦЭМ!$A$34:$A$777,$A232,СВЦЭМ!$B$34:$B$777,J$225)+'СЕТ СН'!$F$12</f>
        <v>188.96067156000001</v>
      </c>
      <c r="K232" s="37">
        <f>SUMIFS(СВЦЭМ!$G$34:$G$777,СВЦЭМ!$A$34:$A$777,$A232,СВЦЭМ!$B$34:$B$777,K$225)+'СЕТ СН'!$F$12</f>
        <v>182.51253789</v>
      </c>
      <c r="L232" s="37">
        <f>SUMIFS(СВЦЭМ!$G$34:$G$777,СВЦЭМ!$A$34:$A$777,$A232,СВЦЭМ!$B$34:$B$777,L$225)+'СЕТ СН'!$F$12</f>
        <v>185.61479944000001</v>
      </c>
      <c r="M232" s="37">
        <f>SUMIFS(СВЦЭМ!$G$34:$G$777,СВЦЭМ!$A$34:$A$777,$A232,СВЦЭМ!$B$34:$B$777,M$225)+'СЕТ СН'!$F$12</f>
        <v>186.19824450999999</v>
      </c>
      <c r="N232" s="37">
        <f>SUMIFS(СВЦЭМ!$G$34:$G$777,СВЦЭМ!$A$34:$A$777,$A232,СВЦЭМ!$B$34:$B$777,N$225)+'СЕТ СН'!$F$12</f>
        <v>182.07538263000001</v>
      </c>
      <c r="O232" s="37">
        <f>SUMIFS(СВЦЭМ!$G$34:$G$777,СВЦЭМ!$A$34:$A$777,$A232,СВЦЭМ!$B$34:$B$777,O$225)+'СЕТ СН'!$F$12</f>
        <v>182.23756347</v>
      </c>
      <c r="P232" s="37">
        <f>SUMIFS(СВЦЭМ!$G$34:$G$777,СВЦЭМ!$A$34:$A$777,$A232,СВЦЭМ!$B$34:$B$777,P$225)+'СЕТ СН'!$F$12</f>
        <v>181.30575042000001</v>
      </c>
      <c r="Q232" s="37">
        <f>SUMIFS(СВЦЭМ!$G$34:$G$777,СВЦЭМ!$A$34:$A$777,$A232,СВЦЭМ!$B$34:$B$777,Q$225)+'СЕТ СН'!$F$12</f>
        <v>181.22344308000001</v>
      </c>
      <c r="R232" s="37">
        <f>SUMIFS(СВЦЭМ!$G$34:$G$777,СВЦЭМ!$A$34:$A$777,$A232,СВЦЭМ!$B$34:$B$777,R$225)+'СЕТ СН'!$F$12</f>
        <v>182.10280116000001</v>
      </c>
      <c r="S232" s="37">
        <f>SUMIFS(СВЦЭМ!$G$34:$G$777,СВЦЭМ!$A$34:$A$777,$A232,СВЦЭМ!$B$34:$B$777,S$225)+'СЕТ СН'!$F$12</f>
        <v>183.99397472000001</v>
      </c>
      <c r="T232" s="37">
        <f>SUMIFS(СВЦЭМ!$G$34:$G$777,СВЦЭМ!$A$34:$A$777,$A232,СВЦЭМ!$B$34:$B$777,T$225)+'СЕТ СН'!$F$12</f>
        <v>184.86502465999999</v>
      </c>
      <c r="U232" s="37">
        <f>SUMIFS(СВЦЭМ!$G$34:$G$777,СВЦЭМ!$A$34:$A$777,$A232,СВЦЭМ!$B$34:$B$777,U$225)+'СЕТ СН'!$F$12</f>
        <v>185.9269281</v>
      </c>
      <c r="V232" s="37">
        <f>SUMIFS(СВЦЭМ!$G$34:$G$777,СВЦЭМ!$A$34:$A$777,$A232,СВЦЭМ!$B$34:$B$777,V$225)+'СЕТ СН'!$F$12</f>
        <v>187.12650622999999</v>
      </c>
      <c r="W232" s="37">
        <f>SUMIFS(СВЦЭМ!$G$34:$G$777,СВЦЭМ!$A$34:$A$777,$A232,СВЦЭМ!$B$34:$B$777,W$225)+'СЕТ СН'!$F$12</f>
        <v>184.67868758</v>
      </c>
      <c r="X232" s="37">
        <f>SUMIFS(СВЦЭМ!$G$34:$G$777,СВЦЭМ!$A$34:$A$777,$A232,СВЦЭМ!$B$34:$B$777,X$225)+'СЕТ СН'!$F$12</f>
        <v>214.14626239</v>
      </c>
      <c r="Y232" s="37">
        <f>SUMIFS(СВЦЭМ!$G$34:$G$777,СВЦЭМ!$A$34:$A$777,$A232,СВЦЭМ!$B$34:$B$777,Y$225)+'СЕТ СН'!$F$12</f>
        <v>243.68566927000001</v>
      </c>
    </row>
    <row r="233" spans="1:27" ht="15.75" x14ac:dyDescent="0.2">
      <c r="A233" s="36">
        <f t="shared" si="6"/>
        <v>43228</v>
      </c>
      <c r="B233" s="37">
        <f>SUMIFS(СВЦЭМ!$G$34:$G$777,СВЦЭМ!$A$34:$A$777,$A233,СВЦЭМ!$B$34:$B$777,B$225)+'СЕТ СН'!$F$12</f>
        <v>252.56879660000001</v>
      </c>
      <c r="C233" s="37">
        <f>SUMIFS(СВЦЭМ!$G$34:$G$777,СВЦЭМ!$A$34:$A$777,$A233,СВЦЭМ!$B$34:$B$777,C$225)+'СЕТ СН'!$F$12</f>
        <v>263.76514364000002</v>
      </c>
      <c r="D233" s="37">
        <f>SUMIFS(СВЦЭМ!$G$34:$G$777,СВЦЭМ!$A$34:$A$777,$A233,СВЦЭМ!$B$34:$B$777,D$225)+'СЕТ СН'!$F$12</f>
        <v>271.08501385</v>
      </c>
      <c r="E233" s="37">
        <f>SUMIFS(СВЦЭМ!$G$34:$G$777,СВЦЭМ!$A$34:$A$777,$A233,СВЦЭМ!$B$34:$B$777,E$225)+'СЕТ СН'!$F$12</f>
        <v>274.14167008999999</v>
      </c>
      <c r="F233" s="37">
        <f>SUMIFS(СВЦЭМ!$G$34:$G$777,СВЦЭМ!$A$34:$A$777,$A233,СВЦЭМ!$B$34:$B$777,F$225)+'СЕТ СН'!$F$12</f>
        <v>279.08888954999998</v>
      </c>
      <c r="G233" s="37">
        <f>SUMIFS(СВЦЭМ!$G$34:$G$777,СВЦЭМ!$A$34:$A$777,$A233,СВЦЭМ!$B$34:$B$777,G$225)+'СЕТ СН'!$F$12</f>
        <v>271.72327158000002</v>
      </c>
      <c r="H233" s="37">
        <f>SUMIFS(СВЦЭМ!$G$34:$G$777,СВЦЭМ!$A$34:$A$777,$A233,СВЦЭМ!$B$34:$B$777,H$225)+'СЕТ СН'!$F$12</f>
        <v>240.65535668999999</v>
      </c>
      <c r="I233" s="37">
        <f>SUMIFS(СВЦЭМ!$G$34:$G$777,СВЦЭМ!$A$34:$A$777,$A233,СВЦЭМ!$B$34:$B$777,I$225)+'СЕТ СН'!$F$12</f>
        <v>206.89325590000001</v>
      </c>
      <c r="J233" s="37">
        <f>SUMIFS(СВЦЭМ!$G$34:$G$777,СВЦЭМ!$A$34:$A$777,$A233,СВЦЭМ!$B$34:$B$777,J$225)+'СЕТ СН'!$F$12</f>
        <v>184.87721397999999</v>
      </c>
      <c r="K233" s="37">
        <f>SUMIFS(СВЦЭМ!$G$34:$G$777,СВЦЭМ!$A$34:$A$777,$A233,СВЦЭМ!$B$34:$B$777,K$225)+'СЕТ СН'!$F$12</f>
        <v>176.25105837000001</v>
      </c>
      <c r="L233" s="37">
        <f>SUMIFS(СВЦЭМ!$G$34:$G$777,СВЦЭМ!$A$34:$A$777,$A233,СВЦЭМ!$B$34:$B$777,L$225)+'СЕТ СН'!$F$12</f>
        <v>172.76493703</v>
      </c>
      <c r="M233" s="37">
        <f>SUMIFS(СВЦЭМ!$G$34:$G$777,СВЦЭМ!$A$34:$A$777,$A233,СВЦЭМ!$B$34:$B$777,M$225)+'СЕТ СН'!$F$12</f>
        <v>171.86065149000001</v>
      </c>
      <c r="N233" s="37">
        <f>SUMIFS(СВЦЭМ!$G$34:$G$777,СВЦЭМ!$A$34:$A$777,$A233,СВЦЭМ!$B$34:$B$777,N$225)+'СЕТ СН'!$F$12</f>
        <v>168.95446895000001</v>
      </c>
      <c r="O233" s="37">
        <f>SUMIFS(СВЦЭМ!$G$34:$G$777,СВЦЭМ!$A$34:$A$777,$A233,СВЦЭМ!$B$34:$B$777,O$225)+'СЕТ СН'!$F$12</f>
        <v>169.66117467999999</v>
      </c>
      <c r="P233" s="37">
        <f>SUMIFS(СВЦЭМ!$G$34:$G$777,СВЦЭМ!$A$34:$A$777,$A233,СВЦЭМ!$B$34:$B$777,P$225)+'СЕТ СН'!$F$12</f>
        <v>179.82535218999999</v>
      </c>
      <c r="Q233" s="37">
        <f>SUMIFS(СВЦЭМ!$G$34:$G$777,СВЦЭМ!$A$34:$A$777,$A233,СВЦЭМ!$B$34:$B$777,Q$225)+'СЕТ СН'!$F$12</f>
        <v>179.88362796000001</v>
      </c>
      <c r="R233" s="37">
        <f>SUMIFS(СВЦЭМ!$G$34:$G$777,СВЦЭМ!$A$34:$A$777,$A233,СВЦЭМ!$B$34:$B$777,R$225)+'СЕТ СН'!$F$12</f>
        <v>178.46667916000001</v>
      </c>
      <c r="S233" s="37">
        <f>SUMIFS(СВЦЭМ!$G$34:$G$777,СВЦЭМ!$A$34:$A$777,$A233,СВЦЭМ!$B$34:$B$777,S$225)+'СЕТ СН'!$F$12</f>
        <v>170.86115028</v>
      </c>
      <c r="T233" s="37">
        <f>SUMIFS(СВЦЭМ!$G$34:$G$777,СВЦЭМ!$A$34:$A$777,$A233,СВЦЭМ!$B$34:$B$777,T$225)+'СЕТ СН'!$F$12</f>
        <v>166.76306983000001</v>
      </c>
      <c r="U233" s="37">
        <f>SUMIFS(СВЦЭМ!$G$34:$G$777,СВЦЭМ!$A$34:$A$777,$A233,СВЦЭМ!$B$34:$B$777,U$225)+'СЕТ СН'!$F$12</f>
        <v>169.85011763</v>
      </c>
      <c r="V233" s="37">
        <f>SUMIFS(СВЦЭМ!$G$34:$G$777,СВЦЭМ!$A$34:$A$777,$A233,СВЦЭМ!$B$34:$B$777,V$225)+'СЕТ СН'!$F$12</f>
        <v>172.97642551000001</v>
      </c>
      <c r="W233" s="37">
        <f>SUMIFS(СВЦЭМ!$G$34:$G$777,СВЦЭМ!$A$34:$A$777,$A233,СВЦЭМ!$B$34:$B$777,W$225)+'СЕТ СН'!$F$12</f>
        <v>182.22932329</v>
      </c>
      <c r="X233" s="37">
        <f>SUMIFS(СВЦЭМ!$G$34:$G$777,СВЦЭМ!$A$34:$A$777,$A233,СВЦЭМ!$B$34:$B$777,X$225)+'СЕТ СН'!$F$12</f>
        <v>204.9592198</v>
      </c>
      <c r="Y233" s="37">
        <f>SUMIFS(СВЦЭМ!$G$34:$G$777,СВЦЭМ!$A$34:$A$777,$A233,СВЦЭМ!$B$34:$B$777,Y$225)+'СЕТ СН'!$F$12</f>
        <v>233.39435273999999</v>
      </c>
    </row>
    <row r="234" spans="1:27" ht="15.75" x14ac:dyDescent="0.2">
      <c r="A234" s="36">
        <f t="shared" si="6"/>
        <v>43229</v>
      </c>
      <c r="B234" s="37">
        <f>SUMIFS(СВЦЭМ!$G$34:$G$777,СВЦЭМ!$A$34:$A$777,$A234,СВЦЭМ!$B$34:$B$777,B$225)+'СЕТ СН'!$F$12</f>
        <v>259.37799502000001</v>
      </c>
      <c r="C234" s="37">
        <f>SUMIFS(СВЦЭМ!$G$34:$G$777,СВЦЭМ!$A$34:$A$777,$A234,СВЦЭМ!$B$34:$B$777,C$225)+'СЕТ СН'!$F$12</f>
        <v>271.54495004</v>
      </c>
      <c r="D234" s="37">
        <f>SUMIFS(СВЦЭМ!$G$34:$G$777,СВЦЭМ!$A$34:$A$777,$A234,СВЦЭМ!$B$34:$B$777,D$225)+'СЕТ СН'!$F$12</f>
        <v>281.63538591000002</v>
      </c>
      <c r="E234" s="37">
        <f>SUMIFS(СВЦЭМ!$G$34:$G$777,СВЦЭМ!$A$34:$A$777,$A234,СВЦЭМ!$B$34:$B$777,E$225)+'СЕТ СН'!$F$12</f>
        <v>285.73320913999999</v>
      </c>
      <c r="F234" s="37">
        <f>SUMIFS(СВЦЭМ!$G$34:$G$777,СВЦЭМ!$A$34:$A$777,$A234,СВЦЭМ!$B$34:$B$777,F$225)+'СЕТ СН'!$F$12</f>
        <v>286.95747222</v>
      </c>
      <c r="G234" s="37">
        <f>SUMIFS(СВЦЭМ!$G$34:$G$777,СВЦЭМ!$A$34:$A$777,$A234,СВЦЭМ!$B$34:$B$777,G$225)+'СЕТ СН'!$F$12</f>
        <v>285.57713374000002</v>
      </c>
      <c r="H234" s="37">
        <f>SUMIFS(СВЦЭМ!$G$34:$G$777,СВЦЭМ!$A$34:$A$777,$A234,СВЦЭМ!$B$34:$B$777,H$225)+'СЕТ СН'!$F$12</f>
        <v>260.23951843999998</v>
      </c>
      <c r="I234" s="37">
        <f>SUMIFS(СВЦЭМ!$G$34:$G$777,СВЦЭМ!$A$34:$A$777,$A234,СВЦЭМ!$B$34:$B$777,I$225)+'СЕТ СН'!$F$12</f>
        <v>228.37086708000001</v>
      </c>
      <c r="J234" s="37">
        <f>SUMIFS(СВЦЭМ!$G$34:$G$777,СВЦЭМ!$A$34:$A$777,$A234,СВЦЭМ!$B$34:$B$777,J$225)+'СЕТ СН'!$F$12</f>
        <v>195.14996657</v>
      </c>
      <c r="K234" s="37">
        <f>SUMIFS(СВЦЭМ!$G$34:$G$777,СВЦЭМ!$A$34:$A$777,$A234,СВЦЭМ!$B$34:$B$777,K$225)+'СЕТ СН'!$F$12</f>
        <v>178.95449998000001</v>
      </c>
      <c r="L234" s="37">
        <f>SUMIFS(СВЦЭМ!$G$34:$G$777,СВЦЭМ!$A$34:$A$777,$A234,СВЦЭМ!$B$34:$B$777,L$225)+'СЕТ СН'!$F$12</f>
        <v>177.64637432000001</v>
      </c>
      <c r="M234" s="37">
        <f>SUMIFS(СВЦЭМ!$G$34:$G$777,СВЦЭМ!$A$34:$A$777,$A234,СВЦЭМ!$B$34:$B$777,M$225)+'СЕТ СН'!$F$12</f>
        <v>177.27467702999999</v>
      </c>
      <c r="N234" s="37">
        <f>SUMIFS(СВЦЭМ!$G$34:$G$777,СВЦЭМ!$A$34:$A$777,$A234,СВЦЭМ!$B$34:$B$777,N$225)+'СЕТ СН'!$F$12</f>
        <v>177.33731481999999</v>
      </c>
      <c r="O234" s="37">
        <f>SUMIFS(СВЦЭМ!$G$34:$G$777,СВЦЭМ!$A$34:$A$777,$A234,СВЦЭМ!$B$34:$B$777,O$225)+'СЕТ СН'!$F$12</f>
        <v>177.24163257999999</v>
      </c>
      <c r="P234" s="37">
        <f>SUMIFS(СВЦЭМ!$G$34:$G$777,СВЦЭМ!$A$34:$A$777,$A234,СВЦЭМ!$B$34:$B$777,P$225)+'СЕТ СН'!$F$12</f>
        <v>180.1639964</v>
      </c>
      <c r="Q234" s="37">
        <f>SUMIFS(СВЦЭМ!$G$34:$G$777,СВЦЭМ!$A$34:$A$777,$A234,СВЦЭМ!$B$34:$B$777,Q$225)+'СЕТ СН'!$F$12</f>
        <v>179.73877954</v>
      </c>
      <c r="R234" s="37">
        <f>SUMIFS(СВЦЭМ!$G$34:$G$777,СВЦЭМ!$A$34:$A$777,$A234,СВЦЭМ!$B$34:$B$777,R$225)+'СЕТ СН'!$F$12</f>
        <v>181.35923481</v>
      </c>
      <c r="S234" s="37">
        <f>SUMIFS(СВЦЭМ!$G$34:$G$777,СВЦЭМ!$A$34:$A$777,$A234,СВЦЭМ!$B$34:$B$777,S$225)+'СЕТ СН'!$F$12</f>
        <v>179.77464934</v>
      </c>
      <c r="T234" s="37">
        <f>SUMIFS(СВЦЭМ!$G$34:$G$777,СВЦЭМ!$A$34:$A$777,$A234,СВЦЭМ!$B$34:$B$777,T$225)+'СЕТ СН'!$F$12</f>
        <v>178.33520336000001</v>
      </c>
      <c r="U234" s="37">
        <f>SUMIFS(СВЦЭМ!$G$34:$G$777,СВЦЭМ!$A$34:$A$777,$A234,СВЦЭМ!$B$34:$B$777,U$225)+'СЕТ СН'!$F$12</f>
        <v>177.27461399000001</v>
      </c>
      <c r="V234" s="37">
        <f>SUMIFS(СВЦЭМ!$G$34:$G$777,СВЦЭМ!$A$34:$A$777,$A234,СВЦЭМ!$B$34:$B$777,V$225)+'СЕТ СН'!$F$12</f>
        <v>175.89214537999999</v>
      </c>
      <c r="W234" s="37">
        <f>SUMIFS(СВЦЭМ!$G$34:$G$777,СВЦЭМ!$A$34:$A$777,$A234,СВЦЭМ!$B$34:$B$777,W$225)+'СЕТ СН'!$F$12</f>
        <v>187.63579003999999</v>
      </c>
      <c r="X234" s="37">
        <f>SUMIFS(СВЦЭМ!$G$34:$G$777,СВЦЭМ!$A$34:$A$777,$A234,СВЦЭМ!$B$34:$B$777,X$225)+'СЕТ СН'!$F$12</f>
        <v>212.18459369000001</v>
      </c>
      <c r="Y234" s="37">
        <f>SUMIFS(СВЦЭМ!$G$34:$G$777,СВЦЭМ!$A$34:$A$777,$A234,СВЦЭМ!$B$34:$B$777,Y$225)+'СЕТ СН'!$F$12</f>
        <v>240.35583109000001</v>
      </c>
    </row>
    <row r="235" spans="1:27" ht="15.75" x14ac:dyDescent="0.2">
      <c r="A235" s="36">
        <f t="shared" si="6"/>
        <v>43230</v>
      </c>
      <c r="B235" s="37">
        <f>SUMIFS(СВЦЭМ!$G$34:$G$777,СВЦЭМ!$A$34:$A$777,$A235,СВЦЭМ!$B$34:$B$777,B$225)+'СЕТ СН'!$F$12</f>
        <v>254.13704444000001</v>
      </c>
      <c r="C235" s="37">
        <f>SUMIFS(СВЦЭМ!$G$34:$G$777,СВЦЭМ!$A$34:$A$777,$A235,СВЦЭМ!$B$34:$B$777,C$225)+'СЕТ СН'!$F$12</f>
        <v>266.94908953999999</v>
      </c>
      <c r="D235" s="37">
        <f>SUMIFS(СВЦЭМ!$G$34:$G$777,СВЦЭМ!$A$34:$A$777,$A235,СВЦЭМ!$B$34:$B$777,D$225)+'СЕТ СН'!$F$12</f>
        <v>274.74284377999999</v>
      </c>
      <c r="E235" s="37">
        <f>SUMIFS(СВЦЭМ!$G$34:$G$777,СВЦЭМ!$A$34:$A$777,$A235,СВЦЭМ!$B$34:$B$777,E$225)+'СЕТ СН'!$F$12</f>
        <v>280.66479951000002</v>
      </c>
      <c r="F235" s="37">
        <f>SUMIFS(СВЦЭМ!$G$34:$G$777,СВЦЭМ!$A$34:$A$777,$A235,СВЦЭМ!$B$34:$B$777,F$225)+'СЕТ СН'!$F$12</f>
        <v>276.51615006999998</v>
      </c>
      <c r="G235" s="37">
        <f>SUMIFS(СВЦЭМ!$G$34:$G$777,СВЦЭМ!$A$34:$A$777,$A235,СВЦЭМ!$B$34:$B$777,G$225)+'СЕТ СН'!$F$12</f>
        <v>272.55976833</v>
      </c>
      <c r="H235" s="37">
        <f>SUMIFS(СВЦЭМ!$G$34:$G$777,СВЦЭМ!$A$34:$A$777,$A235,СВЦЭМ!$B$34:$B$777,H$225)+'СЕТ СН'!$F$12</f>
        <v>250.82772199999999</v>
      </c>
      <c r="I235" s="37">
        <f>SUMIFS(СВЦЭМ!$G$34:$G$777,СВЦЭМ!$A$34:$A$777,$A235,СВЦЭМ!$B$34:$B$777,I$225)+'СЕТ СН'!$F$12</f>
        <v>217.63347924000001</v>
      </c>
      <c r="J235" s="37">
        <f>SUMIFS(СВЦЭМ!$G$34:$G$777,СВЦЭМ!$A$34:$A$777,$A235,СВЦЭМ!$B$34:$B$777,J$225)+'СЕТ СН'!$F$12</f>
        <v>192.59309336999999</v>
      </c>
      <c r="K235" s="37">
        <f>SUMIFS(СВЦЭМ!$G$34:$G$777,СВЦЭМ!$A$34:$A$777,$A235,СВЦЭМ!$B$34:$B$777,K$225)+'СЕТ СН'!$F$12</f>
        <v>185.60861383</v>
      </c>
      <c r="L235" s="37">
        <f>SUMIFS(СВЦЭМ!$G$34:$G$777,СВЦЭМ!$A$34:$A$777,$A235,СВЦЭМ!$B$34:$B$777,L$225)+'СЕТ СН'!$F$12</f>
        <v>187.14056521000001</v>
      </c>
      <c r="M235" s="37">
        <f>SUMIFS(СВЦЭМ!$G$34:$G$777,СВЦЭМ!$A$34:$A$777,$A235,СВЦЭМ!$B$34:$B$777,M$225)+'СЕТ СН'!$F$12</f>
        <v>188.36585436999999</v>
      </c>
      <c r="N235" s="37">
        <f>SUMIFS(СВЦЭМ!$G$34:$G$777,СВЦЭМ!$A$34:$A$777,$A235,СВЦЭМ!$B$34:$B$777,N$225)+'СЕТ СН'!$F$12</f>
        <v>190.67722129000001</v>
      </c>
      <c r="O235" s="37">
        <f>SUMIFS(СВЦЭМ!$G$34:$G$777,СВЦЭМ!$A$34:$A$777,$A235,СВЦЭМ!$B$34:$B$777,O$225)+'СЕТ СН'!$F$12</f>
        <v>189.42477156999999</v>
      </c>
      <c r="P235" s="37">
        <f>SUMIFS(СВЦЭМ!$G$34:$G$777,СВЦЭМ!$A$34:$A$777,$A235,СВЦЭМ!$B$34:$B$777,P$225)+'СЕТ СН'!$F$12</f>
        <v>190.67117640999999</v>
      </c>
      <c r="Q235" s="37">
        <f>SUMIFS(СВЦЭМ!$G$34:$G$777,СВЦЭМ!$A$34:$A$777,$A235,СВЦЭМ!$B$34:$B$777,Q$225)+'СЕТ СН'!$F$12</f>
        <v>186.39845284</v>
      </c>
      <c r="R235" s="37">
        <f>SUMIFS(СВЦЭМ!$G$34:$G$777,СВЦЭМ!$A$34:$A$777,$A235,СВЦЭМ!$B$34:$B$777,R$225)+'СЕТ СН'!$F$12</f>
        <v>190.03624894000001</v>
      </c>
      <c r="S235" s="37">
        <f>SUMIFS(СВЦЭМ!$G$34:$G$777,СВЦЭМ!$A$34:$A$777,$A235,СВЦЭМ!$B$34:$B$777,S$225)+'СЕТ СН'!$F$12</f>
        <v>190.49622034000001</v>
      </c>
      <c r="T235" s="37">
        <f>SUMIFS(СВЦЭМ!$G$34:$G$777,СВЦЭМ!$A$34:$A$777,$A235,СВЦЭМ!$B$34:$B$777,T$225)+'СЕТ СН'!$F$12</f>
        <v>191.09925670000001</v>
      </c>
      <c r="U235" s="37">
        <f>SUMIFS(СВЦЭМ!$G$34:$G$777,СВЦЭМ!$A$34:$A$777,$A235,СВЦЭМ!$B$34:$B$777,U$225)+'СЕТ СН'!$F$12</f>
        <v>187.3595249</v>
      </c>
      <c r="V235" s="37">
        <f>SUMIFS(СВЦЭМ!$G$34:$G$777,СВЦЭМ!$A$34:$A$777,$A235,СВЦЭМ!$B$34:$B$777,V$225)+'СЕТ СН'!$F$12</f>
        <v>180.9103609</v>
      </c>
      <c r="W235" s="37">
        <f>SUMIFS(СВЦЭМ!$G$34:$G$777,СВЦЭМ!$A$34:$A$777,$A235,СВЦЭМ!$B$34:$B$777,W$225)+'СЕТ СН'!$F$12</f>
        <v>197.95035153000001</v>
      </c>
      <c r="X235" s="37">
        <f>SUMIFS(СВЦЭМ!$G$34:$G$777,СВЦЭМ!$A$34:$A$777,$A235,СВЦЭМ!$B$34:$B$777,X$225)+'СЕТ СН'!$F$12</f>
        <v>225.42394458000001</v>
      </c>
      <c r="Y235" s="37">
        <f>SUMIFS(СВЦЭМ!$G$34:$G$777,СВЦЭМ!$A$34:$A$777,$A235,СВЦЭМ!$B$34:$B$777,Y$225)+'СЕТ СН'!$F$12</f>
        <v>257.81474151999998</v>
      </c>
    </row>
    <row r="236" spans="1:27" ht="15.75" x14ac:dyDescent="0.2">
      <c r="A236" s="36">
        <f t="shared" si="6"/>
        <v>43231</v>
      </c>
      <c r="B236" s="37">
        <f>SUMIFS(СВЦЭМ!$G$34:$G$777,СВЦЭМ!$A$34:$A$777,$A236,СВЦЭМ!$B$34:$B$777,B$225)+'СЕТ СН'!$F$12</f>
        <v>254.66653199000001</v>
      </c>
      <c r="C236" s="37">
        <f>SUMIFS(СВЦЭМ!$G$34:$G$777,СВЦЭМ!$A$34:$A$777,$A236,СВЦЭМ!$B$34:$B$777,C$225)+'СЕТ СН'!$F$12</f>
        <v>269.63664562000002</v>
      </c>
      <c r="D236" s="37">
        <f>SUMIFS(СВЦЭМ!$G$34:$G$777,СВЦЭМ!$A$34:$A$777,$A236,СВЦЭМ!$B$34:$B$777,D$225)+'СЕТ СН'!$F$12</f>
        <v>279.43214176999999</v>
      </c>
      <c r="E236" s="37">
        <f>SUMIFS(СВЦЭМ!$G$34:$G$777,СВЦЭМ!$A$34:$A$777,$A236,СВЦЭМ!$B$34:$B$777,E$225)+'СЕТ СН'!$F$12</f>
        <v>284.37609965000001</v>
      </c>
      <c r="F236" s="37">
        <f>SUMIFS(СВЦЭМ!$G$34:$G$777,СВЦЭМ!$A$34:$A$777,$A236,СВЦЭМ!$B$34:$B$777,F$225)+'СЕТ СН'!$F$12</f>
        <v>282.28471281999998</v>
      </c>
      <c r="G236" s="37">
        <f>SUMIFS(СВЦЭМ!$G$34:$G$777,СВЦЭМ!$A$34:$A$777,$A236,СВЦЭМ!$B$34:$B$777,G$225)+'СЕТ СН'!$F$12</f>
        <v>278.50624700999998</v>
      </c>
      <c r="H236" s="37">
        <f>SUMIFS(СВЦЭМ!$G$34:$G$777,СВЦЭМ!$A$34:$A$777,$A236,СВЦЭМ!$B$34:$B$777,H$225)+'СЕТ СН'!$F$12</f>
        <v>248.35083370999999</v>
      </c>
      <c r="I236" s="37">
        <f>SUMIFS(СВЦЭМ!$G$34:$G$777,СВЦЭМ!$A$34:$A$777,$A236,СВЦЭМ!$B$34:$B$777,I$225)+'СЕТ СН'!$F$12</f>
        <v>213.06137856999999</v>
      </c>
      <c r="J236" s="37">
        <f>SUMIFS(СВЦЭМ!$G$34:$G$777,СВЦЭМ!$A$34:$A$777,$A236,СВЦЭМ!$B$34:$B$777,J$225)+'СЕТ СН'!$F$12</f>
        <v>190.13774183000001</v>
      </c>
      <c r="K236" s="37">
        <f>SUMIFS(СВЦЭМ!$G$34:$G$777,СВЦЭМ!$A$34:$A$777,$A236,СВЦЭМ!$B$34:$B$777,K$225)+'СЕТ СН'!$F$12</f>
        <v>179.74306123</v>
      </c>
      <c r="L236" s="37">
        <f>SUMIFS(СВЦЭМ!$G$34:$G$777,СВЦЭМ!$A$34:$A$777,$A236,СВЦЭМ!$B$34:$B$777,L$225)+'СЕТ СН'!$F$12</f>
        <v>182.88474644999999</v>
      </c>
      <c r="M236" s="37">
        <f>SUMIFS(СВЦЭМ!$G$34:$G$777,СВЦЭМ!$A$34:$A$777,$A236,СВЦЭМ!$B$34:$B$777,M$225)+'СЕТ СН'!$F$12</f>
        <v>186.31888380000001</v>
      </c>
      <c r="N236" s="37">
        <f>SUMIFS(СВЦЭМ!$G$34:$G$777,СВЦЭМ!$A$34:$A$777,$A236,СВЦЭМ!$B$34:$B$777,N$225)+'СЕТ СН'!$F$12</f>
        <v>186.83764454999999</v>
      </c>
      <c r="O236" s="37">
        <f>SUMIFS(СВЦЭМ!$G$34:$G$777,СВЦЭМ!$A$34:$A$777,$A236,СВЦЭМ!$B$34:$B$777,O$225)+'СЕТ СН'!$F$12</f>
        <v>188.07820214</v>
      </c>
      <c r="P236" s="37">
        <f>SUMIFS(СВЦЭМ!$G$34:$G$777,СВЦЭМ!$A$34:$A$777,$A236,СВЦЭМ!$B$34:$B$777,P$225)+'СЕТ СН'!$F$12</f>
        <v>187.89105007000001</v>
      </c>
      <c r="Q236" s="37">
        <f>SUMIFS(СВЦЭМ!$G$34:$G$777,СВЦЭМ!$A$34:$A$777,$A236,СВЦЭМ!$B$34:$B$777,Q$225)+'СЕТ СН'!$F$12</f>
        <v>187.13604723</v>
      </c>
      <c r="R236" s="37">
        <f>SUMIFS(СВЦЭМ!$G$34:$G$777,СВЦЭМ!$A$34:$A$777,$A236,СВЦЭМ!$B$34:$B$777,R$225)+'СЕТ СН'!$F$12</f>
        <v>184.71259398000001</v>
      </c>
      <c r="S236" s="37">
        <f>SUMIFS(СВЦЭМ!$G$34:$G$777,СВЦЭМ!$A$34:$A$777,$A236,СВЦЭМ!$B$34:$B$777,S$225)+'СЕТ СН'!$F$12</f>
        <v>185.76786848</v>
      </c>
      <c r="T236" s="37">
        <f>SUMIFS(СВЦЭМ!$G$34:$G$777,СВЦЭМ!$A$34:$A$777,$A236,СВЦЭМ!$B$34:$B$777,T$225)+'СЕТ СН'!$F$12</f>
        <v>186.28856626000001</v>
      </c>
      <c r="U236" s="37">
        <f>SUMIFS(СВЦЭМ!$G$34:$G$777,СВЦЭМ!$A$34:$A$777,$A236,СВЦЭМ!$B$34:$B$777,U$225)+'СЕТ СН'!$F$12</f>
        <v>184.59413000000001</v>
      </c>
      <c r="V236" s="37">
        <f>SUMIFS(СВЦЭМ!$G$34:$G$777,СВЦЭМ!$A$34:$A$777,$A236,СВЦЭМ!$B$34:$B$777,V$225)+'СЕТ СН'!$F$12</f>
        <v>178.52648654000001</v>
      </c>
      <c r="W236" s="37">
        <f>SUMIFS(СВЦЭМ!$G$34:$G$777,СВЦЭМ!$A$34:$A$777,$A236,СВЦЭМ!$B$34:$B$777,W$225)+'СЕТ СН'!$F$12</f>
        <v>190.77483570999999</v>
      </c>
      <c r="X236" s="37">
        <f>SUMIFS(СВЦЭМ!$G$34:$G$777,СВЦЭМ!$A$34:$A$777,$A236,СВЦЭМ!$B$34:$B$777,X$225)+'СЕТ СН'!$F$12</f>
        <v>219.70971066999999</v>
      </c>
      <c r="Y236" s="37">
        <f>SUMIFS(СВЦЭМ!$G$34:$G$777,СВЦЭМ!$A$34:$A$777,$A236,СВЦЭМ!$B$34:$B$777,Y$225)+'СЕТ СН'!$F$12</f>
        <v>252.90387236999999</v>
      </c>
    </row>
    <row r="237" spans="1:27" ht="15.75" x14ac:dyDescent="0.2">
      <c r="A237" s="36">
        <f t="shared" si="6"/>
        <v>43232</v>
      </c>
      <c r="B237" s="37">
        <f>SUMIFS(СВЦЭМ!$G$34:$G$777,СВЦЭМ!$A$34:$A$777,$A237,СВЦЭМ!$B$34:$B$777,B$225)+'СЕТ СН'!$F$12</f>
        <v>231.83387149999999</v>
      </c>
      <c r="C237" s="37">
        <f>SUMIFS(СВЦЭМ!$G$34:$G$777,СВЦЭМ!$A$34:$A$777,$A237,СВЦЭМ!$B$34:$B$777,C$225)+'СЕТ СН'!$F$12</f>
        <v>246.71017244999999</v>
      </c>
      <c r="D237" s="37">
        <f>SUMIFS(СВЦЭМ!$G$34:$G$777,СВЦЭМ!$A$34:$A$777,$A237,СВЦЭМ!$B$34:$B$777,D$225)+'СЕТ СН'!$F$12</f>
        <v>243.89093819999999</v>
      </c>
      <c r="E237" s="37">
        <f>SUMIFS(СВЦЭМ!$G$34:$G$777,СВЦЭМ!$A$34:$A$777,$A237,СВЦЭМ!$B$34:$B$777,E$225)+'СЕТ СН'!$F$12</f>
        <v>241.82421416</v>
      </c>
      <c r="F237" s="37">
        <f>SUMIFS(СВЦЭМ!$G$34:$G$777,СВЦЭМ!$A$34:$A$777,$A237,СВЦЭМ!$B$34:$B$777,F$225)+'СЕТ СН'!$F$12</f>
        <v>244.07486675000001</v>
      </c>
      <c r="G237" s="37">
        <f>SUMIFS(СВЦЭМ!$G$34:$G$777,СВЦЭМ!$A$34:$A$777,$A237,СВЦЭМ!$B$34:$B$777,G$225)+'СЕТ СН'!$F$12</f>
        <v>243.34301977000001</v>
      </c>
      <c r="H237" s="37">
        <f>SUMIFS(СВЦЭМ!$G$34:$G$777,СВЦЭМ!$A$34:$A$777,$A237,СВЦЭМ!$B$34:$B$777,H$225)+'СЕТ СН'!$F$12</f>
        <v>233.26025866000001</v>
      </c>
      <c r="I237" s="37">
        <f>SUMIFS(СВЦЭМ!$G$34:$G$777,СВЦЭМ!$A$34:$A$777,$A237,СВЦЭМ!$B$34:$B$777,I$225)+'СЕТ СН'!$F$12</f>
        <v>217.70034509999999</v>
      </c>
      <c r="J237" s="37">
        <f>SUMIFS(СВЦЭМ!$G$34:$G$777,СВЦЭМ!$A$34:$A$777,$A237,СВЦЭМ!$B$34:$B$777,J$225)+'СЕТ СН'!$F$12</f>
        <v>208.26377830999999</v>
      </c>
      <c r="K237" s="37">
        <f>SUMIFS(СВЦЭМ!$G$34:$G$777,СВЦЭМ!$A$34:$A$777,$A237,СВЦЭМ!$B$34:$B$777,K$225)+'СЕТ СН'!$F$12</f>
        <v>204.60268324</v>
      </c>
      <c r="L237" s="37">
        <f>SUMIFS(СВЦЭМ!$G$34:$G$777,СВЦЭМ!$A$34:$A$777,$A237,СВЦЭМ!$B$34:$B$777,L$225)+'СЕТ СН'!$F$12</f>
        <v>203.31917386999999</v>
      </c>
      <c r="M237" s="37">
        <f>SUMIFS(СВЦЭМ!$G$34:$G$777,СВЦЭМ!$A$34:$A$777,$A237,СВЦЭМ!$B$34:$B$777,M$225)+'СЕТ СН'!$F$12</f>
        <v>203.92379579000001</v>
      </c>
      <c r="N237" s="37">
        <f>SUMIFS(СВЦЭМ!$G$34:$G$777,СВЦЭМ!$A$34:$A$777,$A237,СВЦЭМ!$B$34:$B$777,N$225)+'СЕТ СН'!$F$12</f>
        <v>203.63768250999999</v>
      </c>
      <c r="O237" s="37">
        <f>SUMIFS(СВЦЭМ!$G$34:$G$777,СВЦЭМ!$A$34:$A$777,$A237,СВЦЭМ!$B$34:$B$777,O$225)+'СЕТ СН'!$F$12</f>
        <v>205.70177487000001</v>
      </c>
      <c r="P237" s="37">
        <f>SUMIFS(СВЦЭМ!$G$34:$G$777,СВЦЭМ!$A$34:$A$777,$A237,СВЦЭМ!$B$34:$B$777,P$225)+'СЕТ СН'!$F$12</f>
        <v>208.71944456</v>
      </c>
      <c r="Q237" s="37">
        <f>SUMIFS(СВЦЭМ!$G$34:$G$777,СВЦЭМ!$A$34:$A$777,$A237,СВЦЭМ!$B$34:$B$777,Q$225)+'СЕТ СН'!$F$12</f>
        <v>208.13005984</v>
      </c>
      <c r="R237" s="37">
        <f>SUMIFS(СВЦЭМ!$G$34:$G$777,СВЦЭМ!$A$34:$A$777,$A237,СВЦЭМ!$B$34:$B$777,R$225)+'СЕТ СН'!$F$12</f>
        <v>209.60330969</v>
      </c>
      <c r="S237" s="37">
        <f>SUMIFS(СВЦЭМ!$G$34:$G$777,СВЦЭМ!$A$34:$A$777,$A237,СВЦЭМ!$B$34:$B$777,S$225)+'СЕТ СН'!$F$12</f>
        <v>209.17992964999999</v>
      </c>
      <c r="T237" s="37">
        <f>SUMIFS(СВЦЭМ!$G$34:$G$777,СВЦЭМ!$A$34:$A$777,$A237,СВЦЭМ!$B$34:$B$777,T$225)+'СЕТ СН'!$F$12</f>
        <v>208.54004423000001</v>
      </c>
      <c r="U237" s="37">
        <f>SUMIFS(СВЦЭМ!$G$34:$G$777,СВЦЭМ!$A$34:$A$777,$A237,СВЦЭМ!$B$34:$B$777,U$225)+'СЕТ СН'!$F$12</f>
        <v>205.87585357</v>
      </c>
      <c r="V237" s="37">
        <f>SUMIFS(СВЦЭМ!$G$34:$G$777,СВЦЭМ!$A$34:$A$777,$A237,СВЦЭМ!$B$34:$B$777,V$225)+'СЕТ СН'!$F$12</f>
        <v>198.99703194</v>
      </c>
      <c r="W237" s="37">
        <f>SUMIFS(СВЦЭМ!$G$34:$G$777,СВЦЭМ!$A$34:$A$777,$A237,СВЦЭМ!$B$34:$B$777,W$225)+'СЕТ СН'!$F$12</f>
        <v>194.06919870999999</v>
      </c>
      <c r="X237" s="37">
        <f>SUMIFS(СВЦЭМ!$G$34:$G$777,СВЦЭМ!$A$34:$A$777,$A237,СВЦЭМ!$B$34:$B$777,X$225)+'СЕТ СН'!$F$12</f>
        <v>196.92130524999999</v>
      </c>
      <c r="Y237" s="37">
        <f>SUMIFS(СВЦЭМ!$G$34:$G$777,СВЦЭМ!$A$34:$A$777,$A237,СВЦЭМ!$B$34:$B$777,Y$225)+'СЕТ СН'!$F$12</f>
        <v>205.37939233</v>
      </c>
    </row>
    <row r="238" spans="1:27" ht="15.75" x14ac:dyDescent="0.2">
      <c r="A238" s="36">
        <f t="shared" si="6"/>
        <v>43233</v>
      </c>
      <c r="B238" s="37">
        <f>SUMIFS(СВЦЭМ!$G$34:$G$777,СВЦЭМ!$A$34:$A$777,$A238,СВЦЭМ!$B$34:$B$777,B$225)+'СЕТ СН'!$F$12</f>
        <v>208.26033441999999</v>
      </c>
      <c r="C238" s="37">
        <f>SUMIFS(СВЦЭМ!$G$34:$G$777,СВЦЭМ!$A$34:$A$777,$A238,СВЦЭМ!$B$34:$B$777,C$225)+'СЕТ СН'!$F$12</f>
        <v>220.61046795999999</v>
      </c>
      <c r="D238" s="37">
        <f>SUMIFS(СВЦЭМ!$G$34:$G$777,СВЦЭМ!$A$34:$A$777,$A238,СВЦЭМ!$B$34:$B$777,D$225)+'СЕТ СН'!$F$12</f>
        <v>228.57002725999999</v>
      </c>
      <c r="E238" s="37">
        <f>SUMIFS(СВЦЭМ!$G$34:$G$777,СВЦЭМ!$A$34:$A$777,$A238,СВЦЭМ!$B$34:$B$777,E$225)+'СЕТ СН'!$F$12</f>
        <v>234.87408646</v>
      </c>
      <c r="F238" s="37">
        <f>SUMIFS(СВЦЭМ!$G$34:$G$777,СВЦЭМ!$A$34:$A$777,$A238,СВЦЭМ!$B$34:$B$777,F$225)+'СЕТ СН'!$F$12</f>
        <v>239.80323089000001</v>
      </c>
      <c r="G238" s="37">
        <f>SUMIFS(СВЦЭМ!$G$34:$G$777,СВЦЭМ!$A$34:$A$777,$A238,СВЦЭМ!$B$34:$B$777,G$225)+'СЕТ СН'!$F$12</f>
        <v>233.89922307000001</v>
      </c>
      <c r="H238" s="37">
        <f>SUMIFS(СВЦЭМ!$G$34:$G$777,СВЦЭМ!$A$34:$A$777,$A238,СВЦЭМ!$B$34:$B$777,H$225)+'СЕТ СН'!$F$12</f>
        <v>227.10016486999999</v>
      </c>
      <c r="I238" s="37">
        <f>SUMIFS(СВЦЭМ!$G$34:$G$777,СВЦЭМ!$A$34:$A$777,$A238,СВЦЭМ!$B$34:$B$777,I$225)+'СЕТ СН'!$F$12</f>
        <v>218.30720822999999</v>
      </c>
      <c r="J238" s="37">
        <f>SUMIFS(СВЦЭМ!$G$34:$G$777,СВЦЭМ!$A$34:$A$777,$A238,СВЦЭМ!$B$34:$B$777,J$225)+'СЕТ СН'!$F$12</f>
        <v>201.52402751</v>
      </c>
      <c r="K238" s="37">
        <f>SUMIFS(СВЦЭМ!$G$34:$G$777,СВЦЭМ!$A$34:$A$777,$A238,СВЦЭМ!$B$34:$B$777,K$225)+'СЕТ СН'!$F$12</f>
        <v>188.65842594</v>
      </c>
      <c r="L238" s="37">
        <f>SUMIFS(СВЦЭМ!$G$34:$G$777,СВЦЭМ!$A$34:$A$777,$A238,СВЦЭМ!$B$34:$B$777,L$225)+'СЕТ СН'!$F$12</f>
        <v>182.61182463</v>
      </c>
      <c r="M238" s="37">
        <f>SUMIFS(СВЦЭМ!$G$34:$G$777,СВЦЭМ!$A$34:$A$777,$A238,СВЦЭМ!$B$34:$B$777,M$225)+'СЕТ СН'!$F$12</f>
        <v>192.31905947000001</v>
      </c>
      <c r="N238" s="37">
        <f>SUMIFS(СВЦЭМ!$G$34:$G$777,СВЦЭМ!$A$34:$A$777,$A238,СВЦЭМ!$B$34:$B$777,N$225)+'СЕТ СН'!$F$12</f>
        <v>192.11282083</v>
      </c>
      <c r="O238" s="37">
        <f>SUMIFS(СВЦЭМ!$G$34:$G$777,СВЦЭМ!$A$34:$A$777,$A238,СВЦЭМ!$B$34:$B$777,O$225)+'СЕТ СН'!$F$12</f>
        <v>194.20459571999999</v>
      </c>
      <c r="P238" s="37">
        <f>SUMIFS(СВЦЭМ!$G$34:$G$777,СВЦЭМ!$A$34:$A$777,$A238,СВЦЭМ!$B$34:$B$777,P$225)+'СЕТ СН'!$F$12</f>
        <v>200.18082451000001</v>
      </c>
      <c r="Q238" s="37">
        <f>SUMIFS(СВЦЭМ!$G$34:$G$777,СВЦЭМ!$A$34:$A$777,$A238,СВЦЭМ!$B$34:$B$777,Q$225)+'СЕТ СН'!$F$12</f>
        <v>201.79944574999999</v>
      </c>
      <c r="R238" s="37">
        <f>SUMIFS(СВЦЭМ!$G$34:$G$777,СВЦЭМ!$A$34:$A$777,$A238,СВЦЭМ!$B$34:$B$777,R$225)+'СЕТ СН'!$F$12</f>
        <v>204.52642033999999</v>
      </c>
      <c r="S238" s="37">
        <f>SUMIFS(СВЦЭМ!$G$34:$G$777,СВЦЭМ!$A$34:$A$777,$A238,СВЦЭМ!$B$34:$B$777,S$225)+'СЕТ СН'!$F$12</f>
        <v>198.23910505000001</v>
      </c>
      <c r="T238" s="37">
        <f>SUMIFS(СВЦЭМ!$G$34:$G$777,СВЦЭМ!$A$34:$A$777,$A238,СВЦЭМ!$B$34:$B$777,T$225)+'СЕТ СН'!$F$12</f>
        <v>194.02331122000001</v>
      </c>
      <c r="U238" s="37">
        <f>SUMIFS(СВЦЭМ!$G$34:$G$777,СВЦЭМ!$A$34:$A$777,$A238,СВЦЭМ!$B$34:$B$777,U$225)+'СЕТ СН'!$F$12</f>
        <v>194.13189403999999</v>
      </c>
      <c r="V238" s="37">
        <f>SUMIFS(СВЦЭМ!$G$34:$G$777,СВЦЭМ!$A$34:$A$777,$A238,СВЦЭМ!$B$34:$B$777,V$225)+'СЕТ СН'!$F$12</f>
        <v>186.48801938</v>
      </c>
      <c r="W238" s="37">
        <f>SUMIFS(СВЦЭМ!$G$34:$G$777,СВЦЭМ!$A$34:$A$777,$A238,СВЦЭМ!$B$34:$B$777,W$225)+'СЕТ СН'!$F$12</f>
        <v>181.71536291000001</v>
      </c>
      <c r="X238" s="37">
        <f>SUMIFS(СВЦЭМ!$G$34:$G$777,СВЦЭМ!$A$34:$A$777,$A238,СВЦЭМ!$B$34:$B$777,X$225)+'СЕТ СН'!$F$12</f>
        <v>180.526318</v>
      </c>
      <c r="Y238" s="37">
        <f>SUMIFS(СВЦЭМ!$G$34:$G$777,СВЦЭМ!$A$34:$A$777,$A238,СВЦЭМ!$B$34:$B$777,Y$225)+'СЕТ СН'!$F$12</f>
        <v>194.49929795</v>
      </c>
    </row>
    <row r="239" spans="1:27" ht="15.75" x14ac:dyDescent="0.2">
      <c r="A239" s="36">
        <f t="shared" si="6"/>
        <v>43234</v>
      </c>
      <c r="B239" s="37">
        <f>SUMIFS(СВЦЭМ!$G$34:$G$777,СВЦЭМ!$A$34:$A$777,$A239,СВЦЭМ!$B$34:$B$777,B$225)+'СЕТ СН'!$F$12</f>
        <v>209.61246671000001</v>
      </c>
      <c r="C239" s="37">
        <f>SUMIFS(СВЦЭМ!$G$34:$G$777,СВЦЭМ!$A$34:$A$777,$A239,СВЦЭМ!$B$34:$B$777,C$225)+'СЕТ СН'!$F$12</f>
        <v>223.05872356</v>
      </c>
      <c r="D239" s="37">
        <f>SUMIFS(СВЦЭМ!$G$34:$G$777,СВЦЭМ!$A$34:$A$777,$A239,СВЦЭМ!$B$34:$B$777,D$225)+'СЕТ СН'!$F$12</f>
        <v>229.37841735999999</v>
      </c>
      <c r="E239" s="37">
        <f>SUMIFS(СВЦЭМ!$G$34:$G$777,СВЦЭМ!$A$34:$A$777,$A239,СВЦЭМ!$B$34:$B$777,E$225)+'СЕТ СН'!$F$12</f>
        <v>233.81198512</v>
      </c>
      <c r="F239" s="37">
        <f>SUMIFS(СВЦЭМ!$G$34:$G$777,СВЦЭМ!$A$34:$A$777,$A239,СВЦЭМ!$B$34:$B$777,F$225)+'СЕТ СН'!$F$12</f>
        <v>238.02810991999999</v>
      </c>
      <c r="G239" s="37">
        <f>SUMIFS(СВЦЭМ!$G$34:$G$777,СВЦЭМ!$A$34:$A$777,$A239,СВЦЭМ!$B$34:$B$777,G$225)+'СЕТ СН'!$F$12</f>
        <v>229.86119321000001</v>
      </c>
      <c r="H239" s="37">
        <f>SUMIFS(СВЦЭМ!$G$34:$G$777,СВЦЭМ!$A$34:$A$777,$A239,СВЦЭМ!$B$34:$B$777,H$225)+'СЕТ СН'!$F$12</f>
        <v>213.27020585</v>
      </c>
      <c r="I239" s="37">
        <f>SUMIFS(СВЦЭМ!$G$34:$G$777,СВЦЭМ!$A$34:$A$777,$A239,СВЦЭМ!$B$34:$B$777,I$225)+'СЕТ СН'!$F$12</f>
        <v>200.30940357</v>
      </c>
      <c r="J239" s="37">
        <f>SUMIFS(СВЦЭМ!$G$34:$G$777,СВЦЭМ!$A$34:$A$777,$A239,СВЦЭМ!$B$34:$B$777,J$225)+'СЕТ СН'!$F$12</f>
        <v>190.45853296000001</v>
      </c>
      <c r="K239" s="37">
        <f>SUMIFS(СВЦЭМ!$G$34:$G$777,СВЦЭМ!$A$34:$A$777,$A239,СВЦЭМ!$B$34:$B$777,K$225)+'СЕТ СН'!$F$12</f>
        <v>182.36653853000001</v>
      </c>
      <c r="L239" s="37">
        <f>SUMIFS(СВЦЭМ!$G$34:$G$777,СВЦЭМ!$A$34:$A$777,$A239,СВЦЭМ!$B$34:$B$777,L$225)+'СЕТ СН'!$F$12</f>
        <v>180.55479663</v>
      </c>
      <c r="M239" s="37">
        <f>SUMIFS(СВЦЭМ!$G$34:$G$777,СВЦЭМ!$A$34:$A$777,$A239,СВЦЭМ!$B$34:$B$777,M$225)+'СЕТ СН'!$F$12</f>
        <v>180.78670975</v>
      </c>
      <c r="N239" s="37">
        <f>SUMIFS(СВЦЭМ!$G$34:$G$777,СВЦЭМ!$A$34:$A$777,$A239,СВЦЭМ!$B$34:$B$777,N$225)+'СЕТ СН'!$F$12</f>
        <v>191.21987243999999</v>
      </c>
      <c r="O239" s="37">
        <f>SUMIFS(СВЦЭМ!$G$34:$G$777,СВЦЭМ!$A$34:$A$777,$A239,СВЦЭМ!$B$34:$B$777,O$225)+'СЕТ СН'!$F$12</f>
        <v>193.04643067999999</v>
      </c>
      <c r="P239" s="37">
        <f>SUMIFS(СВЦЭМ!$G$34:$G$777,СВЦЭМ!$A$34:$A$777,$A239,СВЦЭМ!$B$34:$B$777,P$225)+'СЕТ СН'!$F$12</f>
        <v>195.74730814</v>
      </c>
      <c r="Q239" s="37">
        <f>SUMIFS(СВЦЭМ!$G$34:$G$777,СВЦЭМ!$A$34:$A$777,$A239,СВЦЭМ!$B$34:$B$777,Q$225)+'СЕТ СН'!$F$12</f>
        <v>198.43329229</v>
      </c>
      <c r="R239" s="37">
        <f>SUMIFS(СВЦЭМ!$G$34:$G$777,СВЦЭМ!$A$34:$A$777,$A239,СВЦЭМ!$B$34:$B$777,R$225)+'СЕТ СН'!$F$12</f>
        <v>200.73387715999999</v>
      </c>
      <c r="S239" s="37">
        <f>SUMIFS(СВЦЭМ!$G$34:$G$777,СВЦЭМ!$A$34:$A$777,$A239,СВЦЭМ!$B$34:$B$777,S$225)+'СЕТ СН'!$F$12</f>
        <v>196.60661916999999</v>
      </c>
      <c r="T239" s="37">
        <f>SUMIFS(СВЦЭМ!$G$34:$G$777,СВЦЭМ!$A$34:$A$777,$A239,СВЦЭМ!$B$34:$B$777,T$225)+'СЕТ СН'!$F$12</f>
        <v>190.74326879</v>
      </c>
      <c r="U239" s="37">
        <f>SUMIFS(СВЦЭМ!$G$34:$G$777,СВЦЭМ!$A$34:$A$777,$A239,СВЦЭМ!$B$34:$B$777,U$225)+'СЕТ СН'!$F$12</f>
        <v>186.07155983000001</v>
      </c>
      <c r="V239" s="37">
        <f>SUMIFS(СВЦЭМ!$G$34:$G$777,СВЦЭМ!$A$34:$A$777,$A239,СВЦЭМ!$B$34:$B$777,V$225)+'СЕТ СН'!$F$12</f>
        <v>182.30732148999999</v>
      </c>
      <c r="W239" s="37">
        <f>SUMIFS(СВЦЭМ!$G$34:$G$777,СВЦЭМ!$A$34:$A$777,$A239,СВЦЭМ!$B$34:$B$777,W$225)+'СЕТ СН'!$F$12</f>
        <v>178.62291568000001</v>
      </c>
      <c r="X239" s="37">
        <f>SUMIFS(СВЦЭМ!$G$34:$G$777,СВЦЭМ!$A$34:$A$777,$A239,СВЦЭМ!$B$34:$B$777,X$225)+'СЕТ СН'!$F$12</f>
        <v>176.32048196</v>
      </c>
      <c r="Y239" s="37">
        <f>SUMIFS(СВЦЭМ!$G$34:$G$777,СВЦЭМ!$A$34:$A$777,$A239,СВЦЭМ!$B$34:$B$777,Y$225)+'СЕТ СН'!$F$12</f>
        <v>195.20128627</v>
      </c>
    </row>
    <row r="240" spans="1:27" ht="15.75" x14ac:dyDescent="0.2">
      <c r="A240" s="36">
        <f t="shared" si="6"/>
        <v>43235</v>
      </c>
      <c r="B240" s="37">
        <f>SUMIFS(СВЦЭМ!$G$34:$G$777,СВЦЭМ!$A$34:$A$777,$A240,СВЦЭМ!$B$34:$B$777,B$225)+'СЕТ СН'!$F$12</f>
        <v>211.01807094</v>
      </c>
      <c r="C240" s="37">
        <f>SUMIFS(СВЦЭМ!$G$34:$G$777,СВЦЭМ!$A$34:$A$777,$A240,СВЦЭМ!$B$34:$B$777,C$225)+'СЕТ СН'!$F$12</f>
        <v>222.68688951999999</v>
      </c>
      <c r="D240" s="37">
        <f>SUMIFS(СВЦЭМ!$G$34:$G$777,СВЦЭМ!$A$34:$A$777,$A240,СВЦЭМ!$B$34:$B$777,D$225)+'СЕТ СН'!$F$12</f>
        <v>230.11937343</v>
      </c>
      <c r="E240" s="37">
        <f>SUMIFS(СВЦЭМ!$G$34:$G$777,СВЦЭМ!$A$34:$A$777,$A240,СВЦЭМ!$B$34:$B$777,E$225)+'СЕТ СН'!$F$12</f>
        <v>232.35555364000001</v>
      </c>
      <c r="F240" s="37">
        <f>SUMIFS(СВЦЭМ!$G$34:$G$777,СВЦЭМ!$A$34:$A$777,$A240,СВЦЭМ!$B$34:$B$777,F$225)+'СЕТ СН'!$F$12</f>
        <v>235.74240394</v>
      </c>
      <c r="G240" s="37">
        <f>SUMIFS(СВЦЭМ!$G$34:$G$777,СВЦЭМ!$A$34:$A$777,$A240,СВЦЭМ!$B$34:$B$777,G$225)+'СЕТ СН'!$F$12</f>
        <v>231.35469810999999</v>
      </c>
      <c r="H240" s="37">
        <f>SUMIFS(СВЦЭМ!$G$34:$G$777,СВЦЭМ!$A$34:$A$777,$A240,СВЦЭМ!$B$34:$B$777,H$225)+'СЕТ СН'!$F$12</f>
        <v>212.23009010999999</v>
      </c>
      <c r="I240" s="37">
        <f>SUMIFS(СВЦЭМ!$G$34:$G$777,СВЦЭМ!$A$34:$A$777,$A240,СВЦЭМ!$B$34:$B$777,I$225)+'СЕТ СН'!$F$12</f>
        <v>198.99193112</v>
      </c>
      <c r="J240" s="37">
        <f>SUMIFS(СВЦЭМ!$G$34:$G$777,СВЦЭМ!$A$34:$A$777,$A240,СВЦЭМ!$B$34:$B$777,J$225)+'СЕТ СН'!$F$12</f>
        <v>192.86584651999999</v>
      </c>
      <c r="K240" s="37">
        <f>SUMIFS(СВЦЭМ!$G$34:$G$777,СВЦЭМ!$A$34:$A$777,$A240,СВЦЭМ!$B$34:$B$777,K$225)+'СЕТ СН'!$F$12</f>
        <v>186.15161549000001</v>
      </c>
      <c r="L240" s="37">
        <f>SUMIFS(СВЦЭМ!$G$34:$G$777,СВЦЭМ!$A$34:$A$777,$A240,СВЦЭМ!$B$34:$B$777,L$225)+'СЕТ СН'!$F$12</f>
        <v>185.00290727000001</v>
      </c>
      <c r="M240" s="37">
        <f>SUMIFS(СВЦЭМ!$G$34:$G$777,СВЦЭМ!$A$34:$A$777,$A240,СВЦЭМ!$B$34:$B$777,M$225)+'СЕТ СН'!$F$12</f>
        <v>190.40603816999999</v>
      </c>
      <c r="N240" s="37">
        <f>SUMIFS(СВЦЭМ!$G$34:$G$777,СВЦЭМ!$A$34:$A$777,$A240,СВЦЭМ!$B$34:$B$777,N$225)+'СЕТ СН'!$F$12</f>
        <v>194.24826834999999</v>
      </c>
      <c r="O240" s="37">
        <f>SUMIFS(СВЦЭМ!$G$34:$G$777,СВЦЭМ!$A$34:$A$777,$A240,СВЦЭМ!$B$34:$B$777,O$225)+'СЕТ СН'!$F$12</f>
        <v>195.13679816999999</v>
      </c>
      <c r="P240" s="37">
        <f>SUMIFS(СВЦЭМ!$G$34:$G$777,СВЦЭМ!$A$34:$A$777,$A240,СВЦЭМ!$B$34:$B$777,P$225)+'СЕТ СН'!$F$12</f>
        <v>200.82167677000001</v>
      </c>
      <c r="Q240" s="37">
        <f>SUMIFS(СВЦЭМ!$G$34:$G$777,СВЦЭМ!$A$34:$A$777,$A240,СВЦЭМ!$B$34:$B$777,Q$225)+'СЕТ СН'!$F$12</f>
        <v>201.01391214</v>
      </c>
      <c r="R240" s="37">
        <f>SUMIFS(СВЦЭМ!$G$34:$G$777,СВЦЭМ!$A$34:$A$777,$A240,СВЦЭМ!$B$34:$B$777,R$225)+'СЕТ СН'!$F$12</f>
        <v>201.93810999999999</v>
      </c>
      <c r="S240" s="37">
        <f>SUMIFS(СВЦЭМ!$G$34:$G$777,СВЦЭМ!$A$34:$A$777,$A240,СВЦЭМ!$B$34:$B$777,S$225)+'СЕТ СН'!$F$12</f>
        <v>199.60492022</v>
      </c>
      <c r="T240" s="37">
        <f>SUMIFS(СВЦЭМ!$G$34:$G$777,СВЦЭМ!$A$34:$A$777,$A240,СВЦЭМ!$B$34:$B$777,T$225)+'СЕТ СН'!$F$12</f>
        <v>196.95508290000001</v>
      </c>
      <c r="U240" s="37">
        <f>SUMIFS(СВЦЭМ!$G$34:$G$777,СВЦЭМ!$A$34:$A$777,$A240,СВЦЭМ!$B$34:$B$777,U$225)+'СЕТ СН'!$F$12</f>
        <v>194.47347185000001</v>
      </c>
      <c r="V240" s="37">
        <f>SUMIFS(СВЦЭМ!$G$34:$G$777,СВЦЭМ!$A$34:$A$777,$A240,СВЦЭМ!$B$34:$B$777,V$225)+'СЕТ СН'!$F$12</f>
        <v>186.88691270999999</v>
      </c>
      <c r="W240" s="37">
        <f>SUMIFS(СВЦЭМ!$G$34:$G$777,СВЦЭМ!$A$34:$A$777,$A240,СВЦЭМ!$B$34:$B$777,W$225)+'СЕТ СН'!$F$12</f>
        <v>177.68257747999999</v>
      </c>
      <c r="X240" s="37">
        <f>SUMIFS(СВЦЭМ!$G$34:$G$777,СВЦЭМ!$A$34:$A$777,$A240,СВЦЭМ!$B$34:$B$777,X$225)+'СЕТ СН'!$F$12</f>
        <v>183.25625364000001</v>
      </c>
      <c r="Y240" s="37">
        <f>SUMIFS(СВЦЭМ!$G$34:$G$777,СВЦЭМ!$A$34:$A$777,$A240,СВЦЭМ!$B$34:$B$777,Y$225)+'СЕТ СН'!$F$12</f>
        <v>198.67340935999999</v>
      </c>
    </row>
    <row r="241" spans="1:25" ht="15.75" x14ac:dyDescent="0.2">
      <c r="A241" s="36">
        <f t="shared" si="6"/>
        <v>43236</v>
      </c>
      <c r="B241" s="37">
        <f>SUMIFS(СВЦЭМ!$G$34:$G$777,СВЦЭМ!$A$34:$A$777,$A241,СВЦЭМ!$B$34:$B$777,B$225)+'СЕТ СН'!$F$12</f>
        <v>216.62439606999999</v>
      </c>
      <c r="C241" s="37">
        <f>SUMIFS(СВЦЭМ!$G$34:$G$777,СВЦЭМ!$A$34:$A$777,$A241,СВЦЭМ!$B$34:$B$777,C$225)+'СЕТ СН'!$F$12</f>
        <v>225.9855455</v>
      </c>
      <c r="D241" s="37">
        <f>SUMIFS(СВЦЭМ!$G$34:$G$777,СВЦЭМ!$A$34:$A$777,$A241,СВЦЭМ!$B$34:$B$777,D$225)+'СЕТ СН'!$F$12</f>
        <v>238.30120689</v>
      </c>
      <c r="E241" s="37">
        <f>SUMIFS(СВЦЭМ!$G$34:$G$777,СВЦЭМ!$A$34:$A$777,$A241,СВЦЭМ!$B$34:$B$777,E$225)+'СЕТ СН'!$F$12</f>
        <v>239.94917462999999</v>
      </c>
      <c r="F241" s="37">
        <f>SUMIFS(СВЦЭМ!$G$34:$G$777,СВЦЭМ!$A$34:$A$777,$A241,СВЦЭМ!$B$34:$B$777,F$225)+'СЕТ СН'!$F$12</f>
        <v>239.15307111999999</v>
      </c>
      <c r="G241" s="37">
        <f>SUMIFS(СВЦЭМ!$G$34:$G$777,СВЦЭМ!$A$34:$A$777,$A241,СВЦЭМ!$B$34:$B$777,G$225)+'СЕТ СН'!$F$12</f>
        <v>234.21345094</v>
      </c>
      <c r="H241" s="37">
        <f>SUMIFS(СВЦЭМ!$G$34:$G$777,СВЦЭМ!$A$34:$A$777,$A241,СВЦЭМ!$B$34:$B$777,H$225)+'СЕТ СН'!$F$12</f>
        <v>218.70213662</v>
      </c>
      <c r="I241" s="37">
        <f>SUMIFS(СВЦЭМ!$G$34:$G$777,СВЦЭМ!$A$34:$A$777,$A241,СВЦЭМ!$B$34:$B$777,I$225)+'СЕТ СН'!$F$12</f>
        <v>200.10598267</v>
      </c>
      <c r="J241" s="37">
        <f>SUMIFS(СВЦЭМ!$G$34:$G$777,СВЦЭМ!$A$34:$A$777,$A241,СВЦЭМ!$B$34:$B$777,J$225)+'СЕТ СН'!$F$12</f>
        <v>192.78297391000001</v>
      </c>
      <c r="K241" s="37">
        <f>SUMIFS(СВЦЭМ!$G$34:$G$777,СВЦЭМ!$A$34:$A$777,$A241,СВЦЭМ!$B$34:$B$777,K$225)+'СЕТ СН'!$F$12</f>
        <v>188.14955838</v>
      </c>
      <c r="L241" s="37">
        <f>SUMIFS(СВЦЭМ!$G$34:$G$777,СВЦЭМ!$A$34:$A$777,$A241,СВЦЭМ!$B$34:$B$777,L$225)+'СЕТ СН'!$F$12</f>
        <v>184.56235477000001</v>
      </c>
      <c r="M241" s="37">
        <f>SUMIFS(СВЦЭМ!$G$34:$G$777,СВЦЭМ!$A$34:$A$777,$A241,СВЦЭМ!$B$34:$B$777,M$225)+'СЕТ СН'!$F$12</f>
        <v>190.8595262</v>
      </c>
      <c r="N241" s="37">
        <f>SUMIFS(СВЦЭМ!$G$34:$G$777,СВЦЭМ!$A$34:$A$777,$A241,СВЦЭМ!$B$34:$B$777,N$225)+'СЕТ СН'!$F$12</f>
        <v>195.80013994999999</v>
      </c>
      <c r="O241" s="37">
        <f>SUMIFS(СВЦЭМ!$G$34:$G$777,СВЦЭМ!$A$34:$A$777,$A241,СВЦЭМ!$B$34:$B$777,O$225)+'СЕТ СН'!$F$12</f>
        <v>195.09049164000001</v>
      </c>
      <c r="P241" s="37">
        <f>SUMIFS(СВЦЭМ!$G$34:$G$777,СВЦЭМ!$A$34:$A$777,$A241,СВЦЭМ!$B$34:$B$777,P$225)+'СЕТ СН'!$F$12</f>
        <v>196.73448345</v>
      </c>
      <c r="Q241" s="37">
        <f>SUMIFS(СВЦЭМ!$G$34:$G$777,СВЦЭМ!$A$34:$A$777,$A241,СВЦЭМ!$B$34:$B$777,Q$225)+'СЕТ СН'!$F$12</f>
        <v>196.17487126</v>
      </c>
      <c r="R241" s="37">
        <f>SUMIFS(СВЦЭМ!$G$34:$G$777,СВЦЭМ!$A$34:$A$777,$A241,СВЦЭМ!$B$34:$B$777,R$225)+'СЕТ СН'!$F$12</f>
        <v>198.07500855000001</v>
      </c>
      <c r="S241" s="37">
        <f>SUMIFS(СВЦЭМ!$G$34:$G$777,СВЦЭМ!$A$34:$A$777,$A241,СВЦЭМ!$B$34:$B$777,S$225)+'СЕТ СН'!$F$12</f>
        <v>197.49644917000001</v>
      </c>
      <c r="T241" s="37">
        <f>SUMIFS(СВЦЭМ!$G$34:$G$777,СВЦЭМ!$A$34:$A$777,$A241,СВЦЭМ!$B$34:$B$777,T$225)+'СЕТ СН'!$F$12</f>
        <v>195.60474375000001</v>
      </c>
      <c r="U241" s="37">
        <f>SUMIFS(СВЦЭМ!$G$34:$G$777,СВЦЭМ!$A$34:$A$777,$A241,СВЦЭМ!$B$34:$B$777,U$225)+'СЕТ СН'!$F$12</f>
        <v>195.47613063</v>
      </c>
      <c r="V241" s="37">
        <f>SUMIFS(СВЦЭМ!$G$34:$G$777,СВЦЭМ!$A$34:$A$777,$A241,СВЦЭМ!$B$34:$B$777,V$225)+'СЕТ СН'!$F$12</f>
        <v>184.57591586999999</v>
      </c>
      <c r="W241" s="37">
        <f>SUMIFS(СВЦЭМ!$G$34:$G$777,СВЦЭМ!$A$34:$A$777,$A241,СВЦЭМ!$B$34:$B$777,W$225)+'СЕТ СН'!$F$12</f>
        <v>182.84896934</v>
      </c>
      <c r="X241" s="37">
        <f>SUMIFS(СВЦЭМ!$G$34:$G$777,СВЦЭМ!$A$34:$A$777,$A241,СВЦЭМ!$B$34:$B$777,X$225)+'СЕТ СН'!$F$12</f>
        <v>183.30154945999999</v>
      </c>
      <c r="Y241" s="37">
        <f>SUMIFS(СВЦЭМ!$G$34:$G$777,СВЦЭМ!$A$34:$A$777,$A241,СВЦЭМ!$B$34:$B$777,Y$225)+'СЕТ СН'!$F$12</f>
        <v>201.47603601</v>
      </c>
    </row>
    <row r="242" spans="1:25" ht="15.75" x14ac:dyDescent="0.2">
      <c r="A242" s="36">
        <f t="shared" si="6"/>
        <v>43237</v>
      </c>
      <c r="B242" s="37">
        <f>SUMIFS(СВЦЭМ!$G$34:$G$777,СВЦЭМ!$A$34:$A$777,$A242,СВЦЭМ!$B$34:$B$777,B$225)+'СЕТ СН'!$F$12</f>
        <v>216.62549498000001</v>
      </c>
      <c r="C242" s="37">
        <f>SUMIFS(СВЦЭМ!$G$34:$G$777,СВЦЭМ!$A$34:$A$777,$A242,СВЦЭМ!$B$34:$B$777,C$225)+'СЕТ СН'!$F$12</f>
        <v>227.47772885000001</v>
      </c>
      <c r="D242" s="37">
        <f>SUMIFS(СВЦЭМ!$G$34:$G$777,СВЦЭМ!$A$34:$A$777,$A242,СВЦЭМ!$B$34:$B$777,D$225)+'СЕТ СН'!$F$12</f>
        <v>236.14191431</v>
      </c>
      <c r="E242" s="37">
        <f>SUMIFS(СВЦЭМ!$G$34:$G$777,СВЦЭМ!$A$34:$A$777,$A242,СВЦЭМ!$B$34:$B$777,E$225)+'СЕТ СН'!$F$12</f>
        <v>239.05068068</v>
      </c>
      <c r="F242" s="37">
        <f>SUMIFS(СВЦЭМ!$G$34:$G$777,СВЦЭМ!$A$34:$A$777,$A242,СВЦЭМ!$B$34:$B$777,F$225)+'СЕТ СН'!$F$12</f>
        <v>240.03109716</v>
      </c>
      <c r="G242" s="37">
        <f>SUMIFS(СВЦЭМ!$G$34:$G$777,СВЦЭМ!$A$34:$A$777,$A242,СВЦЭМ!$B$34:$B$777,G$225)+'СЕТ СН'!$F$12</f>
        <v>236.55109123</v>
      </c>
      <c r="H242" s="37">
        <f>SUMIFS(СВЦЭМ!$G$34:$G$777,СВЦЭМ!$A$34:$A$777,$A242,СВЦЭМ!$B$34:$B$777,H$225)+'СЕТ СН'!$F$12</f>
        <v>222.37066576000001</v>
      </c>
      <c r="I242" s="37">
        <f>SUMIFS(СВЦЭМ!$G$34:$G$777,СВЦЭМ!$A$34:$A$777,$A242,СВЦЭМ!$B$34:$B$777,I$225)+'СЕТ СН'!$F$12</f>
        <v>201.19746386</v>
      </c>
      <c r="J242" s="37">
        <f>SUMIFS(СВЦЭМ!$G$34:$G$777,СВЦЭМ!$A$34:$A$777,$A242,СВЦЭМ!$B$34:$B$777,J$225)+'СЕТ СН'!$F$12</f>
        <v>189.08994598999999</v>
      </c>
      <c r="K242" s="37">
        <f>SUMIFS(СВЦЭМ!$G$34:$G$777,СВЦЭМ!$A$34:$A$777,$A242,СВЦЭМ!$B$34:$B$777,K$225)+'СЕТ СН'!$F$12</f>
        <v>184.24316286000001</v>
      </c>
      <c r="L242" s="37">
        <f>SUMIFS(СВЦЭМ!$G$34:$G$777,СВЦЭМ!$A$34:$A$777,$A242,СВЦЭМ!$B$34:$B$777,L$225)+'СЕТ СН'!$F$12</f>
        <v>181.96365015999999</v>
      </c>
      <c r="M242" s="37">
        <f>SUMIFS(СВЦЭМ!$G$34:$G$777,СВЦЭМ!$A$34:$A$777,$A242,СВЦЭМ!$B$34:$B$777,M$225)+'СЕТ СН'!$F$12</f>
        <v>182.06958481000001</v>
      </c>
      <c r="N242" s="37">
        <f>SUMIFS(СВЦЭМ!$G$34:$G$777,СВЦЭМ!$A$34:$A$777,$A242,СВЦЭМ!$B$34:$B$777,N$225)+'СЕТ СН'!$F$12</f>
        <v>192.18457240000001</v>
      </c>
      <c r="O242" s="37">
        <f>SUMIFS(СВЦЭМ!$G$34:$G$777,СВЦЭМ!$A$34:$A$777,$A242,СВЦЭМ!$B$34:$B$777,O$225)+'СЕТ СН'!$F$12</f>
        <v>194.23635368999999</v>
      </c>
      <c r="P242" s="37">
        <f>SUMIFS(СВЦЭМ!$G$34:$G$777,СВЦЭМ!$A$34:$A$777,$A242,СВЦЭМ!$B$34:$B$777,P$225)+'СЕТ СН'!$F$12</f>
        <v>198.92514055000001</v>
      </c>
      <c r="Q242" s="37">
        <f>SUMIFS(СВЦЭМ!$G$34:$G$777,СВЦЭМ!$A$34:$A$777,$A242,СВЦЭМ!$B$34:$B$777,Q$225)+'СЕТ СН'!$F$12</f>
        <v>200.30556207999999</v>
      </c>
      <c r="R242" s="37">
        <f>SUMIFS(СВЦЭМ!$G$34:$G$777,СВЦЭМ!$A$34:$A$777,$A242,СВЦЭМ!$B$34:$B$777,R$225)+'СЕТ СН'!$F$12</f>
        <v>200.29985603</v>
      </c>
      <c r="S242" s="37">
        <f>SUMIFS(СВЦЭМ!$G$34:$G$777,СВЦЭМ!$A$34:$A$777,$A242,СВЦЭМ!$B$34:$B$777,S$225)+'СЕТ СН'!$F$12</f>
        <v>200.0748504</v>
      </c>
      <c r="T242" s="37">
        <f>SUMIFS(СВЦЭМ!$G$34:$G$777,СВЦЭМ!$A$34:$A$777,$A242,СВЦЭМ!$B$34:$B$777,T$225)+'СЕТ СН'!$F$12</f>
        <v>195.77234301999999</v>
      </c>
      <c r="U242" s="37">
        <f>SUMIFS(СВЦЭМ!$G$34:$G$777,СВЦЭМ!$A$34:$A$777,$A242,СВЦЭМ!$B$34:$B$777,U$225)+'СЕТ СН'!$F$12</f>
        <v>191.19796450000001</v>
      </c>
      <c r="V242" s="37">
        <f>SUMIFS(СВЦЭМ!$G$34:$G$777,СВЦЭМ!$A$34:$A$777,$A242,СВЦЭМ!$B$34:$B$777,V$225)+'СЕТ СН'!$F$12</f>
        <v>186.65193697000001</v>
      </c>
      <c r="W242" s="37">
        <f>SUMIFS(СВЦЭМ!$G$34:$G$777,СВЦЭМ!$A$34:$A$777,$A242,СВЦЭМ!$B$34:$B$777,W$225)+'СЕТ СН'!$F$12</f>
        <v>178.85952420999999</v>
      </c>
      <c r="X242" s="37">
        <f>SUMIFS(СВЦЭМ!$G$34:$G$777,СВЦЭМ!$A$34:$A$777,$A242,СВЦЭМ!$B$34:$B$777,X$225)+'СЕТ СН'!$F$12</f>
        <v>185.57201570999999</v>
      </c>
      <c r="Y242" s="37">
        <f>SUMIFS(СВЦЭМ!$G$34:$G$777,СВЦЭМ!$A$34:$A$777,$A242,СВЦЭМ!$B$34:$B$777,Y$225)+'СЕТ СН'!$F$12</f>
        <v>200.49136928999999</v>
      </c>
    </row>
    <row r="243" spans="1:25" ht="15.75" x14ac:dyDescent="0.2">
      <c r="A243" s="36">
        <f t="shared" si="6"/>
        <v>43238</v>
      </c>
      <c r="B243" s="37">
        <f>SUMIFS(СВЦЭМ!$G$34:$G$777,СВЦЭМ!$A$34:$A$777,$A243,СВЦЭМ!$B$34:$B$777,B$225)+'СЕТ СН'!$F$12</f>
        <v>224.34025027999999</v>
      </c>
      <c r="C243" s="37">
        <f>SUMIFS(СВЦЭМ!$G$34:$G$777,СВЦЭМ!$A$34:$A$777,$A243,СВЦЭМ!$B$34:$B$777,C$225)+'СЕТ СН'!$F$12</f>
        <v>235.03823086</v>
      </c>
      <c r="D243" s="37">
        <f>SUMIFS(СВЦЭМ!$G$34:$G$777,СВЦЭМ!$A$34:$A$777,$A243,СВЦЭМ!$B$34:$B$777,D$225)+'СЕТ СН'!$F$12</f>
        <v>238.02347882999999</v>
      </c>
      <c r="E243" s="37">
        <f>SUMIFS(СВЦЭМ!$G$34:$G$777,СВЦЭМ!$A$34:$A$777,$A243,СВЦЭМ!$B$34:$B$777,E$225)+'СЕТ СН'!$F$12</f>
        <v>237.85745560999999</v>
      </c>
      <c r="F243" s="37">
        <f>SUMIFS(СВЦЭМ!$G$34:$G$777,СВЦЭМ!$A$34:$A$777,$A243,СВЦЭМ!$B$34:$B$777,F$225)+'СЕТ СН'!$F$12</f>
        <v>237.9355601</v>
      </c>
      <c r="G243" s="37">
        <f>SUMIFS(СВЦЭМ!$G$34:$G$777,СВЦЭМ!$A$34:$A$777,$A243,СВЦЭМ!$B$34:$B$777,G$225)+'СЕТ СН'!$F$12</f>
        <v>239.80138375000001</v>
      </c>
      <c r="H243" s="37">
        <f>SUMIFS(СВЦЭМ!$G$34:$G$777,СВЦЭМ!$A$34:$A$777,$A243,СВЦЭМ!$B$34:$B$777,H$225)+'СЕТ СН'!$F$12</f>
        <v>229.22031459999999</v>
      </c>
      <c r="I243" s="37">
        <f>SUMIFS(СВЦЭМ!$G$34:$G$777,СВЦЭМ!$A$34:$A$777,$A243,СВЦЭМ!$B$34:$B$777,I$225)+'СЕТ СН'!$F$12</f>
        <v>209.90897903000001</v>
      </c>
      <c r="J243" s="37">
        <f>SUMIFS(СВЦЭМ!$G$34:$G$777,СВЦЭМ!$A$34:$A$777,$A243,СВЦЭМ!$B$34:$B$777,J$225)+'СЕТ СН'!$F$12</f>
        <v>201.1569193</v>
      </c>
      <c r="K243" s="37">
        <f>SUMIFS(СВЦЭМ!$G$34:$G$777,СВЦЭМ!$A$34:$A$777,$A243,СВЦЭМ!$B$34:$B$777,K$225)+'СЕТ СН'!$F$12</f>
        <v>197.11265007</v>
      </c>
      <c r="L243" s="37">
        <f>SUMIFS(СВЦЭМ!$G$34:$G$777,СВЦЭМ!$A$34:$A$777,$A243,СВЦЭМ!$B$34:$B$777,L$225)+'СЕТ СН'!$F$12</f>
        <v>194.76818917</v>
      </c>
      <c r="M243" s="37">
        <f>SUMIFS(СВЦЭМ!$G$34:$G$777,СВЦЭМ!$A$34:$A$777,$A243,СВЦЭМ!$B$34:$B$777,M$225)+'СЕТ СН'!$F$12</f>
        <v>196.68037145</v>
      </c>
      <c r="N243" s="37">
        <f>SUMIFS(СВЦЭМ!$G$34:$G$777,СВЦЭМ!$A$34:$A$777,$A243,СВЦЭМ!$B$34:$B$777,N$225)+'СЕТ СН'!$F$12</f>
        <v>203.21226571</v>
      </c>
      <c r="O243" s="37">
        <f>SUMIFS(СВЦЭМ!$G$34:$G$777,СВЦЭМ!$A$34:$A$777,$A243,СВЦЭМ!$B$34:$B$777,O$225)+'СЕТ СН'!$F$12</f>
        <v>200.68697854999999</v>
      </c>
      <c r="P243" s="37">
        <f>SUMIFS(СВЦЭМ!$G$34:$G$777,СВЦЭМ!$A$34:$A$777,$A243,СВЦЭМ!$B$34:$B$777,P$225)+'СЕТ СН'!$F$12</f>
        <v>202.62257366</v>
      </c>
      <c r="Q243" s="37">
        <f>SUMIFS(СВЦЭМ!$G$34:$G$777,СВЦЭМ!$A$34:$A$777,$A243,СВЦЭМ!$B$34:$B$777,Q$225)+'СЕТ СН'!$F$12</f>
        <v>204.60291878999999</v>
      </c>
      <c r="R243" s="37">
        <f>SUMIFS(СВЦЭМ!$G$34:$G$777,СВЦЭМ!$A$34:$A$777,$A243,СВЦЭМ!$B$34:$B$777,R$225)+'СЕТ СН'!$F$12</f>
        <v>207.33327654000001</v>
      </c>
      <c r="S243" s="37">
        <f>SUMIFS(СВЦЭМ!$G$34:$G$777,СВЦЭМ!$A$34:$A$777,$A243,СВЦЭМ!$B$34:$B$777,S$225)+'СЕТ СН'!$F$12</f>
        <v>204.2291227</v>
      </c>
      <c r="T243" s="37">
        <f>SUMIFS(СВЦЭМ!$G$34:$G$777,СВЦЭМ!$A$34:$A$777,$A243,СВЦЭМ!$B$34:$B$777,T$225)+'СЕТ СН'!$F$12</f>
        <v>200.64759222999999</v>
      </c>
      <c r="U243" s="37">
        <f>SUMIFS(СВЦЭМ!$G$34:$G$777,СВЦЭМ!$A$34:$A$777,$A243,СВЦЭМ!$B$34:$B$777,U$225)+'СЕТ СН'!$F$12</f>
        <v>211.01222332</v>
      </c>
      <c r="V243" s="37">
        <f>SUMIFS(СВЦЭМ!$G$34:$G$777,СВЦЭМ!$A$34:$A$777,$A243,СВЦЭМ!$B$34:$B$777,V$225)+'СЕТ СН'!$F$12</f>
        <v>202.64889074000001</v>
      </c>
      <c r="W243" s="37">
        <f>SUMIFS(СВЦЭМ!$G$34:$G$777,СВЦЭМ!$A$34:$A$777,$A243,СВЦЭМ!$B$34:$B$777,W$225)+'СЕТ СН'!$F$12</f>
        <v>197.86849365</v>
      </c>
      <c r="X243" s="37">
        <f>SUMIFS(СВЦЭМ!$G$34:$G$777,СВЦЭМ!$A$34:$A$777,$A243,СВЦЭМ!$B$34:$B$777,X$225)+'СЕТ СН'!$F$12</f>
        <v>205.92003656</v>
      </c>
      <c r="Y243" s="37">
        <f>SUMIFS(СВЦЭМ!$G$34:$G$777,СВЦЭМ!$A$34:$A$777,$A243,СВЦЭМ!$B$34:$B$777,Y$225)+'СЕТ СН'!$F$12</f>
        <v>221.74478167999999</v>
      </c>
    </row>
    <row r="244" spans="1:25" ht="15.75" x14ac:dyDescent="0.2">
      <c r="A244" s="36">
        <f t="shared" si="6"/>
        <v>43239</v>
      </c>
      <c r="B244" s="37">
        <f>SUMIFS(СВЦЭМ!$G$34:$G$777,СВЦЭМ!$A$34:$A$777,$A244,СВЦЭМ!$B$34:$B$777,B$225)+'СЕТ СН'!$F$12</f>
        <v>211.88080174999999</v>
      </c>
      <c r="C244" s="37">
        <f>SUMIFS(СВЦЭМ!$G$34:$G$777,СВЦЭМ!$A$34:$A$777,$A244,СВЦЭМ!$B$34:$B$777,C$225)+'СЕТ СН'!$F$12</f>
        <v>214.75004702000001</v>
      </c>
      <c r="D244" s="37">
        <f>SUMIFS(СВЦЭМ!$G$34:$G$777,СВЦЭМ!$A$34:$A$777,$A244,СВЦЭМ!$B$34:$B$777,D$225)+'СЕТ СН'!$F$12</f>
        <v>211.64675978</v>
      </c>
      <c r="E244" s="37">
        <f>SUMIFS(СВЦЭМ!$G$34:$G$777,СВЦЭМ!$A$34:$A$777,$A244,СВЦЭМ!$B$34:$B$777,E$225)+'СЕТ СН'!$F$12</f>
        <v>216.02819649</v>
      </c>
      <c r="F244" s="37">
        <f>SUMIFS(СВЦЭМ!$G$34:$G$777,СВЦЭМ!$A$34:$A$777,$A244,СВЦЭМ!$B$34:$B$777,F$225)+'СЕТ СН'!$F$12</f>
        <v>222.63527435</v>
      </c>
      <c r="G244" s="37">
        <f>SUMIFS(СВЦЭМ!$G$34:$G$777,СВЦЭМ!$A$34:$A$777,$A244,СВЦЭМ!$B$34:$B$777,G$225)+'СЕТ СН'!$F$12</f>
        <v>226.13029011</v>
      </c>
      <c r="H244" s="37">
        <f>SUMIFS(СВЦЭМ!$G$34:$G$777,СВЦЭМ!$A$34:$A$777,$A244,СВЦЭМ!$B$34:$B$777,H$225)+'СЕТ СН'!$F$12</f>
        <v>223.68891658999999</v>
      </c>
      <c r="I244" s="37">
        <f>SUMIFS(СВЦЭМ!$G$34:$G$777,СВЦЭМ!$A$34:$A$777,$A244,СВЦЭМ!$B$34:$B$777,I$225)+'СЕТ СН'!$F$12</f>
        <v>209.80826521</v>
      </c>
      <c r="J244" s="37">
        <f>SUMIFS(СВЦЭМ!$G$34:$G$777,СВЦЭМ!$A$34:$A$777,$A244,СВЦЭМ!$B$34:$B$777,J$225)+'СЕТ СН'!$F$12</f>
        <v>191.72010976000001</v>
      </c>
      <c r="K244" s="37">
        <f>SUMIFS(СВЦЭМ!$G$34:$G$777,СВЦЭМ!$A$34:$A$777,$A244,СВЦЭМ!$B$34:$B$777,K$225)+'СЕТ СН'!$F$12</f>
        <v>185.00892651000001</v>
      </c>
      <c r="L244" s="37">
        <f>SUMIFS(СВЦЭМ!$G$34:$G$777,СВЦЭМ!$A$34:$A$777,$A244,СВЦЭМ!$B$34:$B$777,L$225)+'СЕТ СН'!$F$12</f>
        <v>182.63215493000001</v>
      </c>
      <c r="M244" s="37">
        <f>SUMIFS(СВЦЭМ!$G$34:$G$777,СВЦЭМ!$A$34:$A$777,$A244,СВЦЭМ!$B$34:$B$777,M$225)+'СЕТ СН'!$F$12</f>
        <v>181.87854157000001</v>
      </c>
      <c r="N244" s="37">
        <f>SUMIFS(СВЦЭМ!$G$34:$G$777,СВЦЭМ!$A$34:$A$777,$A244,СВЦЭМ!$B$34:$B$777,N$225)+'СЕТ СН'!$F$12</f>
        <v>183.4885505</v>
      </c>
      <c r="O244" s="37">
        <f>SUMIFS(СВЦЭМ!$G$34:$G$777,СВЦЭМ!$A$34:$A$777,$A244,СВЦЭМ!$B$34:$B$777,O$225)+'СЕТ СН'!$F$12</f>
        <v>189.56080211</v>
      </c>
      <c r="P244" s="37">
        <f>SUMIFS(СВЦЭМ!$G$34:$G$777,СВЦЭМ!$A$34:$A$777,$A244,СВЦЭМ!$B$34:$B$777,P$225)+'СЕТ СН'!$F$12</f>
        <v>193.72350066000001</v>
      </c>
      <c r="Q244" s="37">
        <f>SUMIFS(СВЦЭМ!$G$34:$G$777,СВЦЭМ!$A$34:$A$777,$A244,СВЦЭМ!$B$34:$B$777,Q$225)+'СЕТ СН'!$F$12</f>
        <v>193.67568374000001</v>
      </c>
      <c r="R244" s="37">
        <f>SUMIFS(СВЦЭМ!$G$34:$G$777,СВЦЭМ!$A$34:$A$777,$A244,СВЦЭМ!$B$34:$B$777,R$225)+'СЕТ СН'!$F$12</f>
        <v>195.55403382</v>
      </c>
      <c r="S244" s="37">
        <f>SUMIFS(СВЦЭМ!$G$34:$G$777,СВЦЭМ!$A$34:$A$777,$A244,СВЦЭМ!$B$34:$B$777,S$225)+'СЕТ СН'!$F$12</f>
        <v>191.29341579000001</v>
      </c>
      <c r="T244" s="37">
        <f>SUMIFS(СВЦЭМ!$G$34:$G$777,СВЦЭМ!$A$34:$A$777,$A244,СВЦЭМ!$B$34:$B$777,T$225)+'СЕТ СН'!$F$12</f>
        <v>191.55232871000001</v>
      </c>
      <c r="U244" s="37">
        <f>SUMIFS(СВЦЭМ!$G$34:$G$777,СВЦЭМ!$A$34:$A$777,$A244,СВЦЭМ!$B$34:$B$777,U$225)+'СЕТ СН'!$F$12</f>
        <v>186.58569083</v>
      </c>
      <c r="V244" s="37">
        <f>SUMIFS(СВЦЭМ!$G$34:$G$777,СВЦЭМ!$A$34:$A$777,$A244,СВЦЭМ!$B$34:$B$777,V$225)+'СЕТ СН'!$F$12</f>
        <v>183.36399785</v>
      </c>
      <c r="W244" s="37">
        <f>SUMIFS(СВЦЭМ!$G$34:$G$777,СВЦЭМ!$A$34:$A$777,$A244,СВЦЭМ!$B$34:$B$777,W$225)+'СЕТ СН'!$F$12</f>
        <v>174.68438176000001</v>
      </c>
      <c r="X244" s="37">
        <f>SUMIFS(СВЦЭМ!$G$34:$G$777,СВЦЭМ!$A$34:$A$777,$A244,СВЦЭМ!$B$34:$B$777,X$225)+'СЕТ СН'!$F$12</f>
        <v>175.90925242</v>
      </c>
      <c r="Y244" s="37">
        <f>SUMIFS(СВЦЭМ!$G$34:$G$777,СВЦЭМ!$A$34:$A$777,$A244,СВЦЭМ!$B$34:$B$777,Y$225)+'СЕТ СН'!$F$12</f>
        <v>194.47915566</v>
      </c>
    </row>
    <row r="245" spans="1:25" ht="15.75" x14ac:dyDescent="0.2">
      <c r="A245" s="36">
        <f t="shared" si="6"/>
        <v>43240</v>
      </c>
      <c r="B245" s="37">
        <f>SUMIFS(СВЦЭМ!$G$34:$G$777,СВЦЭМ!$A$34:$A$777,$A245,СВЦЭМ!$B$34:$B$777,B$225)+'СЕТ СН'!$F$12</f>
        <v>208.27560204</v>
      </c>
      <c r="C245" s="37">
        <f>SUMIFS(СВЦЭМ!$G$34:$G$777,СВЦЭМ!$A$34:$A$777,$A245,СВЦЭМ!$B$34:$B$777,C$225)+'СЕТ СН'!$F$12</f>
        <v>217.48689661</v>
      </c>
      <c r="D245" s="37">
        <f>SUMIFS(СВЦЭМ!$G$34:$G$777,СВЦЭМ!$A$34:$A$777,$A245,СВЦЭМ!$B$34:$B$777,D$225)+'СЕТ СН'!$F$12</f>
        <v>226.05787504</v>
      </c>
      <c r="E245" s="37">
        <f>SUMIFS(СВЦЭМ!$G$34:$G$777,СВЦЭМ!$A$34:$A$777,$A245,СВЦЭМ!$B$34:$B$777,E$225)+'СЕТ СН'!$F$12</f>
        <v>230.71469174000001</v>
      </c>
      <c r="F245" s="37">
        <f>SUMIFS(СВЦЭМ!$G$34:$G$777,СВЦЭМ!$A$34:$A$777,$A245,СВЦЭМ!$B$34:$B$777,F$225)+'СЕТ СН'!$F$12</f>
        <v>236.25395227000001</v>
      </c>
      <c r="G245" s="37">
        <f>SUMIFS(СВЦЭМ!$G$34:$G$777,СВЦЭМ!$A$34:$A$777,$A245,СВЦЭМ!$B$34:$B$777,G$225)+'СЕТ СН'!$F$12</f>
        <v>236.56931992</v>
      </c>
      <c r="H245" s="37">
        <f>SUMIFS(СВЦЭМ!$G$34:$G$777,СВЦЭМ!$A$34:$A$777,$A245,СВЦЭМ!$B$34:$B$777,H$225)+'СЕТ СН'!$F$12</f>
        <v>231.76808131000001</v>
      </c>
      <c r="I245" s="37">
        <f>SUMIFS(СВЦЭМ!$G$34:$G$777,СВЦЭМ!$A$34:$A$777,$A245,СВЦЭМ!$B$34:$B$777,I$225)+'СЕТ СН'!$F$12</f>
        <v>211.47185339000001</v>
      </c>
      <c r="J245" s="37">
        <f>SUMIFS(СВЦЭМ!$G$34:$G$777,СВЦЭМ!$A$34:$A$777,$A245,СВЦЭМ!$B$34:$B$777,J$225)+'СЕТ СН'!$F$12</f>
        <v>194.62983818000001</v>
      </c>
      <c r="K245" s="37">
        <f>SUMIFS(СВЦЭМ!$G$34:$G$777,СВЦЭМ!$A$34:$A$777,$A245,СВЦЭМ!$B$34:$B$777,K$225)+'СЕТ СН'!$F$12</f>
        <v>183.04587255000001</v>
      </c>
      <c r="L245" s="37">
        <f>SUMIFS(СВЦЭМ!$G$34:$G$777,СВЦЭМ!$A$34:$A$777,$A245,СВЦЭМ!$B$34:$B$777,L$225)+'СЕТ СН'!$F$12</f>
        <v>187.01337276000001</v>
      </c>
      <c r="M245" s="37">
        <f>SUMIFS(СВЦЭМ!$G$34:$G$777,СВЦЭМ!$A$34:$A$777,$A245,СВЦЭМ!$B$34:$B$777,M$225)+'СЕТ СН'!$F$12</f>
        <v>182.35815579999999</v>
      </c>
      <c r="N245" s="37">
        <f>SUMIFS(СВЦЭМ!$G$34:$G$777,СВЦЭМ!$A$34:$A$777,$A245,СВЦЭМ!$B$34:$B$777,N$225)+'СЕТ СН'!$F$12</f>
        <v>183.67614764000001</v>
      </c>
      <c r="O245" s="37">
        <f>SUMIFS(СВЦЭМ!$G$34:$G$777,СВЦЭМ!$A$34:$A$777,$A245,СВЦЭМ!$B$34:$B$777,O$225)+'СЕТ СН'!$F$12</f>
        <v>183.79573689</v>
      </c>
      <c r="P245" s="37">
        <f>SUMIFS(СВЦЭМ!$G$34:$G$777,СВЦЭМ!$A$34:$A$777,$A245,СВЦЭМ!$B$34:$B$777,P$225)+'СЕТ СН'!$F$12</f>
        <v>190.88086179000001</v>
      </c>
      <c r="Q245" s="37">
        <f>SUMIFS(СВЦЭМ!$G$34:$G$777,СВЦЭМ!$A$34:$A$777,$A245,СВЦЭМ!$B$34:$B$777,Q$225)+'СЕТ СН'!$F$12</f>
        <v>192.2879676</v>
      </c>
      <c r="R245" s="37">
        <f>SUMIFS(СВЦЭМ!$G$34:$G$777,СВЦЭМ!$A$34:$A$777,$A245,СВЦЭМ!$B$34:$B$777,R$225)+'СЕТ СН'!$F$12</f>
        <v>191.64536609999999</v>
      </c>
      <c r="S245" s="37">
        <f>SUMIFS(СВЦЭМ!$G$34:$G$777,СВЦЭМ!$A$34:$A$777,$A245,СВЦЭМ!$B$34:$B$777,S$225)+'СЕТ СН'!$F$12</f>
        <v>186.45184245999999</v>
      </c>
      <c r="T245" s="37">
        <f>SUMIFS(СВЦЭМ!$G$34:$G$777,СВЦЭМ!$A$34:$A$777,$A245,СВЦЭМ!$B$34:$B$777,T$225)+'СЕТ СН'!$F$12</f>
        <v>182.91338816000001</v>
      </c>
      <c r="U245" s="37">
        <f>SUMIFS(СВЦЭМ!$G$34:$G$777,СВЦЭМ!$A$34:$A$777,$A245,СВЦЭМ!$B$34:$B$777,U$225)+'СЕТ СН'!$F$12</f>
        <v>185.46171376999999</v>
      </c>
      <c r="V245" s="37">
        <f>SUMIFS(СВЦЭМ!$G$34:$G$777,СВЦЭМ!$A$34:$A$777,$A245,СВЦЭМ!$B$34:$B$777,V$225)+'СЕТ СН'!$F$12</f>
        <v>174.28972551000001</v>
      </c>
      <c r="W245" s="37">
        <f>SUMIFS(СВЦЭМ!$G$34:$G$777,СВЦЭМ!$A$34:$A$777,$A245,СВЦЭМ!$B$34:$B$777,W$225)+'СЕТ СН'!$F$12</f>
        <v>167.79835965000001</v>
      </c>
      <c r="X245" s="37">
        <f>SUMIFS(СВЦЭМ!$G$34:$G$777,СВЦЭМ!$A$34:$A$777,$A245,СВЦЭМ!$B$34:$B$777,X$225)+'СЕТ СН'!$F$12</f>
        <v>171.84043346999999</v>
      </c>
      <c r="Y245" s="37">
        <f>SUMIFS(СВЦЭМ!$G$34:$G$777,СВЦЭМ!$A$34:$A$777,$A245,СВЦЭМ!$B$34:$B$777,Y$225)+'СЕТ СН'!$F$12</f>
        <v>187.20683814</v>
      </c>
    </row>
    <row r="246" spans="1:25" ht="15.75" x14ac:dyDescent="0.2">
      <c r="A246" s="36">
        <f t="shared" si="6"/>
        <v>43241</v>
      </c>
      <c r="B246" s="37">
        <f>SUMIFS(СВЦЭМ!$G$34:$G$777,СВЦЭМ!$A$34:$A$777,$A246,СВЦЭМ!$B$34:$B$777,B$225)+'СЕТ СН'!$F$12</f>
        <v>216.02957573</v>
      </c>
      <c r="C246" s="37">
        <f>SUMIFS(СВЦЭМ!$G$34:$G$777,СВЦЭМ!$A$34:$A$777,$A246,СВЦЭМ!$B$34:$B$777,C$225)+'СЕТ СН'!$F$12</f>
        <v>234.54033355999999</v>
      </c>
      <c r="D246" s="37">
        <f>SUMIFS(СВЦЭМ!$G$34:$G$777,СВЦЭМ!$A$34:$A$777,$A246,СВЦЭМ!$B$34:$B$777,D$225)+'СЕТ СН'!$F$12</f>
        <v>243.01906711000001</v>
      </c>
      <c r="E246" s="37">
        <f>SUMIFS(СВЦЭМ!$G$34:$G$777,СВЦЭМ!$A$34:$A$777,$A246,СВЦЭМ!$B$34:$B$777,E$225)+'СЕТ СН'!$F$12</f>
        <v>245.51756108999999</v>
      </c>
      <c r="F246" s="37">
        <f>SUMIFS(СВЦЭМ!$G$34:$G$777,СВЦЭМ!$A$34:$A$777,$A246,СВЦЭМ!$B$34:$B$777,F$225)+'СЕТ СН'!$F$12</f>
        <v>247.48215744999999</v>
      </c>
      <c r="G246" s="37">
        <f>SUMIFS(СВЦЭМ!$G$34:$G$777,СВЦЭМ!$A$34:$A$777,$A246,СВЦЭМ!$B$34:$B$777,G$225)+'СЕТ СН'!$F$12</f>
        <v>244.00774089999999</v>
      </c>
      <c r="H246" s="37">
        <f>SUMIFS(СВЦЭМ!$G$34:$G$777,СВЦЭМ!$A$34:$A$777,$A246,СВЦЭМ!$B$34:$B$777,H$225)+'СЕТ СН'!$F$12</f>
        <v>226.87398325000001</v>
      </c>
      <c r="I246" s="37">
        <f>SUMIFS(СВЦЭМ!$G$34:$G$777,СВЦЭМ!$A$34:$A$777,$A246,СВЦЭМ!$B$34:$B$777,I$225)+'СЕТ СН'!$F$12</f>
        <v>204.53981408000001</v>
      </c>
      <c r="J246" s="37">
        <f>SUMIFS(СВЦЭМ!$G$34:$G$777,СВЦЭМ!$A$34:$A$777,$A246,СВЦЭМ!$B$34:$B$777,J$225)+'СЕТ СН'!$F$12</f>
        <v>195.02801388</v>
      </c>
      <c r="K246" s="37">
        <f>SUMIFS(СВЦЭМ!$G$34:$G$777,СВЦЭМ!$A$34:$A$777,$A246,СВЦЭМ!$B$34:$B$777,K$225)+'СЕТ СН'!$F$12</f>
        <v>187.98740785999999</v>
      </c>
      <c r="L246" s="37">
        <f>SUMIFS(СВЦЭМ!$G$34:$G$777,СВЦЭМ!$A$34:$A$777,$A246,СВЦЭМ!$B$34:$B$777,L$225)+'СЕТ СН'!$F$12</f>
        <v>185.19986456000001</v>
      </c>
      <c r="M246" s="37">
        <f>SUMIFS(СВЦЭМ!$G$34:$G$777,СВЦЭМ!$A$34:$A$777,$A246,СВЦЭМ!$B$34:$B$777,M$225)+'СЕТ СН'!$F$12</f>
        <v>188.31857980999999</v>
      </c>
      <c r="N246" s="37">
        <f>SUMIFS(СВЦЭМ!$G$34:$G$777,СВЦЭМ!$A$34:$A$777,$A246,СВЦЭМ!$B$34:$B$777,N$225)+'СЕТ СН'!$F$12</f>
        <v>194.87896703000001</v>
      </c>
      <c r="O246" s="37">
        <f>SUMIFS(СВЦЭМ!$G$34:$G$777,СВЦЭМ!$A$34:$A$777,$A246,СВЦЭМ!$B$34:$B$777,O$225)+'СЕТ СН'!$F$12</f>
        <v>189.25625621</v>
      </c>
      <c r="P246" s="37">
        <f>SUMIFS(СВЦЭМ!$G$34:$G$777,СВЦЭМ!$A$34:$A$777,$A246,СВЦЭМ!$B$34:$B$777,P$225)+'СЕТ СН'!$F$12</f>
        <v>190.50119240000001</v>
      </c>
      <c r="Q246" s="37">
        <f>SUMIFS(СВЦЭМ!$G$34:$G$777,СВЦЭМ!$A$34:$A$777,$A246,СВЦЭМ!$B$34:$B$777,Q$225)+'СЕТ СН'!$F$12</f>
        <v>193.97104239000001</v>
      </c>
      <c r="R246" s="37">
        <f>SUMIFS(СВЦЭМ!$G$34:$G$777,СВЦЭМ!$A$34:$A$777,$A246,СВЦЭМ!$B$34:$B$777,R$225)+'СЕТ СН'!$F$12</f>
        <v>196.16901117</v>
      </c>
      <c r="S246" s="37">
        <f>SUMIFS(СВЦЭМ!$G$34:$G$777,СВЦЭМ!$A$34:$A$777,$A246,СВЦЭМ!$B$34:$B$777,S$225)+'СЕТ СН'!$F$12</f>
        <v>193.06688832</v>
      </c>
      <c r="T246" s="37">
        <f>SUMIFS(СВЦЭМ!$G$34:$G$777,СВЦЭМ!$A$34:$A$777,$A246,СВЦЭМ!$B$34:$B$777,T$225)+'СЕТ СН'!$F$12</f>
        <v>189.91961824000001</v>
      </c>
      <c r="U246" s="37">
        <f>SUMIFS(СВЦЭМ!$G$34:$G$777,СВЦЭМ!$A$34:$A$777,$A246,СВЦЭМ!$B$34:$B$777,U$225)+'СЕТ СН'!$F$12</f>
        <v>200.02256009000001</v>
      </c>
      <c r="V246" s="37">
        <f>SUMIFS(СВЦЭМ!$G$34:$G$777,СВЦЭМ!$A$34:$A$777,$A246,СВЦЭМ!$B$34:$B$777,V$225)+'СЕТ СН'!$F$12</f>
        <v>192.18601735999999</v>
      </c>
      <c r="W246" s="37">
        <f>SUMIFS(СВЦЭМ!$G$34:$G$777,СВЦЭМ!$A$34:$A$777,$A246,СВЦЭМ!$B$34:$B$777,W$225)+'СЕТ СН'!$F$12</f>
        <v>184.70039552</v>
      </c>
      <c r="X246" s="37">
        <f>SUMIFS(СВЦЭМ!$G$34:$G$777,СВЦЭМ!$A$34:$A$777,$A246,СВЦЭМ!$B$34:$B$777,X$225)+'СЕТ СН'!$F$12</f>
        <v>193.66121625</v>
      </c>
      <c r="Y246" s="37">
        <f>SUMIFS(СВЦЭМ!$G$34:$G$777,СВЦЭМ!$A$34:$A$777,$A246,СВЦЭМ!$B$34:$B$777,Y$225)+'СЕТ СН'!$F$12</f>
        <v>214.41094527999999</v>
      </c>
    </row>
    <row r="247" spans="1:25" ht="15.75" x14ac:dyDescent="0.2">
      <c r="A247" s="36">
        <f t="shared" si="6"/>
        <v>43242</v>
      </c>
      <c r="B247" s="37">
        <f>SUMIFS(СВЦЭМ!$G$34:$G$777,СВЦЭМ!$A$34:$A$777,$A247,СВЦЭМ!$B$34:$B$777,B$225)+'СЕТ СН'!$F$12</f>
        <v>205.93540504000001</v>
      </c>
      <c r="C247" s="37">
        <f>SUMIFS(СВЦЭМ!$G$34:$G$777,СВЦЭМ!$A$34:$A$777,$A247,СВЦЭМ!$B$34:$B$777,C$225)+'СЕТ СН'!$F$12</f>
        <v>221.03343459999999</v>
      </c>
      <c r="D247" s="37">
        <f>SUMIFS(СВЦЭМ!$G$34:$G$777,СВЦЭМ!$A$34:$A$777,$A247,СВЦЭМ!$B$34:$B$777,D$225)+'СЕТ СН'!$F$12</f>
        <v>228.2670488</v>
      </c>
      <c r="E247" s="37">
        <f>SUMIFS(СВЦЭМ!$G$34:$G$777,СВЦЭМ!$A$34:$A$777,$A247,СВЦЭМ!$B$34:$B$777,E$225)+'СЕТ СН'!$F$12</f>
        <v>232.18764071999999</v>
      </c>
      <c r="F247" s="37">
        <f>SUMIFS(СВЦЭМ!$G$34:$G$777,СВЦЭМ!$A$34:$A$777,$A247,СВЦЭМ!$B$34:$B$777,F$225)+'СЕТ СН'!$F$12</f>
        <v>234.74726867999999</v>
      </c>
      <c r="G247" s="37">
        <f>SUMIFS(СВЦЭМ!$G$34:$G$777,СВЦЭМ!$A$34:$A$777,$A247,СВЦЭМ!$B$34:$B$777,G$225)+'СЕТ СН'!$F$12</f>
        <v>228.72421130999999</v>
      </c>
      <c r="H247" s="37">
        <f>SUMIFS(СВЦЭМ!$G$34:$G$777,СВЦЭМ!$A$34:$A$777,$A247,СВЦЭМ!$B$34:$B$777,H$225)+'СЕТ СН'!$F$12</f>
        <v>208.76107966000001</v>
      </c>
      <c r="I247" s="37">
        <f>SUMIFS(СВЦЭМ!$G$34:$G$777,СВЦЭМ!$A$34:$A$777,$A247,СВЦЭМ!$B$34:$B$777,I$225)+'СЕТ СН'!$F$12</f>
        <v>195.42432335000001</v>
      </c>
      <c r="J247" s="37">
        <f>SUMIFS(СВЦЭМ!$G$34:$G$777,СВЦЭМ!$A$34:$A$777,$A247,СВЦЭМ!$B$34:$B$777,J$225)+'СЕТ СН'!$F$12</f>
        <v>191.07321673000001</v>
      </c>
      <c r="K247" s="37">
        <f>SUMIFS(СВЦЭМ!$G$34:$G$777,СВЦЭМ!$A$34:$A$777,$A247,СВЦЭМ!$B$34:$B$777,K$225)+'СЕТ СН'!$F$12</f>
        <v>193.30818640000001</v>
      </c>
      <c r="L247" s="37">
        <f>SUMIFS(СВЦЭМ!$G$34:$G$777,СВЦЭМ!$A$34:$A$777,$A247,СВЦЭМ!$B$34:$B$777,L$225)+'СЕТ СН'!$F$12</f>
        <v>193.62900604999999</v>
      </c>
      <c r="M247" s="37">
        <f>SUMIFS(СВЦЭМ!$G$34:$G$777,СВЦЭМ!$A$34:$A$777,$A247,СВЦЭМ!$B$34:$B$777,M$225)+'СЕТ СН'!$F$12</f>
        <v>191.62374675000001</v>
      </c>
      <c r="N247" s="37">
        <f>SUMIFS(СВЦЭМ!$G$34:$G$777,СВЦЭМ!$A$34:$A$777,$A247,СВЦЭМ!$B$34:$B$777,N$225)+'СЕТ СН'!$F$12</f>
        <v>190.88762715999999</v>
      </c>
      <c r="O247" s="37">
        <f>SUMIFS(СВЦЭМ!$G$34:$G$777,СВЦЭМ!$A$34:$A$777,$A247,СВЦЭМ!$B$34:$B$777,O$225)+'СЕТ СН'!$F$12</f>
        <v>191.36803886999999</v>
      </c>
      <c r="P247" s="37">
        <f>SUMIFS(СВЦЭМ!$G$34:$G$777,СВЦЭМ!$A$34:$A$777,$A247,СВЦЭМ!$B$34:$B$777,P$225)+'СЕТ СН'!$F$12</f>
        <v>191.43524103999999</v>
      </c>
      <c r="Q247" s="37">
        <f>SUMIFS(СВЦЭМ!$G$34:$G$777,СВЦЭМ!$A$34:$A$777,$A247,СВЦЭМ!$B$34:$B$777,Q$225)+'СЕТ СН'!$F$12</f>
        <v>190.74152122000001</v>
      </c>
      <c r="R247" s="37">
        <f>SUMIFS(СВЦЭМ!$G$34:$G$777,СВЦЭМ!$A$34:$A$777,$A247,СВЦЭМ!$B$34:$B$777,R$225)+'СЕТ СН'!$F$12</f>
        <v>191.41403858999999</v>
      </c>
      <c r="S247" s="37">
        <f>SUMIFS(СВЦЭМ!$G$34:$G$777,СВЦЭМ!$A$34:$A$777,$A247,СВЦЭМ!$B$34:$B$777,S$225)+'СЕТ СН'!$F$12</f>
        <v>190.83078484000001</v>
      </c>
      <c r="T247" s="37">
        <f>SUMIFS(СВЦЭМ!$G$34:$G$777,СВЦЭМ!$A$34:$A$777,$A247,СВЦЭМ!$B$34:$B$777,T$225)+'СЕТ СН'!$F$12</f>
        <v>192.74308585</v>
      </c>
      <c r="U247" s="37">
        <f>SUMIFS(СВЦЭМ!$G$34:$G$777,СВЦЭМ!$A$34:$A$777,$A247,СВЦЭМ!$B$34:$B$777,U$225)+'СЕТ СН'!$F$12</f>
        <v>191.84557151000001</v>
      </c>
      <c r="V247" s="37">
        <f>SUMIFS(СВЦЭМ!$G$34:$G$777,СВЦЭМ!$A$34:$A$777,$A247,СВЦЭМ!$B$34:$B$777,V$225)+'СЕТ СН'!$F$12</f>
        <v>183.67729549000001</v>
      </c>
      <c r="W247" s="37">
        <f>SUMIFS(СВЦЭМ!$G$34:$G$777,СВЦЭМ!$A$34:$A$777,$A247,СВЦЭМ!$B$34:$B$777,W$225)+'СЕТ СН'!$F$12</f>
        <v>173.53592384999999</v>
      </c>
      <c r="X247" s="37">
        <f>SUMIFS(СВЦЭМ!$G$34:$G$777,СВЦЭМ!$A$34:$A$777,$A247,СВЦЭМ!$B$34:$B$777,X$225)+'СЕТ СН'!$F$12</f>
        <v>180.96142732999999</v>
      </c>
      <c r="Y247" s="37">
        <f>SUMIFS(СВЦЭМ!$G$34:$G$777,СВЦЭМ!$A$34:$A$777,$A247,СВЦЭМ!$B$34:$B$777,Y$225)+'СЕТ СН'!$F$12</f>
        <v>192.42819446999999</v>
      </c>
    </row>
    <row r="248" spans="1:25" ht="15.75" x14ac:dyDescent="0.2">
      <c r="A248" s="36">
        <f t="shared" si="6"/>
        <v>43243</v>
      </c>
      <c r="B248" s="37">
        <f>SUMIFS(СВЦЭМ!$G$34:$G$777,СВЦЭМ!$A$34:$A$777,$A248,СВЦЭМ!$B$34:$B$777,B$225)+'СЕТ СН'!$F$12</f>
        <v>200.33900786000001</v>
      </c>
      <c r="C248" s="37">
        <f>SUMIFS(СВЦЭМ!$G$34:$G$777,СВЦЭМ!$A$34:$A$777,$A248,СВЦЭМ!$B$34:$B$777,C$225)+'СЕТ СН'!$F$12</f>
        <v>217.19155509999999</v>
      </c>
      <c r="D248" s="37">
        <f>SUMIFS(СВЦЭМ!$G$34:$G$777,СВЦЭМ!$A$34:$A$777,$A248,СВЦЭМ!$B$34:$B$777,D$225)+'СЕТ СН'!$F$12</f>
        <v>219.86775159999999</v>
      </c>
      <c r="E248" s="37">
        <f>SUMIFS(СВЦЭМ!$G$34:$G$777,СВЦЭМ!$A$34:$A$777,$A248,СВЦЭМ!$B$34:$B$777,E$225)+'СЕТ СН'!$F$12</f>
        <v>220.93434612999999</v>
      </c>
      <c r="F248" s="37">
        <f>SUMIFS(СВЦЭМ!$G$34:$G$777,СВЦЭМ!$A$34:$A$777,$A248,СВЦЭМ!$B$34:$B$777,F$225)+'СЕТ СН'!$F$12</f>
        <v>222.75441117</v>
      </c>
      <c r="G248" s="37">
        <f>SUMIFS(СВЦЭМ!$G$34:$G$777,СВЦЭМ!$A$34:$A$777,$A248,СВЦЭМ!$B$34:$B$777,G$225)+'СЕТ СН'!$F$12</f>
        <v>221.54008322000001</v>
      </c>
      <c r="H248" s="37">
        <f>SUMIFS(СВЦЭМ!$G$34:$G$777,СВЦЭМ!$A$34:$A$777,$A248,СВЦЭМ!$B$34:$B$777,H$225)+'СЕТ СН'!$F$12</f>
        <v>209.85440925</v>
      </c>
      <c r="I248" s="37">
        <f>SUMIFS(СВЦЭМ!$G$34:$G$777,СВЦЭМ!$A$34:$A$777,$A248,СВЦЭМ!$B$34:$B$777,I$225)+'СЕТ СН'!$F$12</f>
        <v>196.15969609000001</v>
      </c>
      <c r="J248" s="37">
        <f>SUMIFS(СВЦЭМ!$G$34:$G$777,СВЦЭМ!$A$34:$A$777,$A248,СВЦЭМ!$B$34:$B$777,J$225)+'СЕТ СН'!$F$12</f>
        <v>198.48846175</v>
      </c>
      <c r="K248" s="37">
        <f>SUMIFS(СВЦЭМ!$G$34:$G$777,СВЦЭМ!$A$34:$A$777,$A248,СВЦЭМ!$B$34:$B$777,K$225)+'СЕТ СН'!$F$12</f>
        <v>201.57057004999999</v>
      </c>
      <c r="L248" s="37">
        <f>SUMIFS(СВЦЭМ!$G$34:$G$777,СВЦЭМ!$A$34:$A$777,$A248,СВЦЭМ!$B$34:$B$777,L$225)+'СЕТ СН'!$F$12</f>
        <v>186.59829952999999</v>
      </c>
      <c r="M248" s="37">
        <f>SUMIFS(СВЦЭМ!$G$34:$G$777,СВЦЭМ!$A$34:$A$777,$A248,СВЦЭМ!$B$34:$B$777,M$225)+'СЕТ СН'!$F$12</f>
        <v>184.77153053000001</v>
      </c>
      <c r="N248" s="37">
        <f>SUMIFS(СВЦЭМ!$G$34:$G$777,СВЦЭМ!$A$34:$A$777,$A248,СВЦЭМ!$B$34:$B$777,N$225)+'СЕТ СН'!$F$12</f>
        <v>186.74727844</v>
      </c>
      <c r="O248" s="37">
        <f>SUMIFS(СВЦЭМ!$G$34:$G$777,СВЦЭМ!$A$34:$A$777,$A248,СВЦЭМ!$B$34:$B$777,O$225)+'СЕТ СН'!$F$12</f>
        <v>183.70415783000001</v>
      </c>
      <c r="P248" s="37">
        <f>SUMIFS(СВЦЭМ!$G$34:$G$777,СВЦЭМ!$A$34:$A$777,$A248,СВЦЭМ!$B$34:$B$777,P$225)+'СЕТ СН'!$F$12</f>
        <v>184.47118047000001</v>
      </c>
      <c r="Q248" s="37">
        <f>SUMIFS(СВЦЭМ!$G$34:$G$777,СВЦЭМ!$A$34:$A$777,$A248,СВЦЭМ!$B$34:$B$777,Q$225)+'СЕТ СН'!$F$12</f>
        <v>183.69179112</v>
      </c>
      <c r="R248" s="37">
        <f>SUMIFS(СВЦЭМ!$G$34:$G$777,СВЦЭМ!$A$34:$A$777,$A248,СВЦЭМ!$B$34:$B$777,R$225)+'СЕТ СН'!$F$12</f>
        <v>198.92229105000001</v>
      </c>
      <c r="S248" s="37">
        <f>SUMIFS(СВЦЭМ!$G$34:$G$777,СВЦЭМ!$A$34:$A$777,$A248,СВЦЭМ!$B$34:$B$777,S$225)+'СЕТ СН'!$F$12</f>
        <v>200.32906693000001</v>
      </c>
      <c r="T248" s="37">
        <f>SUMIFS(СВЦЭМ!$G$34:$G$777,СВЦЭМ!$A$34:$A$777,$A248,СВЦЭМ!$B$34:$B$777,T$225)+'СЕТ СН'!$F$12</f>
        <v>201.43275894999999</v>
      </c>
      <c r="U248" s="37">
        <f>SUMIFS(СВЦЭМ!$G$34:$G$777,СВЦЭМ!$A$34:$A$777,$A248,СВЦЭМ!$B$34:$B$777,U$225)+'СЕТ СН'!$F$12</f>
        <v>201.27649722000001</v>
      </c>
      <c r="V248" s="37">
        <f>SUMIFS(СВЦЭМ!$G$34:$G$777,СВЦЭМ!$A$34:$A$777,$A248,СВЦЭМ!$B$34:$B$777,V$225)+'СЕТ СН'!$F$12</f>
        <v>203.60963257</v>
      </c>
      <c r="W248" s="37">
        <f>SUMIFS(СВЦЭМ!$G$34:$G$777,СВЦЭМ!$A$34:$A$777,$A248,СВЦЭМ!$B$34:$B$777,W$225)+'СЕТ СН'!$F$12</f>
        <v>193.37599392000001</v>
      </c>
      <c r="X248" s="37">
        <f>SUMIFS(СВЦЭМ!$G$34:$G$777,СВЦЭМ!$A$34:$A$777,$A248,СВЦЭМ!$B$34:$B$777,X$225)+'СЕТ СН'!$F$12</f>
        <v>188.03565520999999</v>
      </c>
      <c r="Y248" s="37">
        <f>SUMIFS(СВЦЭМ!$G$34:$G$777,СВЦЭМ!$A$34:$A$777,$A248,СВЦЭМ!$B$34:$B$777,Y$225)+'СЕТ СН'!$F$12</f>
        <v>181.85156766</v>
      </c>
    </row>
    <row r="249" spans="1:25" ht="15.75" x14ac:dyDescent="0.2">
      <c r="A249" s="36">
        <f t="shared" si="6"/>
        <v>43244</v>
      </c>
      <c r="B249" s="37">
        <f>SUMIFS(СВЦЭМ!$G$34:$G$777,СВЦЭМ!$A$34:$A$777,$A249,СВЦЭМ!$B$34:$B$777,B$225)+'СЕТ СН'!$F$12</f>
        <v>224.01943621000001</v>
      </c>
      <c r="C249" s="37">
        <f>SUMIFS(СВЦЭМ!$G$34:$G$777,СВЦЭМ!$A$34:$A$777,$A249,СВЦЭМ!$B$34:$B$777,C$225)+'СЕТ СН'!$F$12</f>
        <v>225.62762968000001</v>
      </c>
      <c r="D249" s="37">
        <f>SUMIFS(СВЦЭМ!$G$34:$G$777,СВЦЭМ!$A$34:$A$777,$A249,СВЦЭМ!$B$34:$B$777,D$225)+'СЕТ СН'!$F$12</f>
        <v>232.94576412000001</v>
      </c>
      <c r="E249" s="37">
        <f>SUMIFS(СВЦЭМ!$G$34:$G$777,СВЦЭМ!$A$34:$A$777,$A249,СВЦЭМ!$B$34:$B$777,E$225)+'СЕТ СН'!$F$12</f>
        <v>236.48879384</v>
      </c>
      <c r="F249" s="37">
        <f>SUMIFS(СВЦЭМ!$G$34:$G$777,СВЦЭМ!$A$34:$A$777,$A249,СВЦЭМ!$B$34:$B$777,F$225)+'СЕТ СН'!$F$12</f>
        <v>237.85665098000001</v>
      </c>
      <c r="G249" s="37">
        <f>SUMIFS(СВЦЭМ!$G$34:$G$777,СВЦЭМ!$A$34:$A$777,$A249,СВЦЭМ!$B$34:$B$777,G$225)+'СЕТ СН'!$F$12</f>
        <v>232.31379236000001</v>
      </c>
      <c r="H249" s="37">
        <f>SUMIFS(СВЦЭМ!$G$34:$G$777,СВЦЭМ!$A$34:$A$777,$A249,СВЦЭМ!$B$34:$B$777,H$225)+'СЕТ СН'!$F$12</f>
        <v>211.81981655999999</v>
      </c>
      <c r="I249" s="37">
        <f>SUMIFS(СВЦЭМ!$G$34:$G$777,СВЦЭМ!$A$34:$A$777,$A249,СВЦЭМ!$B$34:$B$777,I$225)+'СЕТ СН'!$F$12</f>
        <v>209.98156989</v>
      </c>
      <c r="J249" s="37">
        <f>SUMIFS(СВЦЭМ!$G$34:$G$777,СВЦЭМ!$A$34:$A$777,$A249,СВЦЭМ!$B$34:$B$777,J$225)+'СЕТ СН'!$F$12</f>
        <v>217.76998983999999</v>
      </c>
      <c r="K249" s="37">
        <f>SUMIFS(СВЦЭМ!$G$34:$G$777,СВЦЭМ!$A$34:$A$777,$A249,СВЦЭМ!$B$34:$B$777,K$225)+'СЕТ СН'!$F$12</f>
        <v>201.83346037000001</v>
      </c>
      <c r="L249" s="37">
        <f>SUMIFS(СВЦЭМ!$G$34:$G$777,СВЦЭМ!$A$34:$A$777,$A249,СВЦЭМ!$B$34:$B$777,L$225)+'СЕТ СН'!$F$12</f>
        <v>200.99998228000001</v>
      </c>
      <c r="M249" s="37">
        <f>SUMIFS(СВЦЭМ!$G$34:$G$777,СВЦЭМ!$A$34:$A$777,$A249,СВЦЭМ!$B$34:$B$777,M$225)+'СЕТ СН'!$F$12</f>
        <v>199.32475108</v>
      </c>
      <c r="N249" s="37">
        <f>SUMIFS(СВЦЭМ!$G$34:$G$777,СВЦЭМ!$A$34:$A$777,$A249,СВЦЭМ!$B$34:$B$777,N$225)+'СЕТ СН'!$F$12</f>
        <v>205.69302999000001</v>
      </c>
      <c r="O249" s="37">
        <f>SUMIFS(СВЦЭМ!$G$34:$G$777,СВЦЭМ!$A$34:$A$777,$A249,СВЦЭМ!$B$34:$B$777,O$225)+'СЕТ СН'!$F$12</f>
        <v>198.78525010000001</v>
      </c>
      <c r="P249" s="37">
        <f>SUMIFS(СВЦЭМ!$G$34:$G$777,СВЦЭМ!$A$34:$A$777,$A249,СВЦЭМ!$B$34:$B$777,P$225)+'СЕТ СН'!$F$12</f>
        <v>200.51043002</v>
      </c>
      <c r="Q249" s="37">
        <f>SUMIFS(СВЦЭМ!$G$34:$G$777,СВЦЭМ!$A$34:$A$777,$A249,СВЦЭМ!$B$34:$B$777,Q$225)+'СЕТ СН'!$F$12</f>
        <v>201.17371865000001</v>
      </c>
      <c r="R249" s="37">
        <f>SUMIFS(СВЦЭМ!$G$34:$G$777,СВЦЭМ!$A$34:$A$777,$A249,СВЦЭМ!$B$34:$B$777,R$225)+'СЕТ СН'!$F$12</f>
        <v>201.74763032000001</v>
      </c>
      <c r="S249" s="37">
        <f>SUMIFS(СВЦЭМ!$G$34:$G$777,СВЦЭМ!$A$34:$A$777,$A249,СВЦЭМ!$B$34:$B$777,S$225)+'СЕТ СН'!$F$12</f>
        <v>199.58027103000001</v>
      </c>
      <c r="T249" s="37">
        <f>SUMIFS(СВЦЭМ!$G$34:$G$777,СВЦЭМ!$A$34:$A$777,$A249,СВЦЭМ!$B$34:$B$777,T$225)+'СЕТ СН'!$F$12</f>
        <v>199.33699267</v>
      </c>
      <c r="U249" s="37">
        <f>SUMIFS(СВЦЭМ!$G$34:$G$777,СВЦЭМ!$A$34:$A$777,$A249,СВЦЭМ!$B$34:$B$777,U$225)+'СЕТ СН'!$F$12</f>
        <v>197.28214638</v>
      </c>
      <c r="V249" s="37">
        <f>SUMIFS(СВЦЭМ!$G$34:$G$777,СВЦЭМ!$A$34:$A$777,$A249,СВЦЭМ!$B$34:$B$777,V$225)+'СЕТ СН'!$F$12</f>
        <v>202.65381049000001</v>
      </c>
      <c r="W249" s="37">
        <f>SUMIFS(СВЦЭМ!$G$34:$G$777,СВЦЭМ!$A$34:$A$777,$A249,СВЦЭМ!$B$34:$B$777,W$225)+'СЕТ СН'!$F$12</f>
        <v>188.90700799999999</v>
      </c>
      <c r="X249" s="37">
        <f>SUMIFS(СВЦЭМ!$G$34:$G$777,СВЦЭМ!$A$34:$A$777,$A249,СВЦЭМ!$B$34:$B$777,X$225)+'СЕТ СН'!$F$12</f>
        <v>206.89613643999999</v>
      </c>
      <c r="Y249" s="37">
        <f>SUMIFS(СВЦЭМ!$G$34:$G$777,СВЦЭМ!$A$34:$A$777,$A249,СВЦЭМ!$B$34:$B$777,Y$225)+'СЕТ СН'!$F$12</f>
        <v>215.83325923999999</v>
      </c>
    </row>
    <row r="250" spans="1:25" ht="15.75" x14ac:dyDescent="0.2">
      <c r="A250" s="36">
        <f t="shared" si="6"/>
        <v>43245</v>
      </c>
      <c r="B250" s="37">
        <f>SUMIFS(СВЦЭМ!$G$34:$G$777,СВЦЭМ!$A$34:$A$777,$A250,СВЦЭМ!$B$34:$B$777,B$225)+'СЕТ СН'!$F$12</f>
        <v>213.55824706999999</v>
      </c>
      <c r="C250" s="37">
        <f>SUMIFS(СВЦЭМ!$G$34:$G$777,СВЦЭМ!$A$34:$A$777,$A250,СВЦЭМ!$B$34:$B$777,C$225)+'СЕТ СН'!$F$12</f>
        <v>238.20965749999999</v>
      </c>
      <c r="D250" s="37">
        <f>SUMIFS(СВЦЭМ!$G$34:$G$777,СВЦЭМ!$A$34:$A$777,$A250,СВЦЭМ!$B$34:$B$777,D$225)+'СЕТ СН'!$F$12</f>
        <v>254.20051294999999</v>
      </c>
      <c r="E250" s="37">
        <f>SUMIFS(СВЦЭМ!$G$34:$G$777,СВЦЭМ!$A$34:$A$777,$A250,СВЦЭМ!$B$34:$B$777,E$225)+'СЕТ СН'!$F$12</f>
        <v>257.38543929000002</v>
      </c>
      <c r="F250" s="37">
        <f>SUMIFS(СВЦЭМ!$G$34:$G$777,СВЦЭМ!$A$34:$A$777,$A250,СВЦЭМ!$B$34:$B$777,F$225)+'СЕТ СН'!$F$12</f>
        <v>256.42933704000001</v>
      </c>
      <c r="G250" s="37">
        <f>SUMIFS(СВЦЭМ!$G$34:$G$777,СВЦЭМ!$A$34:$A$777,$A250,СВЦЭМ!$B$34:$B$777,G$225)+'СЕТ СН'!$F$12</f>
        <v>252.33854499</v>
      </c>
      <c r="H250" s="37">
        <f>SUMIFS(СВЦЭМ!$G$34:$G$777,СВЦЭМ!$A$34:$A$777,$A250,СВЦЭМ!$B$34:$B$777,H$225)+'СЕТ СН'!$F$12</f>
        <v>222.18375957000001</v>
      </c>
      <c r="I250" s="37">
        <f>SUMIFS(СВЦЭМ!$G$34:$G$777,СВЦЭМ!$A$34:$A$777,$A250,СВЦЭМ!$B$34:$B$777,I$225)+'СЕТ СН'!$F$12</f>
        <v>203.87067461999999</v>
      </c>
      <c r="J250" s="37">
        <f>SUMIFS(СВЦЭМ!$G$34:$G$777,СВЦЭМ!$A$34:$A$777,$A250,СВЦЭМ!$B$34:$B$777,J$225)+'СЕТ СН'!$F$12</f>
        <v>200.21953783999999</v>
      </c>
      <c r="K250" s="37">
        <f>SUMIFS(СВЦЭМ!$G$34:$G$777,СВЦЭМ!$A$34:$A$777,$A250,СВЦЭМ!$B$34:$B$777,K$225)+'СЕТ СН'!$F$12</f>
        <v>200.05477696</v>
      </c>
      <c r="L250" s="37">
        <f>SUMIFS(СВЦЭМ!$G$34:$G$777,СВЦЭМ!$A$34:$A$777,$A250,СВЦЭМ!$B$34:$B$777,L$225)+'СЕТ СН'!$F$12</f>
        <v>198.39840357</v>
      </c>
      <c r="M250" s="37">
        <f>SUMIFS(СВЦЭМ!$G$34:$G$777,СВЦЭМ!$A$34:$A$777,$A250,СВЦЭМ!$B$34:$B$777,M$225)+'СЕТ СН'!$F$12</f>
        <v>198.43190767999999</v>
      </c>
      <c r="N250" s="37">
        <f>SUMIFS(СВЦЭМ!$G$34:$G$777,СВЦЭМ!$A$34:$A$777,$A250,СВЦЭМ!$B$34:$B$777,N$225)+'СЕТ СН'!$F$12</f>
        <v>198.54385176</v>
      </c>
      <c r="O250" s="37">
        <f>SUMIFS(СВЦЭМ!$G$34:$G$777,СВЦЭМ!$A$34:$A$777,$A250,СВЦЭМ!$B$34:$B$777,O$225)+'СЕТ СН'!$F$12</f>
        <v>200.66475009999999</v>
      </c>
      <c r="P250" s="37">
        <f>SUMIFS(СВЦЭМ!$G$34:$G$777,СВЦЭМ!$A$34:$A$777,$A250,СВЦЭМ!$B$34:$B$777,P$225)+'СЕТ СН'!$F$12</f>
        <v>201.15340868000001</v>
      </c>
      <c r="Q250" s="37">
        <f>SUMIFS(СВЦЭМ!$G$34:$G$777,СВЦЭМ!$A$34:$A$777,$A250,СВЦЭМ!$B$34:$B$777,Q$225)+'СЕТ СН'!$F$12</f>
        <v>200.34772695999999</v>
      </c>
      <c r="R250" s="37">
        <f>SUMIFS(СВЦЭМ!$G$34:$G$777,СВЦЭМ!$A$34:$A$777,$A250,СВЦЭМ!$B$34:$B$777,R$225)+'СЕТ СН'!$F$12</f>
        <v>200.20228865000001</v>
      </c>
      <c r="S250" s="37">
        <f>SUMIFS(СВЦЭМ!$G$34:$G$777,СВЦЭМ!$A$34:$A$777,$A250,СВЦЭМ!$B$34:$B$777,S$225)+'СЕТ СН'!$F$12</f>
        <v>200.28210729</v>
      </c>
      <c r="T250" s="37">
        <f>SUMIFS(СВЦЭМ!$G$34:$G$777,СВЦЭМ!$A$34:$A$777,$A250,СВЦЭМ!$B$34:$B$777,T$225)+'СЕТ СН'!$F$12</f>
        <v>197.3941064</v>
      </c>
      <c r="U250" s="37">
        <f>SUMIFS(СВЦЭМ!$G$34:$G$777,СВЦЭМ!$A$34:$A$777,$A250,СВЦЭМ!$B$34:$B$777,U$225)+'СЕТ СН'!$F$12</f>
        <v>197.33067453000001</v>
      </c>
      <c r="V250" s="37">
        <f>SUMIFS(СВЦЭМ!$G$34:$G$777,СВЦЭМ!$A$34:$A$777,$A250,СВЦЭМ!$B$34:$B$777,V$225)+'СЕТ СН'!$F$12</f>
        <v>200.30072408999999</v>
      </c>
      <c r="W250" s="37">
        <f>SUMIFS(СВЦЭМ!$G$34:$G$777,СВЦЭМ!$A$34:$A$777,$A250,СВЦЭМ!$B$34:$B$777,W$225)+'СЕТ СН'!$F$12</f>
        <v>201.03215252999999</v>
      </c>
      <c r="X250" s="37">
        <f>SUMIFS(СВЦЭМ!$G$34:$G$777,СВЦЭМ!$A$34:$A$777,$A250,СВЦЭМ!$B$34:$B$777,X$225)+'СЕТ СН'!$F$12</f>
        <v>198.29528495</v>
      </c>
      <c r="Y250" s="37">
        <f>SUMIFS(СВЦЭМ!$G$34:$G$777,СВЦЭМ!$A$34:$A$777,$A250,СВЦЭМ!$B$34:$B$777,Y$225)+'СЕТ СН'!$F$12</f>
        <v>205.13779518000001</v>
      </c>
    </row>
    <row r="251" spans="1:25" ht="15.75" x14ac:dyDescent="0.2">
      <c r="A251" s="36">
        <f t="shared" si="6"/>
        <v>43246</v>
      </c>
      <c r="B251" s="37">
        <f>SUMIFS(СВЦЭМ!$G$34:$G$777,СВЦЭМ!$A$34:$A$777,$A251,СВЦЭМ!$B$34:$B$777,B$225)+'СЕТ СН'!$F$12</f>
        <v>210.42428945</v>
      </c>
      <c r="C251" s="37">
        <f>SUMIFS(СВЦЭМ!$G$34:$G$777,СВЦЭМ!$A$34:$A$777,$A251,СВЦЭМ!$B$34:$B$777,C$225)+'СЕТ СН'!$F$12</f>
        <v>230.69095177</v>
      </c>
      <c r="D251" s="37">
        <f>SUMIFS(СВЦЭМ!$G$34:$G$777,СВЦЭМ!$A$34:$A$777,$A251,СВЦЭМ!$B$34:$B$777,D$225)+'СЕТ СН'!$F$12</f>
        <v>237.87311700999999</v>
      </c>
      <c r="E251" s="37">
        <f>SUMIFS(СВЦЭМ!$G$34:$G$777,СВЦЭМ!$A$34:$A$777,$A251,СВЦЭМ!$B$34:$B$777,E$225)+'СЕТ СН'!$F$12</f>
        <v>241.44871709</v>
      </c>
      <c r="F251" s="37">
        <f>SUMIFS(СВЦЭМ!$G$34:$G$777,СВЦЭМ!$A$34:$A$777,$A251,СВЦЭМ!$B$34:$B$777,F$225)+'СЕТ СН'!$F$12</f>
        <v>246.40134143</v>
      </c>
      <c r="G251" s="37">
        <f>SUMIFS(СВЦЭМ!$G$34:$G$777,СВЦЭМ!$A$34:$A$777,$A251,СВЦЭМ!$B$34:$B$777,G$225)+'СЕТ СН'!$F$12</f>
        <v>241.56948348</v>
      </c>
      <c r="H251" s="37">
        <f>SUMIFS(СВЦЭМ!$G$34:$G$777,СВЦЭМ!$A$34:$A$777,$A251,СВЦЭМ!$B$34:$B$777,H$225)+'СЕТ СН'!$F$12</f>
        <v>231.87269193</v>
      </c>
      <c r="I251" s="37">
        <f>SUMIFS(СВЦЭМ!$G$34:$G$777,СВЦЭМ!$A$34:$A$777,$A251,СВЦЭМ!$B$34:$B$777,I$225)+'СЕТ СН'!$F$12</f>
        <v>214.11679214</v>
      </c>
      <c r="J251" s="37">
        <f>SUMIFS(СВЦЭМ!$G$34:$G$777,СВЦЭМ!$A$34:$A$777,$A251,СВЦЭМ!$B$34:$B$777,J$225)+'СЕТ СН'!$F$12</f>
        <v>197.98086692000001</v>
      </c>
      <c r="K251" s="37">
        <f>SUMIFS(СВЦЭМ!$G$34:$G$777,СВЦЭМ!$A$34:$A$777,$A251,СВЦЭМ!$B$34:$B$777,K$225)+'СЕТ СН'!$F$12</f>
        <v>193.28953476000001</v>
      </c>
      <c r="L251" s="37">
        <f>SUMIFS(СВЦЭМ!$G$34:$G$777,СВЦЭМ!$A$34:$A$777,$A251,СВЦЭМ!$B$34:$B$777,L$225)+'СЕТ СН'!$F$12</f>
        <v>189.05941602999999</v>
      </c>
      <c r="M251" s="37">
        <f>SUMIFS(СВЦЭМ!$G$34:$G$777,СВЦЭМ!$A$34:$A$777,$A251,СВЦЭМ!$B$34:$B$777,M$225)+'СЕТ СН'!$F$12</f>
        <v>188.82210297</v>
      </c>
      <c r="N251" s="37">
        <f>SUMIFS(СВЦЭМ!$G$34:$G$777,СВЦЭМ!$A$34:$A$777,$A251,СВЦЭМ!$B$34:$B$777,N$225)+'СЕТ СН'!$F$12</f>
        <v>192.70496385999999</v>
      </c>
      <c r="O251" s="37">
        <f>SUMIFS(СВЦЭМ!$G$34:$G$777,СВЦЭМ!$A$34:$A$777,$A251,СВЦЭМ!$B$34:$B$777,O$225)+'СЕТ СН'!$F$12</f>
        <v>196.35555789</v>
      </c>
      <c r="P251" s="37">
        <f>SUMIFS(СВЦЭМ!$G$34:$G$777,СВЦЭМ!$A$34:$A$777,$A251,СВЦЭМ!$B$34:$B$777,P$225)+'СЕТ СН'!$F$12</f>
        <v>194.60069276999999</v>
      </c>
      <c r="Q251" s="37">
        <f>SUMIFS(СВЦЭМ!$G$34:$G$777,СВЦЭМ!$A$34:$A$777,$A251,СВЦЭМ!$B$34:$B$777,Q$225)+'СЕТ СН'!$F$12</f>
        <v>194.06761943000001</v>
      </c>
      <c r="R251" s="37">
        <f>SUMIFS(СВЦЭМ!$G$34:$G$777,СВЦЭМ!$A$34:$A$777,$A251,СВЦЭМ!$B$34:$B$777,R$225)+'СЕТ СН'!$F$12</f>
        <v>194.90771343</v>
      </c>
      <c r="S251" s="37">
        <f>SUMIFS(СВЦЭМ!$G$34:$G$777,СВЦЭМ!$A$34:$A$777,$A251,СВЦЭМ!$B$34:$B$777,S$225)+'СЕТ СН'!$F$12</f>
        <v>193.99065533999999</v>
      </c>
      <c r="T251" s="37">
        <f>SUMIFS(СВЦЭМ!$G$34:$G$777,СВЦЭМ!$A$34:$A$777,$A251,СВЦЭМ!$B$34:$B$777,T$225)+'СЕТ СН'!$F$12</f>
        <v>194.55985172999999</v>
      </c>
      <c r="U251" s="37">
        <f>SUMIFS(СВЦЭМ!$G$34:$G$777,СВЦЭМ!$A$34:$A$777,$A251,СВЦЭМ!$B$34:$B$777,U$225)+'СЕТ СН'!$F$12</f>
        <v>194.42630922999999</v>
      </c>
      <c r="V251" s="37">
        <f>SUMIFS(СВЦЭМ!$G$34:$G$777,СВЦЭМ!$A$34:$A$777,$A251,СВЦЭМ!$B$34:$B$777,V$225)+'СЕТ СН'!$F$12</f>
        <v>197.64132685000001</v>
      </c>
      <c r="W251" s="37">
        <f>SUMIFS(СВЦЭМ!$G$34:$G$777,СВЦЭМ!$A$34:$A$777,$A251,СВЦЭМ!$B$34:$B$777,W$225)+'СЕТ СН'!$F$12</f>
        <v>194.54095562000001</v>
      </c>
      <c r="X251" s="37">
        <f>SUMIFS(СВЦЭМ!$G$34:$G$777,СВЦЭМ!$A$34:$A$777,$A251,СВЦЭМ!$B$34:$B$777,X$225)+'СЕТ СН'!$F$12</f>
        <v>185.30030927999999</v>
      </c>
      <c r="Y251" s="37">
        <f>SUMIFS(СВЦЭМ!$G$34:$G$777,СВЦЭМ!$A$34:$A$777,$A251,СВЦЭМ!$B$34:$B$777,Y$225)+'СЕТ СН'!$F$12</f>
        <v>195.36847422</v>
      </c>
    </row>
    <row r="252" spans="1:25" ht="15.75" x14ac:dyDescent="0.2">
      <c r="A252" s="36">
        <f t="shared" si="6"/>
        <v>43247</v>
      </c>
      <c r="B252" s="37">
        <f>SUMIFS(СВЦЭМ!$G$34:$G$777,СВЦЭМ!$A$34:$A$777,$A252,СВЦЭМ!$B$34:$B$777,B$225)+'СЕТ СН'!$F$12</f>
        <v>206.26997327999999</v>
      </c>
      <c r="C252" s="37">
        <f>SUMIFS(СВЦЭМ!$G$34:$G$777,СВЦЭМ!$A$34:$A$777,$A252,СВЦЭМ!$B$34:$B$777,C$225)+'СЕТ СН'!$F$12</f>
        <v>219.09130762999999</v>
      </c>
      <c r="D252" s="37">
        <f>SUMIFS(СВЦЭМ!$G$34:$G$777,СВЦЭМ!$A$34:$A$777,$A252,СВЦЭМ!$B$34:$B$777,D$225)+'СЕТ СН'!$F$12</f>
        <v>228.93683593</v>
      </c>
      <c r="E252" s="37">
        <f>SUMIFS(СВЦЭМ!$G$34:$G$777,СВЦЭМ!$A$34:$A$777,$A252,СВЦЭМ!$B$34:$B$777,E$225)+'СЕТ СН'!$F$12</f>
        <v>232.63395378000001</v>
      </c>
      <c r="F252" s="37">
        <f>SUMIFS(СВЦЭМ!$G$34:$G$777,СВЦЭМ!$A$34:$A$777,$A252,СВЦЭМ!$B$34:$B$777,F$225)+'СЕТ СН'!$F$12</f>
        <v>242.04395350999999</v>
      </c>
      <c r="G252" s="37">
        <f>SUMIFS(СВЦЭМ!$G$34:$G$777,СВЦЭМ!$A$34:$A$777,$A252,СВЦЭМ!$B$34:$B$777,G$225)+'СЕТ СН'!$F$12</f>
        <v>239.36627440999999</v>
      </c>
      <c r="H252" s="37">
        <f>SUMIFS(СВЦЭМ!$G$34:$G$777,СВЦЭМ!$A$34:$A$777,$A252,СВЦЭМ!$B$34:$B$777,H$225)+'СЕТ СН'!$F$12</f>
        <v>230.46268545999999</v>
      </c>
      <c r="I252" s="37">
        <f>SUMIFS(СВЦЭМ!$G$34:$G$777,СВЦЭМ!$A$34:$A$777,$A252,СВЦЭМ!$B$34:$B$777,I$225)+'СЕТ СН'!$F$12</f>
        <v>212.28415795000001</v>
      </c>
      <c r="J252" s="37">
        <f>SUMIFS(СВЦЭМ!$G$34:$G$777,СВЦЭМ!$A$34:$A$777,$A252,СВЦЭМ!$B$34:$B$777,J$225)+'СЕТ СН'!$F$12</f>
        <v>198.37033998999999</v>
      </c>
      <c r="K252" s="37">
        <f>SUMIFS(СВЦЭМ!$G$34:$G$777,СВЦЭМ!$A$34:$A$777,$A252,СВЦЭМ!$B$34:$B$777,K$225)+'СЕТ СН'!$F$12</f>
        <v>193.99731267999999</v>
      </c>
      <c r="L252" s="37">
        <f>SUMIFS(СВЦЭМ!$G$34:$G$777,СВЦЭМ!$A$34:$A$777,$A252,СВЦЭМ!$B$34:$B$777,L$225)+'СЕТ СН'!$F$12</f>
        <v>194.26209259000001</v>
      </c>
      <c r="M252" s="37">
        <f>SUMIFS(СВЦЭМ!$G$34:$G$777,СВЦЭМ!$A$34:$A$777,$A252,СВЦЭМ!$B$34:$B$777,M$225)+'СЕТ СН'!$F$12</f>
        <v>193.90816712</v>
      </c>
      <c r="N252" s="37">
        <f>SUMIFS(СВЦЭМ!$G$34:$G$777,СВЦЭМ!$A$34:$A$777,$A252,СВЦЭМ!$B$34:$B$777,N$225)+'СЕТ СН'!$F$12</f>
        <v>192.45840962</v>
      </c>
      <c r="O252" s="37">
        <f>SUMIFS(СВЦЭМ!$G$34:$G$777,СВЦЭМ!$A$34:$A$777,$A252,СВЦЭМ!$B$34:$B$777,O$225)+'СЕТ СН'!$F$12</f>
        <v>190.75999397000001</v>
      </c>
      <c r="P252" s="37">
        <f>SUMIFS(СВЦЭМ!$G$34:$G$777,СВЦЭМ!$A$34:$A$777,$A252,СВЦЭМ!$B$34:$B$777,P$225)+'СЕТ СН'!$F$12</f>
        <v>194.63976543000001</v>
      </c>
      <c r="Q252" s="37">
        <f>SUMIFS(СВЦЭМ!$G$34:$G$777,СВЦЭМ!$A$34:$A$777,$A252,СВЦЭМ!$B$34:$B$777,Q$225)+'СЕТ СН'!$F$12</f>
        <v>195.82520653</v>
      </c>
      <c r="R252" s="37">
        <f>SUMIFS(СВЦЭМ!$G$34:$G$777,СВЦЭМ!$A$34:$A$777,$A252,СВЦЭМ!$B$34:$B$777,R$225)+'СЕТ СН'!$F$12</f>
        <v>198.01972262999999</v>
      </c>
      <c r="S252" s="37">
        <f>SUMIFS(СВЦЭМ!$G$34:$G$777,СВЦЭМ!$A$34:$A$777,$A252,СВЦЭМ!$B$34:$B$777,S$225)+'СЕТ СН'!$F$12</f>
        <v>196.91662894000001</v>
      </c>
      <c r="T252" s="37">
        <f>SUMIFS(СВЦЭМ!$G$34:$G$777,СВЦЭМ!$A$34:$A$777,$A252,СВЦЭМ!$B$34:$B$777,T$225)+'СЕТ СН'!$F$12</f>
        <v>193.60225217999999</v>
      </c>
      <c r="U252" s="37">
        <f>SUMIFS(СВЦЭМ!$G$34:$G$777,СВЦЭМ!$A$34:$A$777,$A252,СВЦЭМ!$B$34:$B$777,U$225)+'СЕТ СН'!$F$12</f>
        <v>194.19940022</v>
      </c>
      <c r="V252" s="37">
        <f>SUMIFS(СВЦЭМ!$G$34:$G$777,СВЦЭМ!$A$34:$A$777,$A252,СВЦЭМ!$B$34:$B$777,V$225)+'СЕТ СН'!$F$12</f>
        <v>202.74731105999999</v>
      </c>
      <c r="W252" s="37">
        <f>SUMIFS(СВЦЭМ!$G$34:$G$777,СВЦЭМ!$A$34:$A$777,$A252,СВЦЭМ!$B$34:$B$777,W$225)+'СЕТ СН'!$F$12</f>
        <v>185.20453214</v>
      </c>
      <c r="X252" s="37">
        <f>SUMIFS(СВЦЭМ!$G$34:$G$777,СВЦЭМ!$A$34:$A$777,$A252,СВЦЭМ!$B$34:$B$777,X$225)+'СЕТ СН'!$F$12</f>
        <v>178.11689185</v>
      </c>
      <c r="Y252" s="37">
        <f>SUMIFS(СВЦЭМ!$G$34:$G$777,СВЦЭМ!$A$34:$A$777,$A252,СВЦЭМ!$B$34:$B$777,Y$225)+'СЕТ СН'!$F$12</f>
        <v>192.49300116000001</v>
      </c>
    </row>
    <row r="253" spans="1:25" ht="15.75" x14ac:dyDescent="0.2">
      <c r="A253" s="36">
        <f t="shared" si="6"/>
        <v>43248</v>
      </c>
      <c r="B253" s="37">
        <f>SUMIFS(СВЦЭМ!$G$34:$G$777,СВЦЭМ!$A$34:$A$777,$A253,СВЦЭМ!$B$34:$B$777,B$225)+'СЕТ СН'!$F$12</f>
        <v>180.28303435999999</v>
      </c>
      <c r="C253" s="37">
        <f>SUMIFS(СВЦЭМ!$G$34:$G$777,СВЦЭМ!$A$34:$A$777,$A253,СВЦЭМ!$B$34:$B$777,C$225)+'СЕТ СН'!$F$12</f>
        <v>187.93524894000001</v>
      </c>
      <c r="D253" s="37">
        <f>SUMIFS(СВЦЭМ!$G$34:$G$777,СВЦЭМ!$A$34:$A$777,$A253,СВЦЭМ!$B$34:$B$777,D$225)+'СЕТ СН'!$F$12</f>
        <v>195.81074960000001</v>
      </c>
      <c r="E253" s="37">
        <f>SUMIFS(СВЦЭМ!$G$34:$G$777,СВЦЭМ!$A$34:$A$777,$A253,СВЦЭМ!$B$34:$B$777,E$225)+'СЕТ СН'!$F$12</f>
        <v>198.84270279</v>
      </c>
      <c r="F253" s="37">
        <f>SUMIFS(СВЦЭМ!$G$34:$G$777,СВЦЭМ!$A$34:$A$777,$A253,СВЦЭМ!$B$34:$B$777,F$225)+'СЕТ СН'!$F$12</f>
        <v>201.28261097999999</v>
      </c>
      <c r="G253" s="37">
        <f>SUMIFS(СВЦЭМ!$G$34:$G$777,СВЦЭМ!$A$34:$A$777,$A253,СВЦЭМ!$B$34:$B$777,G$225)+'СЕТ СН'!$F$12</f>
        <v>194.95140448999999</v>
      </c>
      <c r="H253" s="37">
        <f>SUMIFS(СВЦЭМ!$G$34:$G$777,СВЦЭМ!$A$34:$A$777,$A253,СВЦЭМ!$B$34:$B$777,H$225)+'СЕТ СН'!$F$12</f>
        <v>178.07182222</v>
      </c>
      <c r="I253" s="37">
        <f>SUMIFS(СВЦЭМ!$G$34:$G$777,СВЦЭМ!$A$34:$A$777,$A253,СВЦЭМ!$B$34:$B$777,I$225)+'СЕТ СН'!$F$12</f>
        <v>188.79805245</v>
      </c>
      <c r="J253" s="37">
        <f>SUMIFS(СВЦЭМ!$G$34:$G$777,СВЦЭМ!$A$34:$A$777,$A253,СВЦЭМ!$B$34:$B$777,J$225)+'СЕТ СН'!$F$12</f>
        <v>213.42402608</v>
      </c>
      <c r="K253" s="37">
        <f>SUMIFS(СВЦЭМ!$G$34:$G$777,СВЦЭМ!$A$34:$A$777,$A253,СВЦЭМ!$B$34:$B$777,K$225)+'СЕТ СН'!$F$12</f>
        <v>213.80069505</v>
      </c>
      <c r="L253" s="37">
        <f>SUMIFS(СВЦЭМ!$G$34:$G$777,СВЦЭМ!$A$34:$A$777,$A253,СВЦЭМ!$B$34:$B$777,L$225)+'СЕТ СН'!$F$12</f>
        <v>210.22565682999999</v>
      </c>
      <c r="M253" s="37">
        <f>SUMIFS(СВЦЭМ!$G$34:$G$777,СВЦЭМ!$A$34:$A$777,$A253,СВЦЭМ!$B$34:$B$777,M$225)+'СЕТ СН'!$F$12</f>
        <v>209.17917495</v>
      </c>
      <c r="N253" s="37">
        <f>SUMIFS(СВЦЭМ!$G$34:$G$777,СВЦЭМ!$A$34:$A$777,$A253,СВЦЭМ!$B$34:$B$777,N$225)+'СЕТ СН'!$F$12</f>
        <v>210.05757919000001</v>
      </c>
      <c r="O253" s="37">
        <f>SUMIFS(СВЦЭМ!$G$34:$G$777,СВЦЭМ!$A$34:$A$777,$A253,СВЦЭМ!$B$34:$B$777,O$225)+'СЕТ СН'!$F$12</f>
        <v>206.30223717000001</v>
      </c>
      <c r="P253" s="37">
        <f>SUMIFS(СВЦЭМ!$G$34:$G$777,СВЦЭМ!$A$34:$A$777,$A253,СВЦЭМ!$B$34:$B$777,P$225)+'СЕТ СН'!$F$12</f>
        <v>206.76915525999999</v>
      </c>
      <c r="Q253" s="37">
        <f>SUMIFS(СВЦЭМ!$G$34:$G$777,СВЦЭМ!$A$34:$A$777,$A253,СВЦЭМ!$B$34:$B$777,Q$225)+'СЕТ СН'!$F$12</f>
        <v>208.12759126</v>
      </c>
      <c r="R253" s="37">
        <f>SUMIFS(СВЦЭМ!$G$34:$G$777,СВЦЭМ!$A$34:$A$777,$A253,СВЦЭМ!$B$34:$B$777,R$225)+'СЕТ СН'!$F$12</f>
        <v>208.53129415999999</v>
      </c>
      <c r="S253" s="37">
        <f>SUMIFS(СВЦЭМ!$G$34:$G$777,СВЦЭМ!$A$34:$A$777,$A253,СВЦЭМ!$B$34:$B$777,S$225)+'СЕТ СН'!$F$12</f>
        <v>209.59930523</v>
      </c>
      <c r="T253" s="37">
        <f>SUMIFS(СВЦЭМ!$G$34:$G$777,СВЦЭМ!$A$34:$A$777,$A253,СВЦЭМ!$B$34:$B$777,T$225)+'СЕТ СН'!$F$12</f>
        <v>206.44666864999999</v>
      </c>
      <c r="U253" s="37">
        <f>SUMIFS(СВЦЭМ!$G$34:$G$777,СВЦЭМ!$A$34:$A$777,$A253,СВЦЭМ!$B$34:$B$777,U$225)+'СЕТ СН'!$F$12</f>
        <v>210.80731999</v>
      </c>
      <c r="V253" s="37">
        <f>SUMIFS(СВЦЭМ!$G$34:$G$777,СВЦЭМ!$A$34:$A$777,$A253,СВЦЭМ!$B$34:$B$777,V$225)+'СЕТ СН'!$F$12</f>
        <v>211.70687419999999</v>
      </c>
      <c r="W253" s="37">
        <f>SUMIFS(СВЦЭМ!$G$34:$G$777,СВЦЭМ!$A$34:$A$777,$A253,СВЦЭМ!$B$34:$B$777,W$225)+'СЕТ СН'!$F$12</f>
        <v>210.58064913000001</v>
      </c>
      <c r="X253" s="37">
        <f>SUMIFS(СВЦЭМ!$G$34:$G$777,СВЦЭМ!$A$34:$A$777,$A253,СВЦЭМ!$B$34:$B$777,X$225)+'СЕТ СН'!$F$12</f>
        <v>202.61837467000001</v>
      </c>
      <c r="Y253" s="37">
        <f>SUMIFS(СВЦЭМ!$G$34:$G$777,СВЦЭМ!$A$34:$A$777,$A253,СВЦЭМ!$B$34:$B$777,Y$225)+'СЕТ СН'!$F$12</f>
        <v>202.28871197000001</v>
      </c>
    </row>
    <row r="254" spans="1:25" ht="15.75" x14ac:dyDescent="0.2">
      <c r="A254" s="36">
        <f t="shared" si="6"/>
        <v>43249</v>
      </c>
      <c r="B254" s="37">
        <f>SUMIFS(СВЦЭМ!$G$34:$G$777,СВЦЭМ!$A$34:$A$777,$A254,СВЦЭМ!$B$34:$B$777,B$225)+'СЕТ СН'!$F$12</f>
        <v>203.88965573999999</v>
      </c>
      <c r="C254" s="37">
        <f>SUMIFS(СВЦЭМ!$G$34:$G$777,СВЦЭМ!$A$34:$A$777,$A254,СВЦЭМ!$B$34:$B$777,C$225)+'СЕТ СН'!$F$12</f>
        <v>219.47789453999999</v>
      </c>
      <c r="D254" s="37">
        <f>SUMIFS(СВЦЭМ!$G$34:$G$777,СВЦЭМ!$A$34:$A$777,$A254,СВЦЭМ!$B$34:$B$777,D$225)+'СЕТ СН'!$F$12</f>
        <v>227.65477289</v>
      </c>
      <c r="E254" s="37">
        <f>SUMIFS(СВЦЭМ!$G$34:$G$777,СВЦЭМ!$A$34:$A$777,$A254,СВЦЭМ!$B$34:$B$777,E$225)+'СЕТ СН'!$F$12</f>
        <v>228.94384805000001</v>
      </c>
      <c r="F254" s="37">
        <f>SUMIFS(СВЦЭМ!$G$34:$G$777,СВЦЭМ!$A$34:$A$777,$A254,СВЦЭМ!$B$34:$B$777,F$225)+'СЕТ СН'!$F$12</f>
        <v>229.93738235000001</v>
      </c>
      <c r="G254" s="37">
        <f>SUMIFS(СВЦЭМ!$G$34:$G$777,СВЦЭМ!$A$34:$A$777,$A254,СВЦЭМ!$B$34:$B$777,G$225)+'СЕТ СН'!$F$12</f>
        <v>229.32276454000001</v>
      </c>
      <c r="H254" s="37">
        <f>SUMIFS(СВЦЭМ!$G$34:$G$777,СВЦЭМ!$A$34:$A$777,$A254,СВЦЭМ!$B$34:$B$777,H$225)+'СЕТ СН'!$F$12</f>
        <v>212.50658440000001</v>
      </c>
      <c r="I254" s="37">
        <f>SUMIFS(СВЦЭМ!$G$34:$G$777,СВЦЭМ!$A$34:$A$777,$A254,СВЦЭМ!$B$34:$B$777,I$225)+'СЕТ СН'!$F$12</f>
        <v>210.35239271</v>
      </c>
      <c r="J254" s="37">
        <f>SUMIFS(СВЦЭМ!$G$34:$G$777,СВЦЭМ!$A$34:$A$777,$A254,СВЦЭМ!$B$34:$B$777,J$225)+'СЕТ СН'!$F$12</f>
        <v>213.63821829</v>
      </c>
      <c r="K254" s="37">
        <f>SUMIFS(СВЦЭМ!$G$34:$G$777,СВЦЭМ!$A$34:$A$777,$A254,СВЦЭМ!$B$34:$B$777,K$225)+'СЕТ СН'!$F$12</f>
        <v>216.6326784</v>
      </c>
      <c r="L254" s="37">
        <f>SUMIFS(СВЦЭМ!$G$34:$G$777,СВЦЭМ!$A$34:$A$777,$A254,СВЦЭМ!$B$34:$B$777,L$225)+'СЕТ СН'!$F$12</f>
        <v>206.80374702</v>
      </c>
      <c r="M254" s="37">
        <f>SUMIFS(СВЦЭМ!$G$34:$G$777,СВЦЭМ!$A$34:$A$777,$A254,СВЦЭМ!$B$34:$B$777,M$225)+'СЕТ СН'!$F$12</f>
        <v>208.73480848</v>
      </c>
      <c r="N254" s="37">
        <f>SUMIFS(СВЦЭМ!$G$34:$G$777,СВЦЭМ!$A$34:$A$777,$A254,СВЦЭМ!$B$34:$B$777,N$225)+'СЕТ СН'!$F$12</f>
        <v>208.99005787999999</v>
      </c>
      <c r="O254" s="37">
        <f>SUMIFS(СВЦЭМ!$G$34:$G$777,СВЦЭМ!$A$34:$A$777,$A254,СВЦЭМ!$B$34:$B$777,O$225)+'СЕТ СН'!$F$12</f>
        <v>205.83936025</v>
      </c>
      <c r="P254" s="37">
        <f>SUMIFS(СВЦЭМ!$G$34:$G$777,СВЦЭМ!$A$34:$A$777,$A254,СВЦЭМ!$B$34:$B$777,P$225)+'СЕТ СН'!$F$12</f>
        <v>205.21577096999999</v>
      </c>
      <c r="Q254" s="37">
        <f>SUMIFS(СВЦЭМ!$G$34:$G$777,СВЦЭМ!$A$34:$A$777,$A254,СВЦЭМ!$B$34:$B$777,Q$225)+'СЕТ СН'!$F$12</f>
        <v>207.19279545000001</v>
      </c>
      <c r="R254" s="37">
        <f>SUMIFS(СВЦЭМ!$G$34:$G$777,СВЦЭМ!$A$34:$A$777,$A254,СВЦЭМ!$B$34:$B$777,R$225)+'СЕТ СН'!$F$12</f>
        <v>209.22357772000001</v>
      </c>
      <c r="S254" s="37">
        <f>SUMIFS(СВЦЭМ!$G$34:$G$777,СВЦЭМ!$A$34:$A$777,$A254,СВЦЭМ!$B$34:$B$777,S$225)+'СЕТ СН'!$F$12</f>
        <v>208.35536102</v>
      </c>
      <c r="T254" s="37">
        <f>SUMIFS(СВЦЭМ!$G$34:$G$777,СВЦЭМ!$A$34:$A$777,$A254,СВЦЭМ!$B$34:$B$777,T$225)+'СЕТ СН'!$F$12</f>
        <v>207.99254209</v>
      </c>
      <c r="U254" s="37">
        <f>SUMIFS(СВЦЭМ!$G$34:$G$777,СВЦЭМ!$A$34:$A$777,$A254,СВЦЭМ!$B$34:$B$777,U$225)+'СЕТ СН'!$F$12</f>
        <v>211.48171457000001</v>
      </c>
      <c r="V254" s="37">
        <f>SUMIFS(СВЦЭМ!$G$34:$G$777,СВЦЭМ!$A$34:$A$777,$A254,СВЦЭМ!$B$34:$B$777,V$225)+'СЕТ СН'!$F$12</f>
        <v>175.41964454000001</v>
      </c>
      <c r="W254" s="37">
        <f>SUMIFS(СВЦЭМ!$G$34:$G$777,СВЦЭМ!$A$34:$A$777,$A254,СВЦЭМ!$B$34:$B$777,W$225)+'СЕТ СН'!$F$12</f>
        <v>169.42733896999999</v>
      </c>
      <c r="X254" s="37">
        <f>SUMIFS(СВЦЭМ!$G$34:$G$777,СВЦЭМ!$A$34:$A$777,$A254,СВЦЭМ!$B$34:$B$777,X$225)+'СЕТ СН'!$F$12</f>
        <v>174.21010308999999</v>
      </c>
      <c r="Y254" s="37">
        <f>SUMIFS(СВЦЭМ!$G$34:$G$777,СВЦЭМ!$A$34:$A$777,$A254,СВЦЭМ!$B$34:$B$777,Y$225)+'СЕТ СН'!$F$12</f>
        <v>189.04724529000001</v>
      </c>
    </row>
    <row r="255" spans="1:25" ht="15.75" x14ac:dyDescent="0.2">
      <c r="A255" s="36">
        <f t="shared" si="6"/>
        <v>43250</v>
      </c>
      <c r="B255" s="37">
        <f>SUMIFS(СВЦЭМ!$G$34:$G$777,СВЦЭМ!$A$34:$A$777,$A255,СВЦЭМ!$B$34:$B$777,B$225)+'СЕТ СН'!$F$12</f>
        <v>217.67848172000001</v>
      </c>
      <c r="C255" s="37">
        <f>SUMIFS(СВЦЭМ!$G$34:$G$777,СВЦЭМ!$A$34:$A$777,$A255,СВЦЭМ!$B$34:$B$777,C$225)+'СЕТ СН'!$F$12</f>
        <v>232.28138179999999</v>
      </c>
      <c r="D255" s="37">
        <f>SUMIFS(СВЦЭМ!$G$34:$G$777,СВЦЭМ!$A$34:$A$777,$A255,СВЦЭМ!$B$34:$B$777,D$225)+'СЕТ СН'!$F$12</f>
        <v>243.1722077</v>
      </c>
      <c r="E255" s="37">
        <f>SUMIFS(СВЦЭМ!$G$34:$G$777,СВЦЭМ!$A$34:$A$777,$A255,СВЦЭМ!$B$34:$B$777,E$225)+'СЕТ СН'!$F$12</f>
        <v>245.32267081000001</v>
      </c>
      <c r="F255" s="37">
        <f>SUMIFS(СВЦЭМ!$G$34:$G$777,СВЦЭМ!$A$34:$A$777,$A255,СВЦЭМ!$B$34:$B$777,F$225)+'СЕТ СН'!$F$12</f>
        <v>248.27109770000001</v>
      </c>
      <c r="G255" s="37">
        <f>SUMIFS(СВЦЭМ!$G$34:$G$777,СВЦЭМ!$A$34:$A$777,$A255,СВЦЭМ!$B$34:$B$777,G$225)+'СЕТ СН'!$F$12</f>
        <v>245.04252399999999</v>
      </c>
      <c r="H255" s="37">
        <f>SUMIFS(СВЦЭМ!$G$34:$G$777,СВЦЭМ!$A$34:$A$777,$A255,СВЦЭМ!$B$34:$B$777,H$225)+'СЕТ СН'!$F$12</f>
        <v>227.70027837999999</v>
      </c>
      <c r="I255" s="37">
        <f>SUMIFS(СВЦЭМ!$G$34:$G$777,СВЦЭМ!$A$34:$A$777,$A255,СВЦЭМ!$B$34:$B$777,I$225)+'СЕТ СН'!$F$12</f>
        <v>207.99313662</v>
      </c>
      <c r="J255" s="37">
        <f>SUMIFS(СВЦЭМ!$G$34:$G$777,СВЦЭМ!$A$34:$A$777,$A255,СВЦЭМ!$B$34:$B$777,J$225)+'СЕТ СН'!$F$12</f>
        <v>206.73275351999999</v>
      </c>
      <c r="K255" s="37">
        <f>SUMIFS(СВЦЭМ!$G$34:$G$777,СВЦЭМ!$A$34:$A$777,$A255,СВЦЭМ!$B$34:$B$777,K$225)+'СЕТ СН'!$F$12</f>
        <v>209.22256028999999</v>
      </c>
      <c r="L255" s="37">
        <f>SUMIFS(СВЦЭМ!$G$34:$G$777,СВЦЭМ!$A$34:$A$777,$A255,СВЦЭМ!$B$34:$B$777,L$225)+'СЕТ СН'!$F$12</f>
        <v>208.39414982</v>
      </c>
      <c r="M255" s="37">
        <f>SUMIFS(СВЦЭМ!$G$34:$G$777,СВЦЭМ!$A$34:$A$777,$A255,СВЦЭМ!$B$34:$B$777,M$225)+'СЕТ СН'!$F$12</f>
        <v>214.30440886</v>
      </c>
      <c r="N255" s="37">
        <f>SUMIFS(СВЦЭМ!$G$34:$G$777,СВЦЭМ!$A$34:$A$777,$A255,СВЦЭМ!$B$34:$B$777,N$225)+'СЕТ СН'!$F$12</f>
        <v>214.51408167</v>
      </c>
      <c r="O255" s="37">
        <f>SUMIFS(СВЦЭМ!$G$34:$G$777,СВЦЭМ!$A$34:$A$777,$A255,СВЦЭМ!$B$34:$B$777,O$225)+'СЕТ СН'!$F$12</f>
        <v>211.36517932999999</v>
      </c>
      <c r="P255" s="37">
        <f>SUMIFS(СВЦЭМ!$G$34:$G$777,СВЦЭМ!$A$34:$A$777,$A255,СВЦЭМ!$B$34:$B$777,P$225)+'СЕТ СН'!$F$12</f>
        <v>207.08023664000001</v>
      </c>
      <c r="Q255" s="37">
        <f>SUMIFS(СВЦЭМ!$G$34:$G$777,СВЦЭМ!$A$34:$A$777,$A255,СВЦЭМ!$B$34:$B$777,Q$225)+'СЕТ СН'!$F$12</f>
        <v>201.37806975000001</v>
      </c>
      <c r="R255" s="37">
        <f>SUMIFS(СВЦЭМ!$G$34:$G$777,СВЦЭМ!$A$34:$A$777,$A255,СВЦЭМ!$B$34:$B$777,R$225)+'СЕТ СН'!$F$12</f>
        <v>203.63885407000001</v>
      </c>
      <c r="S255" s="37">
        <f>SUMIFS(СВЦЭМ!$G$34:$G$777,СВЦЭМ!$A$34:$A$777,$A255,СВЦЭМ!$B$34:$B$777,S$225)+'СЕТ СН'!$F$12</f>
        <v>203.70871043</v>
      </c>
      <c r="T255" s="37">
        <f>SUMIFS(СВЦЭМ!$G$34:$G$777,СВЦЭМ!$A$34:$A$777,$A255,СВЦЭМ!$B$34:$B$777,T$225)+'СЕТ СН'!$F$12</f>
        <v>202.15492458</v>
      </c>
      <c r="U255" s="37">
        <f>SUMIFS(СВЦЭМ!$G$34:$G$777,СВЦЭМ!$A$34:$A$777,$A255,СВЦЭМ!$B$34:$B$777,U$225)+'СЕТ СН'!$F$12</f>
        <v>200.54243077000001</v>
      </c>
      <c r="V255" s="37">
        <f>SUMIFS(СВЦЭМ!$G$34:$G$777,СВЦЭМ!$A$34:$A$777,$A255,СВЦЭМ!$B$34:$B$777,V$225)+'СЕТ СН'!$F$12</f>
        <v>195.62699382</v>
      </c>
      <c r="W255" s="37">
        <f>SUMIFS(СВЦЭМ!$G$34:$G$777,СВЦЭМ!$A$34:$A$777,$A255,СВЦЭМ!$B$34:$B$777,W$225)+'СЕТ СН'!$F$12</f>
        <v>192.87528105999999</v>
      </c>
      <c r="X255" s="37">
        <f>SUMIFS(СВЦЭМ!$G$34:$G$777,СВЦЭМ!$A$34:$A$777,$A255,СВЦЭМ!$B$34:$B$777,X$225)+'СЕТ СН'!$F$12</f>
        <v>196.38671640999999</v>
      </c>
      <c r="Y255" s="37">
        <f>SUMIFS(СВЦЭМ!$G$34:$G$777,СВЦЭМ!$A$34:$A$777,$A255,СВЦЭМ!$B$34:$B$777,Y$225)+'СЕТ СН'!$F$12</f>
        <v>204.94225385999999</v>
      </c>
    </row>
    <row r="256" spans="1:25" ht="15.75" x14ac:dyDescent="0.2">
      <c r="A256" s="36">
        <f t="shared" si="6"/>
        <v>43251</v>
      </c>
      <c r="B256" s="37">
        <f>SUMIFS(СВЦЭМ!$G$34:$G$777,СВЦЭМ!$A$34:$A$777,$A256,СВЦЭМ!$B$34:$B$777,B$225)+'СЕТ СН'!$F$12</f>
        <v>217.47076949000001</v>
      </c>
      <c r="C256" s="37">
        <f>SUMIFS(СВЦЭМ!$G$34:$G$777,СВЦЭМ!$A$34:$A$777,$A256,СВЦЭМ!$B$34:$B$777,C$225)+'СЕТ СН'!$F$12</f>
        <v>232.81694059</v>
      </c>
      <c r="D256" s="37">
        <f>SUMIFS(СВЦЭМ!$G$34:$G$777,СВЦЭМ!$A$34:$A$777,$A256,СВЦЭМ!$B$34:$B$777,D$225)+'СЕТ СН'!$F$12</f>
        <v>239.67381695</v>
      </c>
      <c r="E256" s="37">
        <f>SUMIFS(СВЦЭМ!$G$34:$G$777,СВЦЭМ!$A$34:$A$777,$A256,СВЦЭМ!$B$34:$B$777,E$225)+'СЕТ СН'!$F$12</f>
        <v>242.61566390999999</v>
      </c>
      <c r="F256" s="37">
        <f>SUMIFS(СВЦЭМ!$G$34:$G$777,СВЦЭМ!$A$34:$A$777,$A256,СВЦЭМ!$B$34:$B$777,F$225)+'СЕТ СН'!$F$12</f>
        <v>244.87543220000001</v>
      </c>
      <c r="G256" s="37">
        <f>SUMIFS(СВЦЭМ!$G$34:$G$777,СВЦЭМ!$A$34:$A$777,$A256,СВЦЭМ!$B$34:$B$777,G$225)+'СЕТ СН'!$F$12</f>
        <v>240.23513618999999</v>
      </c>
      <c r="H256" s="37">
        <f>SUMIFS(СВЦЭМ!$G$34:$G$777,СВЦЭМ!$A$34:$A$777,$A256,СВЦЭМ!$B$34:$B$777,H$225)+'СЕТ СН'!$F$12</f>
        <v>228.34512654</v>
      </c>
      <c r="I256" s="37">
        <f>SUMIFS(СВЦЭМ!$G$34:$G$777,СВЦЭМ!$A$34:$A$777,$A256,СВЦЭМ!$B$34:$B$777,I$225)+'СЕТ СН'!$F$12</f>
        <v>209.93782454999999</v>
      </c>
      <c r="J256" s="37">
        <f>SUMIFS(СВЦЭМ!$G$34:$G$777,СВЦЭМ!$A$34:$A$777,$A256,СВЦЭМ!$B$34:$B$777,J$225)+'СЕТ СН'!$F$12</f>
        <v>203.81418407999999</v>
      </c>
      <c r="K256" s="37">
        <f>SUMIFS(СВЦЭМ!$G$34:$G$777,СВЦЭМ!$A$34:$A$777,$A256,СВЦЭМ!$B$34:$B$777,K$225)+'СЕТ СН'!$F$12</f>
        <v>199.72916527999999</v>
      </c>
      <c r="L256" s="37">
        <f>SUMIFS(СВЦЭМ!$G$34:$G$777,СВЦЭМ!$A$34:$A$777,$A256,СВЦЭМ!$B$34:$B$777,L$225)+'СЕТ СН'!$F$12</f>
        <v>201.51219947000001</v>
      </c>
      <c r="M256" s="37">
        <f>SUMIFS(СВЦЭМ!$G$34:$G$777,СВЦЭМ!$A$34:$A$777,$A256,СВЦЭМ!$B$34:$B$777,M$225)+'СЕТ СН'!$F$12</f>
        <v>203.79557285999999</v>
      </c>
      <c r="N256" s="37">
        <f>SUMIFS(СВЦЭМ!$G$34:$G$777,СВЦЭМ!$A$34:$A$777,$A256,СВЦЭМ!$B$34:$B$777,N$225)+'СЕТ СН'!$F$12</f>
        <v>199.80952335000001</v>
      </c>
      <c r="O256" s="37">
        <f>SUMIFS(СВЦЭМ!$G$34:$G$777,СВЦЭМ!$A$34:$A$777,$A256,СВЦЭМ!$B$34:$B$777,O$225)+'СЕТ СН'!$F$12</f>
        <v>202.43468608000001</v>
      </c>
      <c r="P256" s="37">
        <f>SUMIFS(СВЦЭМ!$G$34:$G$777,СВЦЭМ!$A$34:$A$777,$A256,СВЦЭМ!$B$34:$B$777,P$225)+'СЕТ СН'!$F$12</f>
        <v>205.50061428000001</v>
      </c>
      <c r="Q256" s="37">
        <f>SUMIFS(СВЦЭМ!$G$34:$G$777,СВЦЭМ!$A$34:$A$777,$A256,СВЦЭМ!$B$34:$B$777,Q$225)+'СЕТ СН'!$F$12</f>
        <v>208.18900740000001</v>
      </c>
      <c r="R256" s="37">
        <f>SUMIFS(СВЦЭМ!$G$34:$G$777,СВЦЭМ!$A$34:$A$777,$A256,СВЦЭМ!$B$34:$B$777,R$225)+'СЕТ СН'!$F$12</f>
        <v>207.81938045000001</v>
      </c>
      <c r="S256" s="37">
        <f>SUMIFS(СВЦЭМ!$G$34:$G$777,СВЦЭМ!$A$34:$A$777,$A256,СВЦЭМ!$B$34:$B$777,S$225)+'СЕТ СН'!$F$12</f>
        <v>205.50479999999999</v>
      </c>
      <c r="T256" s="37">
        <f>SUMIFS(СВЦЭМ!$G$34:$G$777,СВЦЭМ!$A$34:$A$777,$A256,СВЦЭМ!$B$34:$B$777,T$225)+'СЕТ СН'!$F$12</f>
        <v>201.89741305000001</v>
      </c>
      <c r="U256" s="37">
        <f>SUMIFS(СВЦЭМ!$G$34:$G$777,СВЦЭМ!$A$34:$A$777,$A256,СВЦЭМ!$B$34:$B$777,U$225)+'СЕТ СН'!$F$12</f>
        <v>203.09613074000001</v>
      </c>
      <c r="V256" s="37">
        <f>SUMIFS(СВЦЭМ!$G$34:$G$777,СВЦЭМ!$A$34:$A$777,$A256,СВЦЭМ!$B$34:$B$777,V$225)+'СЕТ СН'!$F$12</f>
        <v>199.63893110999999</v>
      </c>
      <c r="W256" s="37">
        <f>SUMIFS(СВЦЭМ!$G$34:$G$777,СВЦЭМ!$A$34:$A$777,$A256,СВЦЭМ!$B$34:$B$777,W$225)+'СЕТ СН'!$F$12</f>
        <v>200.49796868000001</v>
      </c>
      <c r="X256" s="37">
        <f>SUMIFS(СВЦЭМ!$G$34:$G$777,СВЦЭМ!$A$34:$A$777,$A256,СВЦЭМ!$B$34:$B$777,X$225)+'СЕТ СН'!$F$12</f>
        <v>201.60696285</v>
      </c>
      <c r="Y256" s="37">
        <f>SUMIFS(СВЦЭМ!$G$34:$G$777,СВЦЭМ!$A$34:$A$777,$A256,СВЦЭМ!$B$34:$B$777,Y$225)+'СЕТ СН'!$F$12</f>
        <v>209.17554622</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8"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19"/>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0"/>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01.05.2018</v>
      </c>
      <c r="B261" s="37">
        <f>SUMIFS(СВЦЭМ!$H$34:$H$777,СВЦЭМ!$A$34:$A$777,$A261,СВЦЭМ!$B$34:$B$777,B$260)+'СЕТ СН'!$F$12</f>
        <v>452.52996503999998</v>
      </c>
      <c r="C261" s="37">
        <f>SUMIFS(СВЦЭМ!$H$34:$H$777,СВЦЭМ!$A$34:$A$777,$A261,СВЦЭМ!$B$34:$B$777,C$260)+'СЕТ СН'!$F$12</f>
        <v>460.63696342999998</v>
      </c>
      <c r="D261" s="37">
        <f>SUMIFS(СВЦЭМ!$H$34:$H$777,СВЦЭМ!$A$34:$A$777,$A261,СВЦЭМ!$B$34:$B$777,D$260)+'СЕТ СН'!$F$12</f>
        <v>475.18950626999998</v>
      </c>
      <c r="E261" s="37">
        <f>SUMIFS(СВЦЭМ!$H$34:$H$777,СВЦЭМ!$A$34:$A$777,$A261,СВЦЭМ!$B$34:$B$777,E$260)+'СЕТ СН'!$F$12</f>
        <v>479.60666701000002</v>
      </c>
      <c r="F261" s="37">
        <f>SUMIFS(СВЦЭМ!$H$34:$H$777,СВЦЭМ!$A$34:$A$777,$A261,СВЦЭМ!$B$34:$B$777,F$260)+'СЕТ СН'!$F$12</f>
        <v>488.77523563</v>
      </c>
      <c r="G261" s="37">
        <f>SUMIFS(СВЦЭМ!$H$34:$H$777,СВЦЭМ!$A$34:$A$777,$A261,СВЦЭМ!$B$34:$B$777,G$260)+'СЕТ СН'!$F$12</f>
        <v>480.18666825000003</v>
      </c>
      <c r="H261" s="37">
        <f>SUMIFS(СВЦЭМ!$H$34:$H$777,СВЦЭМ!$A$34:$A$777,$A261,СВЦЭМ!$B$34:$B$777,H$260)+'СЕТ СН'!$F$12</f>
        <v>438.30060082</v>
      </c>
      <c r="I261" s="37">
        <f>SUMIFS(СВЦЭМ!$H$34:$H$777,СВЦЭМ!$A$34:$A$777,$A261,СВЦЭМ!$B$34:$B$777,I$260)+'СЕТ СН'!$F$12</f>
        <v>381.37371669999999</v>
      </c>
      <c r="J261" s="37">
        <f>SUMIFS(СВЦЭМ!$H$34:$H$777,СВЦЭМ!$A$34:$A$777,$A261,СВЦЭМ!$B$34:$B$777,J$260)+'СЕТ СН'!$F$12</f>
        <v>340.44836872000002</v>
      </c>
      <c r="K261" s="37">
        <f>SUMIFS(СВЦЭМ!$H$34:$H$777,СВЦЭМ!$A$34:$A$777,$A261,СВЦЭМ!$B$34:$B$777,K$260)+'СЕТ СН'!$F$12</f>
        <v>319.98912897999998</v>
      </c>
      <c r="L261" s="37">
        <f>SUMIFS(СВЦЭМ!$H$34:$H$777,СВЦЭМ!$A$34:$A$777,$A261,СВЦЭМ!$B$34:$B$777,L$260)+'СЕТ СН'!$F$12</f>
        <v>310.16253339999997</v>
      </c>
      <c r="M261" s="37">
        <f>SUMIFS(СВЦЭМ!$H$34:$H$777,СВЦЭМ!$A$34:$A$777,$A261,СВЦЭМ!$B$34:$B$777,M$260)+'СЕТ СН'!$F$12</f>
        <v>312.59199711000002</v>
      </c>
      <c r="N261" s="37">
        <f>SUMIFS(СВЦЭМ!$H$34:$H$777,СВЦЭМ!$A$34:$A$777,$A261,СВЦЭМ!$B$34:$B$777,N$260)+'СЕТ СН'!$F$12</f>
        <v>323.91839485000003</v>
      </c>
      <c r="O261" s="37">
        <f>SUMIFS(СВЦЭМ!$H$34:$H$777,СВЦЭМ!$A$34:$A$777,$A261,СВЦЭМ!$B$34:$B$777,O$260)+'СЕТ СН'!$F$12</f>
        <v>321.81787785</v>
      </c>
      <c r="P261" s="37">
        <f>SUMIFS(СВЦЭМ!$H$34:$H$777,СВЦЭМ!$A$34:$A$777,$A261,СВЦЭМ!$B$34:$B$777,P$260)+'СЕТ СН'!$F$12</f>
        <v>325.81010104000001</v>
      </c>
      <c r="Q261" s="37">
        <f>SUMIFS(СВЦЭМ!$H$34:$H$777,СВЦЭМ!$A$34:$A$777,$A261,СВЦЭМ!$B$34:$B$777,Q$260)+'СЕТ СН'!$F$12</f>
        <v>327.67421001000002</v>
      </c>
      <c r="R261" s="37">
        <f>SUMIFS(СВЦЭМ!$H$34:$H$777,СВЦЭМ!$A$34:$A$777,$A261,СВЦЭМ!$B$34:$B$777,R$260)+'СЕТ СН'!$F$12</f>
        <v>325.78952330999999</v>
      </c>
      <c r="S261" s="37">
        <f>SUMIFS(СВЦЭМ!$H$34:$H$777,СВЦЭМ!$A$34:$A$777,$A261,СВЦЭМ!$B$34:$B$777,S$260)+'СЕТ СН'!$F$12</f>
        <v>326.00181616999998</v>
      </c>
      <c r="T261" s="37">
        <f>SUMIFS(СВЦЭМ!$H$34:$H$777,СВЦЭМ!$A$34:$A$777,$A261,СВЦЭМ!$B$34:$B$777,T$260)+'СЕТ СН'!$F$12</f>
        <v>321.22583449000001</v>
      </c>
      <c r="U261" s="37">
        <f>SUMIFS(СВЦЭМ!$H$34:$H$777,СВЦЭМ!$A$34:$A$777,$A261,СВЦЭМ!$B$34:$B$777,U$260)+'СЕТ СН'!$F$12</f>
        <v>317.57038254999998</v>
      </c>
      <c r="V261" s="37">
        <f>SUMIFS(СВЦЭМ!$H$34:$H$777,СВЦЭМ!$A$34:$A$777,$A261,СВЦЭМ!$B$34:$B$777,V$260)+'СЕТ СН'!$F$12</f>
        <v>309.13569583999998</v>
      </c>
      <c r="W261" s="37">
        <f>SUMIFS(СВЦЭМ!$H$34:$H$777,СВЦЭМ!$A$34:$A$777,$A261,СВЦЭМ!$B$34:$B$777,W$260)+'СЕТ СН'!$F$12</f>
        <v>328.95331514999998</v>
      </c>
      <c r="X261" s="37">
        <f>SUMIFS(СВЦЭМ!$H$34:$H$777,СВЦЭМ!$A$34:$A$777,$A261,СВЦЭМ!$B$34:$B$777,X$260)+'СЕТ СН'!$F$12</f>
        <v>382.55083809000001</v>
      </c>
      <c r="Y261" s="37">
        <f>SUMIFS(СВЦЭМ!$H$34:$H$777,СВЦЭМ!$A$34:$A$777,$A261,СВЦЭМ!$B$34:$B$777,Y$260)+'СЕТ СН'!$F$12</f>
        <v>452.97676018999999</v>
      </c>
      <c r="AA261" s="46"/>
    </row>
    <row r="262" spans="1:27" ht="15.75" x14ac:dyDescent="0.2">
      <c r="A262" s="36">
        <f>A261+1</f>
        <v>43222</v>
      </c>
      <c r="B262" s="37">
        <f>SUMIFS(СВЦЭМ!$H$34:$H$777,СВЦЭМ!$A$34:$A$777,$A262,СВЦЭМ!$B$34:$B$777,B$260)+'СЕТ СН'!$F$12</f>
        <v>461.30643615999998</v>
      </c>
      <c r="C262" s="37">
        <f>SUMIFS(СВЦЭМ!$H$34:$H$777,СВЦЭМ!$A$34:$A$777,$A262,СВЦЭМ!$B$34:$B$777,C$260)+'СЕТ СН'!$F$12</f>
        <v>479.32259832</v>
      </c>
      <c r="D262" s="37">
        <f>SUMIFS(СВЦЭМ!$H$34:$H$777,СВЦЭМ!$A$34:$A$777,$A262,СВЦЭМ!$B$34:$B$777,D$260)+'СЕТ СН'!$F$12</f>
        <v>491.89437743000002</v>
      </c>
      <c r="E262" s="37">
        <f>SUMIFS(СВЦЭМ!$H$34:$H$777,СВЦЭМ!$A$34:$A$777,$A262,СВЦЭМ!$B$34:$B$777,E$260)+'СЕТ СН'!$F$12</f>
        <v>497.81447444000003</v>
      </c>
      <c r="F262" s="37">
        <f>SUMIFS(СВЦЭМ!$H$34:$H$777,СВЦЭМ!$A$34:$A$777,$A262,СВЦЭМ!$B$34:$B$777,F$260)+'СЕТ СН'!$F$12</f>
        <v>499.28806284000001</v>
      </c>
      <c r="G262" s="37">
        <f>SUMIFS(СВЦЭМ!$H$34:$H$777,СВЦЭМ!$A$34:$A$777,$A262,СВЦЭМ!$B$34:$B$777,G$260)+'СЕТ СН'!$F$12</f>
        <v>493.72826809999998</v>
      </c>
      <c r="H262" s="37">
        <f>SUMIFS(СВЦЭМ!$H$34:$H$777,СВЦЭМ!$A$34:$A$777,$A262,СВЦЭМ!$B$34:$B$777,H$260)+'СЕТ СН'!$F$12</f>
        <v>449.51167982999999</v>
      </c>
      <c r="I262" s="37">
        <f>SUMIFS(СВЦЭМ!$H$34:$H$777,СВЦЭМ!$A$34:$A$777,$A262,СВЦЭМ!$B$34:$B$777,I$260)+'СЕТ СН'!$F$12</f>
        <v>392.83642799</v>
      </c>
      <c r="J262" s="37">
        <f>SUMIFS(СВЦЭМ!$H$34:$H$777,СВЦЭМ!$A$34:$A$777,$A262,СВЦЭМ!$B$34:$B$777,J$260)+'СЕТ СН'!$F$12</f>
        <v>336.98094402999999</v>
      </c>
      <c r="K262" s="37">
        <f>SUMIFS(СВЦЭМ!$H$34:$H$777,СВЦЭМ!$A$34:$A$777,$A262,СВЦЭМ!$B$34:$B$777,K$260)+'СЕТ СН'!$F$12</f>
        <v>314.72184113999998</v>
      </c>
      <c r="L262" s="37">
        <f>SUMIFS(СВЦЭМ!$H$34:$H$777,СВЦЭМ!$A$34:$A$777,$A262,СВЦЭМ!$B$34:$B$777,L$260)+'СЕТ СН'!$F$12</f>
        <v>309.39081928000002</v>
      </c>
      <c r="M262" s="37">
        <f>SUMIFS(СВЦЭМ!$H$34:$H$777,СВЦЭМ!$A$34:$A$777,$A262,СВЦЭМ!$B$34:$B$777,M$260)+'СЕТ СН'!$F$12</f>
        <v>308.40007942</v>
      </c>
      <c r="N262" s="37">
        <f>SUMIFS(СВЦЭМ!$H$34:$H$777,СВЦЭМ!$A$34:$A$777,$A262,СВЦЭМ!$B$34:$B$777,N$260)+'СЕТ СН'!$F$12</f>
        <v>319.30825685000002</v>
      </c>
      <c r="O262" s="37">
        <f>SUMIFS(СВЦЭМ!$H$34:$H$777,СВЦЭМ!$A$34:$A$777,$A262,СВЦЭМ!$B$34:$B$777,O$260)+'СЕТ СН'!$F$12</f>
        <v>337.86963198000001</v>
      </c>
      <c r="P262" s="37">
        <f>SUMIFS(СВЦЭМ!$H$34:$H$777,СВЦЭМ!$A$34:$A$777,$A262,СВЦЭМ!$B$34:$B$777,P$260)+'СЕТ СН'!$F$12</f>
        <v>340.85782834999998</v>
      </c>
      <c r="Q262" s="37">
        <f>SUMIFS(СВЦЭМ!$H$34:$H$777,СВЦЭМ!$A$34:$A$777,$A262,СВЦЭМ!$B$34:$B$777,Q$260)+'СЕТ СН'!$F$12</f>
        <v>333.89075324999999</v>
      </c>
      <c r="R262" s="37">
        <f>SUMIFS(СВЦЭМ!$H$34:$H$777,СВЦЭМ!$A$34:$A$777,$A262,СВЦЭМ!$B$34:$B$777,R$260)+'СЕТ СН'!$F$12</f>
        <v>330.11126323000002</v>
      </c>
      <c r="S262" s="37">
        <f>SUMIFS(СВЦЭМ!$H$34:$H$777,СВЦЭМ!$A$34:$A$777,$A262,СВЦЭМ!$B$34:$B$777,S$260)+'СЕТ СН'!$F$12</f>
        <v>333.89065777000002</v>
      </c>
      <c r="T262" s="37">
        <f>SUMIFS(СВЦЭМ!$H$34:$H$777,СВЦЭМ!$A$34:$A$777,$A262,СВЦЭМ!$B$34:$B$777,T$260)+'СЕТ СН'!$F$12</f>
        <v>334.12734921999999</v>
      </c>
      <c r="U262" s="37">
        <f>SUMIFS(СВЦЭМ!$H$34:$H$777,СВЦЭМ!$A$34:$A$777,$A262,СВЦЭМ!$B$34:$B$777,U$260)+'СЕТ СН'!$F$12</f>
        <v>319.27212536000002</v>
      </c>
      <c r="V262" s="37">
        <f>SUMIFS(СВЦЭМ!$H$34:$H$777,СВЦЭМ!$A$34:$A$777,$A262,СВЦЭМ!$B$34:$B$777,V$260)+'СЕТ СН'!$F$12</f>
        <v>309.97836839000001</v>
      </c>
      <c r="W262" s="37">
        <f>SUMIFS(СВЦЭМ!$H$34:$H$777,СВЦЭМ!$A$34:$A$777,$A262,СВЦЭМ!$B$34:$B$777,W$260)+'СЕТ СН'!$F$12</f>
        <v>330.05523871000003</v>
      </c>
      <c r="X262" s="37">
        <f>SUMIFS(СВЦЭМ!$H$34:$H$777,СВЦЭМ!$A$34:$A$777,$A262,СВЦЭМ!$B$34:$B$777,X$260)+'СЕТ СН'!$F$12</f>
        <v>371.45607417000002</v>
      </c>
      <c r="Y262" s="37">
        <f>SUMIFS(СВЦЭМ!$H$34:$H$777,СВЦЭМ!$A$34:$A$777,$A262,СВЦЭМ!$B$34:$B$777,Y$260)+'СЕТ СН'!$F$12</f>
        <v>436.86975540999998</v>
      </c>
    </row>
    <row r="263" spans="1:27" ht="15.75" x14ac:dyDescent="0.2">
      <c r="A263" s="36">
        <f t="shared" ref="A263:A291" si="7">A262+1</f>
        <v>43223</v>
      </c>
      <c r="B263" s="37">
        <f>SUMIFS(СВЦЭМ!$H$34:$H$777,СВЦЭМ!$A$34:$A$777,$A263,СВЦЭМ!$B$34:$B$777,B$260)+'СЕТ СН'!$F$12</f>
        <v>456.26250461000001</v>
      </c>
      <c r="C263" s="37">
        <f>SUMIFS(СВЦЭМ!$H$34:$H$777,СВЦЭМ!$A$34:$A$777,$A263,СВЦЭМ!$B$34:$B$777,C$260)+'СЕТ СН'!$F$12</f>
        <v>481.31609156000002</v>
      </c>
      <c r="D263" s="37">
        <f>SUMIFS(СВЦЭМ!$H$34:$H$777,СВЦЭМ!$A$34:$A$777,$A263,СВЦЭМ!$B$34:$B$777,D$260)+'СЕТ СН'!$F$12</f>
        <v>495.11659148000001</v>
      </c>
      <c r="E263" s="37">
        <f>SUMIFS(СВЦЭМ!$H$34:$H$777,СВЦЭМ!$A$34:$A$777,$A263,СВЦЭМ!$B$34:$B$777,E$260)+'СЕТ СН'!$F$12</f>
        <v>497.41654046000002</v>
      </c>
      <c r="F263" s="37">
        <f>SUMIFS(СВЦЭМ!$H$34:$H$777,СВЦЭМ!$A$34:$A$777,$A263,СВЦЭМ!$B$34:$B$777,F$260)+'СЕТ СН'!$F$12</f>
        <v>497.70994224999998</v>
      </c>
      <c r="G263" s="37">
        <f>SUMIFS(СВЦЭМ!$H$34:$H$777,СВЦЭМ!$A$34:$A$777,$A263,СВЦЭМ!$B$34:$B$777,G$260)+'СЕТ СН'!$F$12</f>
        <v>493.69275281</v>
      </c>
      <c r="H263" s="37">
        <f>SUMIFS(СВЦЭМ!$H$34:$H$777,СВЦЭМ!$A$34:$A$777,$A263,СВЦЭМ!$B$34:$B$777,H$260)+'СЕТ СН'!$F$12</f>
        <v>446.65503545000001</v>
      </c>
      <c r="I263" s="37">
        <f>SUMIFS(СВЦЭМ!$H$34:$H$777,СВЦЭМ!$A$34:$A$777,$A263,СВЦЭМ!$B$34:$B$777,I$260)+'СЕТ СН'!$F$12</f>
        <v>382.41023884999998</v>
      </c>
      <c r="J263" s="37">
        <f>SUMIFS(СВЦЭМ!$H$34:$H$777,СВЦЭМ!$A$34:$A$777,$A263,СВЦЭМ!$B$34:$B$777,J$260)+'СЕТ СН'!$F$12</f>
        <v>356.28232587999997</v>
      </c>
      <c r="K263" s="37">
        <f>SUMIFS(СВЦЭМ!$H$34:$H$777,СВЦЭМ!$A$34:$A$777,$A263,СВЦЭМ!$B$34:$B$777,K$260)+'СЕТ СН'!$F$12</f>
        <v>331.13175963999998</v>
      </c>
      <c r="L263" s="37">
        <f>SUMIFS(СВЦЭМ!$H$34:$H$777,СВЦЭМ!$A$34:$A$777,$A263,СВЦЭМ!$B$34:$B$777,L$260)+'СЕТ СН'!$F$12</f>
        <v>333.52745454000001</v>
      </c>
      <c r="M263" s="37">
        <f>SUMIFS(СВЦЭМ!$H$34:$H$777,СВЦЭМ!$A$34:$A$777,$A263,СВЦЭМ!$B$34:$B$777,M$260)+'СЕТ СН'!$F$12</f>
        <v>330.19731664</v>
      </c>
      <c r="N263" s="37">
        <f>SUMIFS(СВЦЭМ!$H$34:$H$777,СВЦЭМ!$A$34:$A$777,$A263,СВЦЭМ!$B$34:$B$777,N$260)+'СЕТ СН'!$F$12</f>
        <v>344.54823131000001</v>
      </c>
      <c r="O263" s="37">
        <f>SUMIFS(СВЦЭМ!$H$34:$H$777,СВЦЭМ!$A$34:$A$777,$A263,СВЦЭМ!$B$34:$B$777,O$260)+'СЕТ СН'!$F$12</f>
        <v>354.44368677</v>
      </c>
      <c r="P263" s="37">
        <f>SUMIFS(СВЦЭМ!$H$34:$H$777,СВЦЭМ!$A$34:$A$777,$A263,СВЦЭМ!$B$34:$B$777,P$260)+'СЕТ СН'!$F$12</f>
        <v>349.33492859</v>
      </c>
      <c r="Q263" s="37">
        <f>SUMIFS(СВЦЭМ!$H$34:$H$777,СВЦЭМ!$A$34:$A$777,$A263,СВЦЭМ!$B$34:$B$777,Q$260)+'СЕТ СН'!$F$12</f>
        <v>346.97414020999997</v>
      </c>
      <c r="R263" s="37">
        <f>SUMIFS(СВЦЭМ!$H$34:$H$777,СВЦЭМ!$A$34:$A$777,$A263,СВЦЭМ!$B$34:$B$777,R$260)+'СЕТ СН'!$F$12</f>
        <v>347.37023331</v>
      </c>
      <c r="S263" s="37">
        <f>SUMIFS(СВЦЭМ!$H$34:$H$777,СВЦЭМ!$A$34:$A$777,$A263,СВЦЭМ!$B$34:$B$777,S$260)+'СЕТ СН'!$F$12</f>
        <v>349.40182047000002</v>
      </c>
      <c r="T263" s="37">
        <f>SUMIFS(СВЦЭМ!$H$34:$H$777,СВЦЭМ!$A$34:$A$777,$A263,СВЦЭМ!$B$34:$B$777,T$260)+'СЕТ СН'!$F$12</f>
        <v>357.71926057000002</v>
      </c>
      <c r="U263" s="37">
        <f>SUMIFS(СВЦЭМ!$H$34:$H$777,СВЦЭМ!$A$34:$A$777,$A263,СВЦЭМ!$B$34:$B$777,U$260)+'СЕТ СН'!$F$12</f>
        <v>335.17107381</v>
      </c>
      <c r="V263" s="37">
        <f>SUMIFS(СВЦЭМ!$H$34:$H$777,СВЦЭМ!$A$34:$A$777,$A263,СВЦЭМ!$B$34:$B$777,V$260)+'СЕТ СН'!$F$12</f>
        <v>332.81397629000003</v>
      </c>
      <c r="W263" s="37">
        <f>SUMIFS(СВЦЭМ!$H$34:$H$777,СВЦЭМ!$A$34:$A$777,$A263,СВЦЭМ!$B$34:$B$777,W$260)+'СЕТ СН'!$F$12</f>
        <v>356.18862625999998</v>
      </c>
      <c r="X263" s="37">
        <f>SUMIFS(СВЦЭМ!$H$34:$H$777,СВЦЭМ!$A$34:$A$777,$A263,СВЦЭМ!$B$34:$B$777,X$260)+'СЕТ СН'!$F$12</f>
        <v>407.16362707000002</v>
      </c>
      <c r="Y263" s="37">
        <f>SUMIFS(СВЦЭМ!$H$34:$H$777,СВЦЭМ!$A$34:$A$777,$A263,СВЦЭМ!$B$34:$B$777,Y$260)+'СЕТ СН'!$F$12</f>
        <v>465.35356065000002</v>
      </c>
    </row>
    <row r="264" spans="1:27" ht="15.75" x14ac:dyDescent="0.2">
      <c r="A264" s="36">
        <f t="shared" si="7"/>
        <v>43224</v>
      </c>
      <c r="B264" s="37">
        <f>SUMIFS(СВЦЭМ!$H$34:$H$777,СВЦЭМ!$A$34:$A$777,$A264,СВЦЭМ!$B$34:$B$777,B$260)+'СЕТ СН'!$F$12</f>
        <v>477.88615276000002</v>
      </c>
      <c r="C264" s="37">
        <f>SUMIFS(СВЦЭМ!$H$34:$H$777,СВЦЭМ!$A$34:$A$777,$A264,СВЦЭМ!$B$34:$B$777,C$260)+'СЕТ СН'!$F$12</f>
        <v>505.97811710000002</v>
      </c>
      <c r="D264" s="37">
        <f>SUMIFS(СВЦЭМ!$H$34:$H$777,СВЦЭМ!$A$34:$A$777,$A264,СВЦЭМ!$B$34:$B$777,D$260)+'СЕТ СН'!$F$12</f>
        <v>517.23619411000004</v>
      </c>
      <c r="E264" s="37">
        <f>SUMIFS(СВЦЭМ!$H$34:$H$777,СВЦЭМ!$A$34:$A$777,$A264,СВЦЭМ!$B$34:$B$777,E$260)+'СЕТ СН'!$F$12</f>
        <v>518.89906530999997</v>
      </c>
      <c r="F264" s="37">
        <f>SUMIFS(СВЦЭМ!$H$34:$H$777,СВЦЭМ!$A$34:$A$777,$A264,СВЦЭМ!$B$34:$B$777,F$260)+'СЕТ СН'!$F$12</f>
        <v>518.76322387000005</v>
      </c>
      <c r="G264" s="37">
        <f>SUMIFS(СВЦЭМ!$H$34:$H$777,СВЦЭМ!$A$34:$A$777,$A264,СВЦЭМ!$B$34:$B$777,G$260)+'СЕТ СН'!$F$12</f>
        <v>521.08244088000004</v>
      </c>
      <c r="H264" s="37">
        <f>SUMIFS(СВЦЭМ!$H$34:$H$777,СВЦЭМ!$A$34:$A$777,$A264,СВЦЭМ!$B$34:$B$777,H$260)+'СЕТ СН'!$F$12</f>
        <v>457.64515587</v>
      </c>
      <c r="I264" s="37">
        <f>SUMIFS(СВЦЭМ!$H$34:$H$777,СВЦЭМ!$A$34:$A$777,$A264,СВЦЭМ!$B$34:$B$777,I$260)+'СЕТ СН'!$F$12</f>
        <v>390.29104042</v>
      </c>
      <c r="J264" s="37">
        <f>SUMIFS(СВЦЭМ!$H$34:$H$777,СВЦЭМ!$A$34:$A$777,$A264,СВЦЭМ!$B$34:$B$777,J$260)+'СЕТ СН'!$F$12</f>
        <v>362.48210007</v>
      </c>
      <c r="K264" s="37">
        <f>SUMIFS(СВЦЭМ!$H$34:$H$777,СВЦЭМ!$A$34:$A$777,$A264,СВЦЭМ!$B$34:$B$777,K$260)+'СЕТ СН'!$F$12</f>
        <v>326.42376897999998</v>
      </c>
      <c r="L264" s="37">
        <f>SUMIFS(СВЦЭМ!$H$34:$H$777,СВЦЭМ!$A$34:$A$777,$A264,СВЦЭМ!$B$34:$B$777,L$260)+'СЕТ СН'!$F$12</f>
        <v>326.25594533999998</v>
      </c>
      <c r="M264" s="37">
        <f>SUMIFS(СВЦЭМ!$H$34:$H$777,СВЦЭМ!$A$34:$A$777,$A264,СВЦЭМ!$B$34:$B$777,M$260)+'СЕТ СН'!$F$12</f>
        <v>339.62624770000002</v>
      </c>
      <c r="N264" s="37">
        <f>SUMIFS(СВЦЭМ!$H$34:$H$777,СВЦЭМ!$A$34:$A$777,$A264,СВЦЭМ!$B$34:$B$777,N$260)+'СЕТ СН'!$F$12</f>
        <v>350.72755701</v>
      </c>
      <c r="O264" s="37">
        <f>SUMIFS(СВЦЭМ!$H$34:$H$777,СВЦЭМ!$A$34:$A$777,$A264,СВЦЭМ!$B$34:$B$777,O$260)+'СЕТ СН'!$F$12</f>
        <v>347.76051023000002</v>
      </c>
      <c r="P264" s="37">
        <f>SUMIFS(СВЦЭМ!$H$34:$H$777,СВЦЭМ!$A$34:$A$777,$A264,СВЦЭМ!$B$34:$B$777,P$260)+'СЕТ СН'!$F$12</f>
        <v>350.91434183000001</v>
      </c>
      <c r="Q264" s="37">
        <f>SUMIFS(СВЦЭМ!$H$34:$H$777,СВЦЭМ!$A$34:$A$777,$A264,СВЦЭМ!$B$34:$B$777,Q$260)+'СЕТ СН'!$F$12</f>
        <v>349.93310105</v>
      </c>
      <c r="R264" s="37">
        <f>SUMIFS(СВЦЭМ!$H$34:$H$777,СВЦЭМ!$A$34:$A$777,$A264,СВЦЭМ!$B$34:$B$777,R$260)+'СЕТ СН'!$F$12</f>
        <v>351.68081118999999</v>
      </c>
      <c r="S264" s="37">
        <f>SUMIFS(СВЦЭМ!$H$34:$H$777,СВЦЭМ!$A$34:$A$777,$A264,СВЦЭМ!$B$34:$B$777,S$260)+'СЕТ СН'!$F$12</f>
        <v>357.24800413000003</v>
      </c>
      <c r="T264" s="37">
        <f>SUMIFS(СВЦЭМ!$H$34:$H$777,СВЦЭМ!$A$34:$A$777,$A264,СВЦЭМ!$B$34:$B$777,T$260)+'СЕТ СН'!$F$12</f>
        <v>348.91076113000003</v>
      </c>
      <c r="U264" s="37">
        <f>SUMIFS(СВЦЭМ!$H$34:$H$777,СВЦЭМ!$A$34:$A$777,$A264,СВЦЭМ!$B$34:$B$777,U$260)+'СЕТ СН'!$F$12</f>
        <v>330.78424095000003</v>
      </c>
      <c r="V264" s="37">
        <f>SUMIFS(СВЦЭМ!$H$34:$H$777,СВЦЭМ!$A$34:$A$777,$A264,СВЦЭМ!$B$34:$B$777,V$260)+'СЕТ СН'!$F$12</f>
        <v>329.94417197000001</v>
      </c>
      <c r="W264" s="37">
        <f>SUMIFS(СВЦЭМ!$H$34:$H$777,СВЦЭМ!$A$34:$A$777,$A264,СВЦЭМ!$B$34:$B$777,W$260)+'СЕТ СН'!$F$12</f>
        <v>352.02700659999999</v>
      </c>
      <c r="X264" s="37">
        <f>SUMIFS(СВЦЭМ!$H$34:$H$777,СВЦЭМ!$A$34:$A$777,$A264,СВЦЭМ!$B$34:$B$777,X$260)+'СЕТ СН'!$F$12</f>
        <v>399.35226564999999</v>
      </c>
      <c r="Y264" s="37">
        <f>SUMIFS(СВЦЭМ!$H$34:$H$777,СВЦЭМ!$A$34:$A$777,$A264,СВЦЭМ!$B$34:$B$777,Y$260)+'СЕТ СН'!$F$12</f>
        <v>469.19981959</v>
      </c>
    </row>
    <row r="265" spans="1:27" ht="15.75" x14ac:dyDescent="0.2">
      <c r="A265" s="36">
        <f t="shared" si="7"/>
        <v>43225</v>
      </c>
      <c r="B265" s="37">
        <f>SUMIFS(СВЦЭМ!$H$34:$H$777,СВЦЭМ!$A$34:$A$777,$A265,СВЦЭМ!$B$34:$B$777,B$260)+'СЕТ СН'!$F$12</f>
        <v>481.31841409999998</v>
      </c>
      <c r="C265" s="37">
        <f>SUMIFS(СВЦЭМ!$H$34:$H$777,СВЦЭМ!$A$34:$A$777,$A265,СВЦЭМ!$B$34:$B$777,C$260)+'СЕТ СН'!$F$12</f>
        <v>484.93403452000001</v>
      </c>
      <c r="D265" s="37">
        <f>SUMIFS(СВЦЭМ!$H$34:$H$777,СВЦЭМ!$A$34:$A$777,$A265,СВЦЭМ!$B$34:$B$777,D$260)+'СЕТ СН'!$F$12</f>
        <v>489.18939796000001</v>
      </c>
      <c r="E265" s="37">
        <f>SUMIFS(СВЦЭМ!$H$34:$H$777,СВЦЭМ!$A$34:$A$777,$A265,СВЦЭМ!$B$34:$B$777,E$260)+'СЕТ СН'!$F$12</f>
        <v>499.89637885000002</v>
      </c>
      <c r="F265" s="37">
        <f>SUMIFS(СВЦЭМ!$H$34:$H$777,СВЦЭМ!$A$34:$A$777,$A265,СВЦЭМ!$B$34:$B$777,F$260)+'СЕТ СН'!$F$12</f>
        <v>504.04323054999998</v>
      </c>
      <c r="G265" s="37">
        <f>SUMIFS(СВЦЭМ!$H$34:$H$777,СВЦЭМ!$A$34:$A$777,$A265,СВЦЭМ!$B$34:$B$777,G$260)+'СЕТ СН'!$F$12</f>
        <v>508.78623712000001</v>
      </c>
      <c r="H265" s="37">
        <f>SUMIFS(СВЦЭМ!$H$34:$H$777,СВЦЭМ!$A$34:$A$777,$A265,СВЦЭМ!$B$34:$B$777,H$260)+'СЕТ СН'!$F$12</f>
        <v>459.36848122999999</v>
      </c>
      <c r="I265" s="37">
        <f>SUMIFS(СВЦЭМ!$H$34:$H$777,СВЦЭМ!$A$34:$A$777,$A265,СВЦЭМ!$B$34:$B$777,I$260)+'СЕТ СН'!$F$12</f>
        <v>409.27709394999999</v>
      </c>
      <c r="J265" s="37">
        <f>SUMIFS(СВЦЭМ!$H$34:$H$777,СВЦЭМ!$A$34:$A$777,$A265,СВЦЭМ!$B$34:$B$777,J$260)+'СЕТ СН'!$F$12</f>
        <v>354.56038554999998</v>
      </c>
      <c r="K265" s="37">
        <f>SUMIFS(СВЦЭМ!$H$34:$H$777,СВЦЭМ!$A$34:$A$777,$A265,СВЦЭМ!$B$34:$B$777,K$260)+'СЕТ СН'!$F$12</f>
        <v>327.17892467000001</v>
      </c>
      <c r="L265" s="37">
        <f>SUMIFS(СВЦЭМ!$H$34:$H$777,СВЦЭМ!$A$34:$A$777,$A265,СВЦЭМ!$B$34:$B$777,L$260)+'СЕТ СН'!$F$12</f>
        <v>327.62211243000002</v>
      </c>
      <c r="M265" s="37">
        <f>SUMIFS(СВЦЭМ!$H$34:$H$777,СВЦЭМ!$A$34:$A$777,$A265,СВЦЭМ!$B$34:$B$777,M$260)+'СЕТ СН'!$F$12</f>
        <v>326.19421727999998</v>
      </c>
      <c r="N265" s="37">
        <f>SUMIFS(СВЦЭМ!$H$34:$H$777,СВЦЭМ!$A$34:$A$777,$A265,СВЦЭМ!$B$34:$B$777,N$260)+'СЕТ СН'!$F$12</f>
        <v>327.01713332000003</v>
      </c>
      <c r="O265" s="37">
        <f>SUMIFS(СВЦЭМ!$H$34:$H$777,СВЦЭМ!$A$34:$A$777,$A265,СВЦЭМ!$B$34:$B$777,O$260)+'СЕТ СН'!$F$12</f>
        <v>335.93950436</v>
      </c>
      <c r="P265" s="37">
        <f>SUMIFS(СВЦЭМ!$H$34:$H$777,СВЦЭМ!$A$34:$A$777,$A265,СВЦЭМ!$B$34:$B$777,P$260)+'СЕТ СН'!$F$12</f>
        <v>344.30914246999998</v>
      </c>
      <c r="Q265" s="37">
        <f>SUMIFS(СВЦЭМ!$H$34:$H$777,СВЦЭМ!$A$34:$A$777,$A265,СВЦЭМ!$B$34:$B$777,Q$260)+'СЕТ СН'!$F$12</f>
        <v>346.24454832999999</v>
      </c>
      <c r="R265" s="37">
        <f>SUMIFS(СВЦЭМ!$H$34:$H$777,СВЦЭМ!$A$34:$A$777,$A265,СВЦЭМ!$B$34:$B$777,R$260)+'СЕТ СН'!$F$12</f>
        <v>345.27725306999997</v>
      </c>
      <c r="S265" s="37">
        <f>SUMIFS(СВЦЭМ!$H$34:$H$777,СВЦЭМ!$A$34:$A$777,$A265,СВЦЭМ!$B$34:$B$777,S$260)+'СЕТ СН'!$F$12</f>
        <v>356.43373388999998</v>
      </c>
      <c r="T265" s="37">
        <f>SUMIFS(СВЦЭМ!$H$34:$H$777,СВЦЭМ!$A$34:$A$777,$A265,СВЦЭМ!$B$34:$B$777,T$260)+'СЕТ СН'!$F$12</f>
        <v>348.21948412</v>
      </c>
      <c r="U265" s="37">
        <f>SUMIFS(СВЦЭМ!$H$34:$H$777,СВЦЭМ!$A$34:$A$777,$A265,СВЦЭМ!$B$34:$B$777,U$260)+'СЕТ СН'!$F$12</f>
        <v>344.47427808999998</v>
      </c>
      <c r="V265" s="37">
        <f>SUMIFS(СВЦЭМ!$H$34:$H$777,СВЦЭМ!$A$34:$A$777,$A265,СВЦЭМ!$B$34:$B$777,V$260)+'СЕТ СН'!$F$12</f>
        <v>321.81180823</v>
      </c>
      <c r="W265" s="37">
        <f>SUMIFS(СВЦЭМ!$H$34:$H$777,СВЦЭМ!$A$34:$A$777,$A265,СВЦЭМ!$B$34:$B$777,W$260)+'СЕТ СН'!$F$12</f>
        <v>348.83609748999999</v>
      </c>
      <c r="X265" s="37">
        <f>SUMIFS(СВЦЭМ!$H$34:$H$777,СВЦЭМ!$A$34:$A$777,$A265,СВЦЭМ!$B$34:$B$777,X$260)+'СЕТ СН'!$F$12</f>
        <v>393.17781873000001</v>
      </c>
      <c r="Y265" s="37">
        <f>SUMIFS(СВЦЭМ!$H$34:$H$777,СВЦЭМ!$A$34:$A$777,$A265,СВЦЭМ!$B$34:$B$777,Y$260)+'СЕТ СН'!$F$12</f>
        <v>455.12101539000003</v>
      </c>
    </row>
    <row r="266" spans="1:27" ht="15.75" x14ac:dyDescent="0.2">
      <c r="A266" s="36">
        <f t="shared" si="7"/>
        <v>43226</v>
      </c>
      <c r="B266" s="37">
        <f>SUMIFS(СВЦЭМ!$H$34:$H$777,СВЦЭМ!$A$34:$A$777,$A266,СВЦЭМ!$B$34:$B$777,B$260)+'СЕТ СН'!$F$12</f>
        <v>473.39471444999998</v>
      </c>
      <c r="C266" s="37">
        <f>SUMIFS(СВЦЭМ!$H$34:$H$777,СВЦЭМ!$A$34:$A$777,$A266,СВЦЭМ!$B$34:$B$777,C$260)+'СЕТ СН'!$F$12</f>
        <v>497.99876806999998</v>
      </c>
      <c r="D266" s="37">
        <f>SUMIFS(СВЦЭМ!$H$34:$H$777,СВЦЭМ!$A$34:$A$777,$A266,СВЦЭМ!$B$34:$B$777,D$260)+'СЕТ СН'!$F$12</f>
        <v>507.20062369999999</v>
      </c>
      <c r="E266" s="37">
        <f>SUMIFS(СВЦЭМ!$H$34:$H$777,СВЦЭМ!$A$34:$A$777,$A266,СВЦЭМ!$B$34:$B$777,E$260)+'СЕТ СН'!$F$12</f>
        <v>513.68240444000003</v>
      </c>
      <c r="F266" s="37">
        <f>SUMIFS(СВЦЭМ!$H$34:$H$777,СВЦЭМ!$A$34:$A$777,$A266,СВЦЭМ!$B$34:$B$777,F$260)+'СЕТ СН'!$F$12</f>
        <v>512.53888520999999</v>
      </c>
      <c r="G266" s="37">
        <f>SUMIFS(СВЦЭМ!$H$34:$H$777,СВЦЭМ!$A$34:$A$777,$A266,СВЦЭМ!$B$34:$B$777,G$260)+'СЕТ СН'!$F$12</f>
        <v>514.4542093</v>
      </c>
      <c r="H266" s="37">
        <f>SUMIFS(СВЦЭМ!$H$34:$H$777,СВЦЭМ!$A$34:$A$777,$A266,СВЦЭМ!$B$34:$B$777,H$260)+'СЕТ СН'!$F$12</f>
        <v>479.76727497000002</v>
      </c>
      <c r="I266" s="37">
        <f>SUMIFS(СВЦЭМ!$H$34:$H$777,СВЦЭМ!$A$34:$A$777,$A266,СВЦЭМ!$B$34:$B$777,I$260)+'СЕТ СН'!$F$12</f>
        <v>419.92951577999997</v>
      </c>
      <c r="J266" s="37">
        <f>SUMIFS(СВЦЭМ!$H$34:$H$777,СВЦЭМ!$A$34:$A$777,$A266,СВЦЭМ!$B$34:$B$777,J$260)+'СЕТ СН'!$F$12</f>
        <v>366.01048039</v>
      </c>
      <c r="K266" s="37">
        <f>SUMIFS(СВЦЭМ!$H$34:$H$777,СВЦЭМ!$A$34:$A$777,$A266,СВЦЭМ!$B$34:$B$777,K$260)+'СЕТ СН'!$F$12</f>
        <v>349.6821094</v>
      </c>
      <c r="L266" s="37">
        <f>SUMIFS(СВЦЭМ!$H$34:$H$777,СВЦЭМ!$A$34:$A$777,$A266,СВЦЭМ!$B$34:$B$777,L$260)+'СЕТ СН'!$F$12</f>
        <v>341.50309655000001</v>
      </c>
      <c r="M266" s="37">
        <f>SUMIFS(СВЦЭМ!$H$34:$H$777,СВЦЭМ!$A$34:$A$777,$A266,СВЦЭМ!$B$34:$B$777,M$260)+'СЕТ СН'!$F$12</f>
        <v>329.30402744999998</v>
      </c>
      <c r="N266" s="37">
        <f>SUMIFS(СВЦЭМ!$H$34:$H$777,СВЦЭМ!$A$34:$A$777,$A266,СВЦЭМ!$B$34:$B$777,N$260)+'СЕТ СН'!$F$12</f>
        <v>353.45542890000002</v>
      </c>
      <c r="O266" s="37">
        <f>SUMIFS(СВЦЭМ!$H$34:$H$777,СВЦЭМ!$A$34:$A$777,$A266,СВЦЭМ!$B$34:$B$777,O$260)+'СЕТ СН'!$F$12</f>
        <v>353.83685985</v>
      </c>
      <c r="P266" s="37">
        <f>SUMIFS(СВЦЭМ!$H$34:$H$777,СВЦЭМ!$A$34:$A$777,$A266,СВЦЭМ!$B$34:$B$777,P$260)+'СЕТ СН'!$F$12</f>
        <v>350.78213439000001</v>
      </c>
      <c r="Q266" s="37">
        <f>SUMIFS(СВЦЭМ!$H$34:$H$777,СВЦЭМ!$A$34:$A$777,$A266,СВЦЭМ!$B$34:$B$777,Q$260)+'СЕТ СН'!$F$12</f>
        <v>351.94125206000001</v>
      </c>
      <c r="R266" s="37">
        <f>SUMIFS(СВЦЭМ!$H$34:$H$777,СВЦЭМ!$A$34:$A$777,$A266,СВЦЭМ!$B$34:$B$777,R$260)+'СЕТ СН'!$F$12</f>
        <v>356.49319344000003</v>
      </c>
      <c r="S266" s="37">
        <f>SUMIFS(СВЦЭМ!$H$34:$H$777,СВЦЭМ!$A$34:$A$777,$A266,СВЦЭМ!$B$34:$B$777,S$260)+'СЕТ СН'!$F$12</f>
        <v>357.49224743000002</v>
      </c>
      <c r="T266" s="37">
        <f>SUMIFS(СВЦЭМ!$H$34:$H$777,СВЦЭМ!$A$34:$A$777,$A266,СВЦЭМ!$B$34:$B$777,T$260)+'СЕТ СН'!$F$12</f>
        <v>353.67571131</v>
      </c>
      <c r="U266" s="37">
        <f>SUMIFS(СВЦЭМ!$H$34:$H$777,СВЦЭМ!$A$34:$A$777,$A266,СВЦЭМ!$B$34:$B$777,U$260)+'СЕТ СН'!$F$12</f>
        <v>349.95646268000002</v>
      </c>
      <c r="V266" s="37">
        <f>SUMIFS(СВЦЭМ!$H$34:$H$777,СВЦЭМ!$A$34:$A$777,$A266,СВЦЭМ!$B$34:$B$777,V$260)+'СЕТ СН'!$F$12</f>
        <v>333.27167402999999</v>
      </c>
      <c r="W266" s="37">
        <f>SUMIFS(СВЦЭМ!$H$34:$H$777,СВЦЭМ!$A$34:$A$777,$A266,СВЦЭМ!$B$34:$B$777,W$260)+'СЕТ СН'!$F$12</f>
        <v>350.86953554000002</v>
      </c>
      <c r="X266" s="37">
        <f>SUMIFS(СВЦЭМ!$H$34:$H$777,СВЦЭМ!$A$34:$A$777,$A266,СВЦЭМ!$B$34:$B$777,X$260)+'СЕТ СН'!$F$12</f>
        <v>400.78256075000002</v>
      </c>
      <c r="Y266" s="37">
        <f>SUMIFS(СВЦЭМ!$H$34:$H$777,СВЦЭМ!$A$34:$A$777,$A266,СВЦЭМ!$B$34:$B$777,Y$260)+'СЕТ СН'!$F$12</f>
        <v>456.54677120000002</v>
      </c>
    </row>
    <row r="267" spans="1:27" ht="15.75" x14ac:dyDescent="0.2">
      <c r="A267" s="36">
        <f t="shared" si="7"/>
        <v>43227</v>
      </c>
      <c r="B267" s="37">
        <f>SUMIFS(СВЦЭМ!$H$34:$H$777,СВЦЭМ!$A$34:$A$777,$A267,СВЦЭМ!$B$34:$B$777,B$260)+'СЕТ СН'!$F$12</f>
        <v>488.59902928000002</v>
      </c>
      <c r="C267" s="37">
        <f>SUMIFS(СВЦЭМ!$H$34:$H$777,СВЦЭМ!$A$34:$A$777,$A267,СВЦЭМ!$B$34:$B$777,C$260)+'СЕТ СН'!$F$12</f>
        <v>515.88582316999998</v>
      </c>
      <c r="D267" s="37">
        <f>SUMIFS(СВЦЭМ!$H$34:$H$777,СВЦЭМ!$A$34:$A$777,$A267,СВЦЭМ!$B$34:$B$777,D$260)+'СЕТ СН'!$F$12</f>
        <v>521.84545665999997</v>
      </c>
      <c r="E267" s="37">
        <f>SUMIFS(СВЦЭМ!$H$34:$H$777,СВЦЭМ!$A$34:$A$777,$A267,СВЦЭМ!$B$34:$B$777,E$260)+'СЕТ СН'!$F$12</f>
        <v>518.79321088999995</v>
      </c>
      <c r="F267" s="37">
        <f>SUMIFS(СВЦЭМ!$H$34:$H$777,СВЦЭМ!$A$34:$A$777,$A267,СВЦЭМ!$B$34:$B$777,F$260)+'СЕТ СН'!$F$12</f>
        <v>517.00498559000005</v>
      </c>
      <c r="G267" s="37">
        <f>SUMIFS(СВЦЭМ!$H$34:$H$777,СВЦЭМ!$A$34:$A$777,$A267,СВЦЭМ!$B$34:$B$777,G$260)+'СЕТ СН'!$F$12</f>
        <v>522.89260830000001</v>
      </c>
      <c r="H267" s="37">
        <f>SUMIFS(СВЦЭМ!$H$34:$H$777,СВЦЭМ!$A$34:$A$777,$A267,СВЦЭМ!$B$34:$B$777,H$260)+'СЕТ СН'!$F$12</f>
        <v>470.70553161999999</v>
      </c>
      <c r="I267" s="37">
        <f>SUMIFS(СВЦЭМ!$H$34:$H$777,СВЦЭМ!$A$34:$A$777,$A267,СВЦЭМ!$B$34:$B$777,I$260)+'СЕТ СН'!$F$12</f>
        <v>418.95901497</v>
      </c>
      <c r="J267" s="37">
        <f>SUMIFS(СВЦЭМ!$H$34:$H$777,СВЦЭМ!$A$34:$A$777,$A267,СВЦЭМ!$B$34:$B$777,J$260)+'СЕТ СН'!$F$12</f>
        <v>377.92134312000002</v>
      </c>
      <c r="K267" s="37">
        <f>SUMIFS(СВЦЭМ!$H$34:$H$777,СВЦЭМ!$A$34:$A$777,$A267,СВЦЭМ!$B$34:$B$777,K$260)+'СЕТ СН'!$F$12</f>
        <v>365.02507578000001</v>
      </c>
      <c r="L267" s="37">
        <f>SUMIFS(СВЦЭМ!$H$34:$H$777,СВЦЭМ!$A$34:$A$777,$A267,СВЦЭМ!$B$34:$B$777,L$260)+'СЕТ СН'!$F$12</f>
        <v>371.22959888999998</v>
      </c>
      <c r="M267" s="37">
        <f>SUMIFS(СВЦЭМ!$H$34:$H$777,СВЦЭМ!$A$34:$A$777,$A267,СВЦЭМ!$B$34:$B$777,M$260)+'СЕТ СН'!$F$12</f>
        <v>372.39648903</v>
      </c>
      <c r="N267" s="37">
        <f>SUMIFS(СВЦЭМ!$H$34:$H$777,СВЦЭМ!$A$34:$A$777,$A267,СВЦЭМ!$B$34:$B$777,N$260)+'СЕТ СН'!$F$12</f>
        <v>364.15076527000002</v>
      </c>
      <c r="O267" s="37">
        <f>SUMIFS(СВЦЭМ!$H$34:$H$777,СВЦЭМ!$A$34:$A$777,$A267,СВЦЭМ!$B$34:$B$777,O$260)+'СЕТ СН'!$F$12</f>
        <v>364.47512694</v>
      </c>
      <c r="P267" s="37">
        <f>SUMIFS(СВЦЭМ!$H$34:$H$777,СВЦЭМ!$A$34:$A$777,$A267,СВЦЭМ!$B$34:$B$777,P$260)+'СЕТ СН'!$F$12</f>
        <v>362.61150084000002</v>
      </c>
      <c r="Q267" s="37">
        <f>SUMIFS(СВЦЭМ!$H$34:$H$777,СВЦЭМ!$A$34:$A$777,$A267,СВЦЭМ!$B$34:$B$777,Q$260)+'СЕТ СН'!$F$12</f>
        <v>362.44688616000002</v>
      </c>
      <c r="R267" s="37">
        <f>SUMIFS(СВЦЭМ!$H$34:$H$777,СВЦЭМ!$A$34:$A$777,$A267,СВЦЭМ!$B$34:$B$777,R$260)+'СЕТ СН'!$F$12</f>
        <v>364.20560231000002</v>
      </c>
      <c r="S267" s="37">
        <f>SUMIFS(СВЦЭМ!$H$34:$H$777,СВЦЭМ!$A$34:$A$777,$A267,СВЦЭМ!$B$34:$B$777,S$260)+'СЕТ СН'!$F$12</f>
        <v>367.98794944000002</v>
      </c>
      <c r="T267" s="37">
        <f>SUMIFS(СВЦЭМ!$H$34:$H$777,СВЦЭМ!$A$34:$A$777,$A267,СВЦЭМ!$B$34:$B$777,T$260)+'СЕТ СН'!$F$12</f>
        <v>369.73004931999998</v>
      </c>
      <c r="U267" s="37">
        <f>SUMIFS(СВЦЭМ!$H$34:$H$777,СВЦЭМ!$A$34:$A$777,$A267,СВЦЭМ!$B$34:$B$777,U$260)+'СЕТ СН'!$F$12</f>
        <v>371.8538562</v>
      </c>
      <c r="V267" s="37">
        <f>SUMIFS(СВЦЭМ!$H$34:$H$777,СВЦЭМ!$A$34:$A$777,$A267,СВЦЭМ!$B$34:$B$777,V$260)+'СЕТ СН'!$F$12</f>
        <v>374.25301245999998</v>
      </c>
      <c r="W267" s="37">
        <f>SUMIFS(СВЦЭМ!$H$34:$H$777,СВЦЭМ!$A$34:$A$777,$A267,СВЦЭМ!$B$34:$B$777,W$260)+'СЕТ СН'!$F$12</f>
        <v>369.35737516</v>
      </c>
      <c r="X267" s="37">
        <f>SUMIFS(СВЦЭМ!$H$34:$H$777,СВЦЭМ!$A$34:$A$777,$A267,СВЦЭМ!$B$34:$B$777,X$260)+'СЕТ СН'!$F$12</f>
        <v>428.29252478000001</v>
      </c>
      <c r="Y267" s="37">
        <f>SUMIFS(СВЦЭМ!$H$34:$H$777,СВЦЭМ!$A$34:$A$777,$A267,СВЦЭМ!$B$34:$B$777,Y$260)+'СЕТ СН'!$F$12</f>
        <v>487.37133855000002</v>
      </c>
    </row>
    <row r="268" spans="1:27" ht="15.75" x14ac:dyDescent="0.2">
      <c r="A268" s="36">
        <f t="shared" si="7"/>
        <v>43228</v>
      </c>
      <c r="B268" s="37">
        <f>SUMIFS(СВЦЭМ!$H$34:$H$777,СВЦЭМ!$A$34:$A$777,$A268,СВЦЭМ!$B$34:$B$777,B$260)+'СЕТ СН'!$F$12</f>
        <v>505.13759320000003</v>
      </c>
      <c r="C268" s="37">
        <f>SUMIFS(СВЦЭМ!$H$34:$H$777,СВЦЭМ!$A$34:$A$777,$A268,СВЦЭМ!$B$34:$B$777,C$260)+'СЕТ СН'!$F$12</f>
        <v>527.53028728000004</v>
      </c>
      <c r="D268" s="37">
        <f>SUMIFS(СВЦЭМ!$H$34:$H$777,СВЦЭМ!$A$34:$A$777,$A268,СВЦЭМ!$B$34:$B$777,D$260)+'СЕТ СН'!$F$12</f>
        <v>542.17002768999998</v>
      </c>
      <c r="E268" s="37">
        <f>SUMIFS(СВЦЭМ!$H$34:$H$777,СВЦЭМ!$A$34:$A$777,$A268,СВЦЭМ!$B$34:$B$777,E$260)+'СЕТ СН'!$F$12</f>
        <v>548.28334017999998</v>
      </c>
      <c r="F268" s="37">
        <f>SUMIFS(СВЦЭМ!$H$34:$H$777,СВЦЭМ!$A$34:$A$777,$A268,СВЦЭМ!$B$34:$B$777,F$260)+'СЕТ СН'!$F$12</f>
        <v>558.17777908999994</v>
      </c>
      <c r="G268" s="37">
        <f>SUMIFS(СВЦЭМ!$H$34:$H$777,СВЦЭМ!$A$34:$A$777,$A268,СВЦЭМ!$B$34:$B$777,G$260)+'СЕТ СН'!$F$12</f>
        <v>543.44654316000003</v>
      </c>
      <c r="H268" s="37">
        <f>SUMIFS(СВЦЭМ!$H$34:$H$777,СВЦЭМ!$A$34:$A$777,$A268,СВЦЭМ!$B$34:$B$777,H$260)+'СЕТ СН'!$F$12</f>
        <v>481.31071336999997</v>
      </c>
      <c r="I268" s="37">
        <f>SUMIFS(СВЦЭМ!$H$34:$H$777,СВЦЭМ!$A$34:$A$777,$A268,СВЦЭМ!$B$34:$B$777,I$260)+'СЕТ СН'!$F$12</f>
        <v>413.78651180000003</v>
      </c>
      <c r="J268" s="37">
        <f>SUMIFS(СВЦЭМ!$H$34:$H$777,СВЦЭМ!$A$34:$A$777,$A268,СВЦЭМ!$B$34:$B$777,J$260)+'СЕТ СН'!$F$12</f>
        <v>369.75442795999999</v>
      </c>
      <c r="K268" s="37">
        <f>SUMIFS(СВЦЭМ!$H$34:$H$777,СВЦЭМ!$A$34:$A$777,$A268,СВЦЭМ!$B$34:$B$777,K$260)+'СЕТ СН'!$F$12</f>
        <v>352.50211673000001</v>
      </c>
      <c r="L268" s="37">
        <f>SUMIFS(СВЦЭМ!$H$34:$H$777,СВЦЭМ!$A$34:$A$777,$A268,СВЦЭМ!$B$34:$B$777,L$260)+'СЕТ СН'!$F$12</f>
        <v>345.52987404999999</v>
      </c>
      <c r="M268" s="37">
        <f>SUMIFS(СВЦЭМ!$H$34:$H$777,СВЦЭМ!$A$34:$A$777,$A268,СВЦЭМ!$B$34:$B$777,M$260)+'СЕТ СН'!$F$12</f>
        <v>343.72130298000002</v>
      </c>
      <c r="N268" s="37">
        <f>SUMIFS(СВЦЭМ!$H$34:$H$777,СВЦЭМ!$A$34:$A$777,$A268,СВЦЭМ!$B$34:$B$777,N$260)+'СЕТ СН'!$F$12</f>
        <v>337.90893790000001</v>
      </c>
      <c r="O268" s="37">
        <f>SUMIFS(СВЦЭМ!$H$34:$H$777,СВЦЭМ!$A$34:$A$777,$A268,СВЦЭМ!$B$34:$B$777,O$260)+'СЕТ СН'!$F$12</f>
        <v>339.32234935999998</v>
      </c>
      <c r="P268" s="37">
        <f>SUMIFS(СВЦЭМ!$H$34:$H$777,СВЦЭМ!$A$34:$A$777,$A268,СВЦЭМ!$B$34:$B$777,P$260)+'СЕТ СН'!$F$12</f>
        <v>359.65070437999998</v>
      </c>
      <c r="Q268" s="37">
        <f>SUMIFS(СВЦЭМ!$H$34:$H$777,СВЦЭМ!$A$34:$A$777,$A268,СВЦЭМ!$B$34:$B$777,Q$260)+'СЕТ СН'!$F$12</f>
        <v>359.76725592000003</v>
      </c>
      <c r="R268" s="37">
        <f>SUMIFS(СВЦЭМ!$H$34:$H$777,СВЦЭМ!$A$34:$A$777,$A268,СВЦЭМ!$B$34:$B$777,R$260)+'СЕТ СН'!$F$12</f>
        <v>356.93335832000002</v>
      </c>
      <c r="S268" s="37">
        <f>SUMIFS(СВЦЭМ!$H$34:$H$777,СВЦЭМ!$A$34:$A$777,$A268,СВЦЭМ!$B$34:$B$777,S$260)+'СЕТ СН'!$F$12</f>
        <v>341.72230056000001</v>
      </c>
      <c r="T268" s="37">
        <f>SUMIFS(СВЦЭМ!$H$34:$H$777,СВЦЭМ!$A$34:$A$777,$A268,СВЦЭМ!$B$34:$B$777,T$260)+'СЕТ СН'!$F$12</f>
        <v>333.52613965</v>
      </c>
      <c r="U268" s="37">
        <f>SUMIFS(СВЦЭМ!$H$34:$H$777,СВЦЭМ!$A$34:$A$777,$A268,СВЦЭМ!$B$34:$B$777,U$260)+'СЕТ СН'!$F$12</f>
        <v>339.70023526</v>
      </c>
      <c r="V268" s="37">
        <f>SUMIFS(СВЦЭМ!$H$34:$H$777,СВЦЭМ!$A$34:$A$777,$A268,СВЦЭМ!$B$34:$B$777,V$260)+'СЕТ СН'!$F$12</f>
        <v>345.95285102000003</v>
      </c>
      <c r="W268" s="37">
        <f>SUMIFS(СВЦЭМ!$H$34:$H$777,СВЦЭМ!$A$34:$A$777,$A268,СВЦЭМ!$B$34:$B$777,W$260)+'СЕТ СН'!$F$12</f>
        <v>364.45864657999999</v>
      </c>
      <c r="X268" s="37">
        <f>SUMIFS(СВЦЭМ!$H$34:$H$777,СВЦЭМ!$A$34:$A$777,$A268,СВЦЭМ!$B$34:$B$777,X$260)+'СЕТ СН'!$F$12</f>
        <v>409.91843958999999</v>
      </c>
      <c r="Y268" s="37">
        <f>SUMIFS(СВЦЭМ!$H$34:$H$777,СВЦЭМ!$A$34:$A$777,$A268,СВЦЭМ!$B$34:$B$777,Y$260)+'СЕТ СН'!$F$12</f>
        <v>466.78870547000002</v>
      </c>
    </row>
    <row r="269" spans="1:27" ht="15.75" x14ac:dyDescent="0.2">
      <c r="A269" s="36">
        <f t="shared" si="7"/>
        <v>43229</v>
      </c>
      <c r="B269" s="37">
        <f>SUMIFS(СВЦЭМ!$H$34:$H$777,СВЦЭМ!$A$34:$A$777,$A269,СВЦЭМ!$B$34:$B$777,B$260)+'СЕТ СН'!$F$12</f>
        <v>518.75599003000002</v>
      </c>
      <c r="C269" s="37">
        <f>SUMIFS(СВЦЭМ!$H$34:$H$777,СВЦЭМ!$A$34:$A$777,$A269,СВЦЭМ!$B$34:$B$777,C$260)+'СЕТ СН'!$F$12</f>
        <v>543.08990008000001</v>
      </c>
      <c r="D269" s="37">
        <f>SUMIFS(СВЦЭМ!$H$34:$H$777,СВЦЭМ!$A$34:$A$777,$A269,СВЦЭМ!$B$34:$B$777,D$260)+'СЕТ СН'!$F$12</f>
        <v>563.27077182000005</v>
      </c>
      <c r="E269" s="37">
        <f>SUMIFS(СВЦЭМ!$H$34:$H$777,СВЦЭМ!$A$34:$A$777,$A269,СВЦЭМ!$B$34:$B$777,E$260)+'СЕТ СН'!$F$12</f>
        <v>571.46641826999996</v>
      </c>
      <c r="F269" s="37">
        <f>SUMIFS(СВЦЭМ!$H$34:$H$777,СВЦЭМ!$A$34:$A$777,$A269,СВЦЭМ!$B$34:$B$777,F$260)+'СЕТ СН'!$F$12</f>
        <v>573.91494442999999</v>
      </c>
      <c r="G269" s="37">
        <f>SUMIFS(СВЦЭМ!$H$34:$H$777,СВЦЭМ!$A$34:$A$777,$A269,СВЦЭМ!$B$34:$B$777,G$260)+'СЕТ СН'!$F$12</f>
        <v>571.15426747000004</v>
      </c>
      <c r="H269" s="37">
        <f>SUMIFS(СВЦЭМ!$H$34:$H$777,СВЦЭМ!$A$34:$A$777,$A269,СВЦЭМ!$B$34:$B$777,H$260)+'СЕТ СН'!$F$12</f>
        <v>520.47903687999997</v>
      </c>
      <c r="I269" s="37">
        <f>SUMIFS(СВЦЭМ!$H$34:$H$777,СВЦЭМ!$A$34:$A$777,$A269,СВЦЭМ!$B$34:$B$777,I$260)+'СЕТ СН'!$F$12</f>
        <v>456.74173416000002</v>
      </c>
      <c r="J269" s="37">
        <f>SUMIFS(СВЦЭМ!$H$34:$H$777,СВЦЭМ!$A$34:$A$777,$A269,СВЦЭМ!$B$34:$B$777,J$260)+'СЕТ СН'!$F$12</f>
        <v>390.29993313</v>
      </c>
      <c r="K269" s="37">
        <f>SUMIFS(СВЦЭМ!$H$34:$H$777,СВЦЭМ!$A$34:$A$777,$A269,СВЦЭМ!$B$34:$B$777,K$260)+'СЕТ СН'!$F$12</f>
        <v>357.90899995000001</v>
      </c>
      <c r="L269" s="37">
        <f>SUMIFS(СВЦЭМ!$H$34:$H$777,СВЦЭМ!$A$34:$A$777,$A269,СВЦЭМ!$B$34:$B$777,L$260)+'СЕТ СН'!$F$12</f>
        <v>355.29274864000001</v>
      </c>
      <c r="M269" s="37">
        <f>SUMIFS(СВЦЭМ!$H$34:$H$777,СВЦЭМ!$A$34:$A$777,$A269,СВЦЭМ!$B$34:$B$777,M$260)+'СЕТ СН'!$F$12</f>
        <v>354.54935405999998</v>
      </c>
      <c r="N269" s="37">
        <f>SUMIFS(СВЦЭМ!$H$34:$H$777,СВЦЭМ!$A$34:$A$777,$A269,СВЦЭМ!$B$34:$B$777,N$260)+'СЕТ СН'!$F$12</f>
        <v>354.67462964999999</v>
      </c>
      <c r="O269" s="37">
        <f>SUMIFS(СВЦЭМ!$H$34:$H$777,СВЦЭМ!$A$34:$A$777,$A269,СВЦЭМ!$B$34:$B$777,O$260)+'СЕТ СН'!$F$12</f>
        <v>354.48326515999997</v>
      </c>
      <c r="P269" s="37">
        <f>SUMIFS(СВЦЭМ!$H$34:$H$777,СВЦЭМ!$A$34:$A$777,$A269,СВЦЭМ!$B$34:$B$777,P$260)+'СЕТ СН'!$F$12</f>
        <v>360.3279928</v>
      </c>
      <c r="Q269" s="37">
        <f>SUMIFS(СВЦЭМ!$H$34:$H$777,СВЦЭМ!$A$34:$A$777,$A269,СВЦЭМ!$B$34:$B$777,Q$260)+'СЕТ СН'!$F$12</f>
        <v>359.47755906999998</v>
      </c>
      <c r="R269" s="37">
        <f>SUMIFS(СВЦЭМ!$H$34:$H$777,СВЦЭМ!$A$34:$A$777,$A269,СВЦЭМ!$B$34:$B$777,R$260)+'СЕТ СН'!$F$12</f>
        <v>362.71846963000002</v>
      </c>
      <c r="S269" s="37">
        <f>SUMIFS(СВЦЭМ!$H$34:$H$777,СВЦЭМ!$A$34:$A$777,$A269,СВЦЭМ!$B$34:$B$777,S$260)+'СЕТ СН'!$F$12</f>
        <v>359.54929867999999</v>
      </c>
      <c r="T269" s="37">
        <f>SUMIFS(СВЦЭМ!$H$34:$H$777,СВЦЭМ!$A$34:$A$777,$A269,СВЦЭМ!$B$34:$B$777,T$260)+'СЕТ СН'!$F$12</f>
        <v>356.67040672000002</v>
      </c>
      <c r="U269" s="37">
        <f>SUMIFS(СВЦЭМ!$H$34:$H$777,СВЦЭМ!$A$34:$A$777,$A269,СВЦЭМ!$B$34:$B$777,U$260)+'СЕТ СН'!$F$12</f>
        <v>354.54922798000001</v>
      </c>
      <c r="V269" s="37">
        <f>SUMIFS(СВЦЭМ!$H$34:$H$777,СВЦЭМ!$A$34:$A$777,$A269,СВЦЭМ!$B$34:$B$777,V$260)+'СЕТ СН'!$F$12</f>
        <v>351.78429075000003</v>
      </c>
      <c r="W269" s="37">
        <f>SUMIFS(СВЦЭМ!$H$34:$H$777,СВЦЭМ!$A$34:$A$777,$A269,СВЦЭМ!$B$34:$B$777,W$260)+'СЕТ СН'!$F$12</f>
        <v>375.27158007999998</v>
      </c>
      <c r="X269" s="37">
        <f>SUMIFS(СВЦЭМ!$H$34:$H$777,СВЦЭМ!$A$34:$A$777,$A269,СВЦЭМ!$B$34:$B$777,X$260)+'СЕТ СН'!$F$12</f>
        <v>424.36918737000002</v>
      </c>
      <c r="Y269" s="37">
        <f>SUMIFS(СВЦЭМ!$H$34:$H$777,СВЦЭМ!$A$34:$A$777,$A269,СВЦЭМ!$B$34:$B$777,Y$260)+'СЕТ СН'!$F$12</f>
        <v>480.71166217000001</v>
      </c>
    </row>
    <row r="270" spans="1:27" ht="15.75" x14ac:dyDescent="0.2">
      <c r="A270" s="36">
        <f t="shared" si="7"/>
        <v>43230</v>
      </c>
      <c r="B270" s="37">
        <f>SUMIFS(СВЦЭМ!$H$34:$H$777,СВЦЭМ!$A$34:$A$777,$A270,СВЦЭМ!$B$34:$B$777,B$260)+'СЕТ СН'!$F$12</f>
        <v>508.27408888000002</v>
      </c>
      <c r="C270" s="37">
        <f>SUMIFS(СВЦЭМ!$H$34:$H$777,СВЦЭМ!$A$34:$A$777,$A270,СВЦЭМ!$B$34:$B$777,C$260)+'СЕТ СН'!$F$12</f>
        <v>533.89817907999998</v>
      </c>
      <c r="D270" s="37">
        <f>SUMIFS(СВЦЭМ!$H$34:$H$777,СВЦЭМ!$A$34:$A$777,$A270,СВЦЭМ!$B$34:$B$777,D$260)+'СЕТ СН'!$F$12</f>
        <v>549.48568755999997</v>
      </c>
      <c r="E270" s="37">
        <f>SUMIFS(СВЦЭМ!$H$34:$H$777,СВЦЭМ!$A$34:$A$777,$A270,СВЦЭМ!$B$34:$B$777,E$260)+'СЕТ СН'!$F$12</f>
        <v>561.32959901000004</v>
      </c>
      <c r="F270" s="37">
        <f>SUMIFS(СВЦЭМ!$H$34:$H$777,СВЦЭМ!$A$34:$A$777,$A270,СВЦЭМ!$B$34:$B$777,F$260)+'СЕТ СН'!$F$12</f>
        <v>553.03230013999996</v>
      </c>
      <c r="G270" s="37">
        <f>SUMIFS(СВЦЭМ!$H$34:$H$777,СВЦЭМ!$A$34:$A$777,$A270,СВЦЭМ!$B$34:$B$777,G$260)+'СЕТ СН'!$F$12</f>
        <v>545.11953665999999</v>
      </c>
      <c r="H270" s="37">
        <f>SUMIFS(СВЦЭМ!$H$34:$H$777,СВЦЭМ!$A$34:$A$777,$A270,СВЦЭМ!$B$34:$B$777,H$260)+'СЕТ СН'!$F$12</f>
        <v>501.65544401</v>
      </c>
      <c r="I270" s="37">
        <f>SUMIFS(СВЦЭМ!$H$34:$H$777,СВЦЭМ!$A$34:$A$777,$A270,СВЦЭМ!$B$34:$B$777,I$260)+'СЕТ СН'!$F$12</f>
        <v>435.26695848000003</v>
      </c>
      <c r="J270" s="37">
        <f>SUMIFS(СВЦЭМ!$H$34:$H$777,СВЦЭМ!$A$34:$A$777,$A270,СВЦЭМ!$B$34:$B$777,J$260)+'СЕТ СН'!$F$12</f>
        <v>385.18618672999997</v>
      </c>
      <c r="K270" s="37">
        <f>SUMIFS(СВЦЭМ!$H$34:$H$777,СВЦЭМ!$A$34:$A$777,$A270,СВЦЭМ!$B$34:$B$777,K$260)+'СЕТ СН'!$F$12</f>
        <v>371.21722764999998</v>
      </c>
      <c r="L270" s="37">
        <f>SUMIFS(СВЦЭМ!$H$34:$H$777,СВЦЭМ!$A$34:$A$777,$A270,СВЦЭМ!$B$34:$B$777,L$260)+'СЕТ СН'!$F$12</f>
        <v>374.28113042000001</v>
      </c>
      <c r="M270" s="37">
        <f>SUMIFS(СВЦЭМ!$H$34:$H$777,СВЦЭМ!$A$34:$A$777,$A270,СВЦЭМ!$B$34:$B$777,M$260)+'СЕТ СН'!$F$12</f>
        <v>376.73170875</v>
      </c>
      <c r="N270" s="37">
        <f>SUMIFS(СВЦЭМ!$H$34:$H$777,СВЦЭМ!$A$34:$A$777,$A270,СВЦЭМ!$B$34:$B$777,N$260)+'СЕТ СН'!$F$12</f>
        <v>381.35444259000002</v>
      </c>
      <c r="O270" s="37">
        <f>SUMIFS(СВЦЭМ!$H$34:$H$777,СВЦЭМ!$A$34:$A$777,$A270,СВЦЭМ!$B$34:$B$777,O$260)+'СЕТ СН'!$F$12</f>
        <v>378.84954312999997</v>
      </c>
      <c r="P270" s="37">
        <f>SUMIFS(СВЦЭМ!$H$34:$H$777,СВЦЭМ!$A$34:$A$777,$A270,СВЦЭМ!$B$34:$B$777,P$260)+'СЕТ СН'!$F$12</f>
        <v>381.34235281000002</v>
      </c>
      <c r="Q270" s="37">
        <f>SUMIFS(СВЦЭМ!$H$34:$H$777,СВЦЭМ!$A$34:$A$777,$A270,СВЦЭМ!$B$34:$B$777,Q$260)+'СЕТ СН'!$F$12</f>
        <v>372.79690568000001</v>
      </c>
      <c r="R270" s="37">
        <f>SUMIFS(СВЦЭМ!$H$34:$H$777,СВЦЭМ!$A$34:$A$777,$A270,СВЦЭМ!$B$34:$B$777,R$260)+'СЕТ СН'!$F$12</f>
        <v>380.07249789000002</v>
      </c>
      <c r="S270" s="37">
        <f>SUMIFS(СВЦЭМ!$H$34:$H$777,СВЦЭМ!$A$34:$A$777,$A270,СВЦЭМ!$B$34:$B$777,S$260)+'СЕТ СН'!$F$12</f>
        <v>380.99244068000002</v>
      </c>
      <c r="T270" s="37">
        <f>SUMIFS(СВЦЭМ!$H$34:$H$777,СВЦЭМ!$A$34:$A$777,$A270,СВЦЭМ!$B$34:$B$777,T$260)+'СЕТ СН'!$F$12</f>
        <v>382.19851340000002</v>
      </c>
      <c r="U270" s="37">
        <f>SUMIFS(СВЦЭМ!$H$34:$H$777,СВЦЭМ!$A$34:$A$777,$A270,СВЦЭМ!$B$34:$B$777,U$260)+'СЕТ СН'!$F$12</f>
        <v>374.71904979999999</v>
      </c>
      <c r="V270" s="37">
        <f>SUMIFS(СВЦЭМ!$H$34:$H$777,СВЦЭМ!$A$34:$A$777,$A270,СВЦЭМ!$B$34:$B$777,V$260)+'СЕТ СН'!$F$12</f>
        <v>361.82072178999999</v>
      </c>
      <c r="W270" s="37">
        <f>SUMIFS(СВЦЭМ!$H$34:$H$777,СВЦЭМ!$A$34:$A$777,$A270,СВЦЭМ!$B$34:$B$777,W$260)+'СЕТ СН'!$F$12</f>
        <v>395.90070306000001</v>
      </c>
      <c r="X270" s="37">
        <f>SUMIFS(СВЦЭМ!$H$34:$H$777,СВЦЭМ!$A$34:$A$777,$A270,СВЦЭМ!$B$34:$B$777,X$260)+'СЕТ СН'!$F$12</f>
        <v>450.84788916999997</v>
      </c>
      <c r="Y270" s="37">
        <f>SUMIFS(СВЦЭМ!$H$34:$H$777,СВЦЭМ!$A$34:$A$777,$A270,СВЦЭМ!$B$34:$B$777,Y$260)+'СЕТ СН'!$F$12</f>
        <v>515.62948302999996</v>
      </c>
    </row>
    <row r="271" spans="1:27" ht="15.75" x14ac:dyDescent="0.2">
      <c r="A271" s="36">
        <f t="shared" si="7"/>
        <v>43231</v>
      </c>
      <c r="B271" s="37">
        <f>SUMIFS(СВЦЭМ!$H$34:$H$777,СВЦЭМ!$A$34:$A$777,$A271,СВЦЭМ!$B$34:$B$777,B$260)+'СЕТ СН'!$F$12</f>
        <v>509.33306398000002</v>
      </c>
      <c r="C271" s="37">
        <f>SUMIFS(СВЦЭМ!$H$34:$H$777,СВЦЭМ!$A$34:$A$777,$A271,СВЦЭМ!$B$34:$B$777,C$260)+'СЕТ СН'!$F$12</f>
        <v>539.27329124000005</v>
      </c>
      <c r="D271" s="37">
        <f>SUMIFS(СВЦЭМ!$H$34:$H$777,СВЦЭМ!$A$34:$A$777,$A271,СВЦЭМ!$B$34:$B$777,D$260)+'СЕТ СН'!$F$12</f>
        <v>558.86428352999997</v>
      </c>
      <c r="E271" s="37">
        <f>SUMIFS(СВЦЭМ!$H$34:$H$777,СВЦЭМ!$A$34:$A$777,$A271,СВЦЭМ!$B$34:$B$777,E$260)+'СЕТ СН'!$F$12</f>
        <v>568.75219930000003</v>
      </c>
      <c r="F271" s="37">
        <f>SUMIFS(СВЦЭМ!$H$34:$H$777,СВЦЭМ!$A$34:$A$777,$A271,СВЦЭМ!$B$34:$B$777,F$260)+'СЕТ СН'!$F$12</f>
        <v>564.56942563999996</v>
      </c>
      <c r="G271" s="37">
        <f>SUMIFS(СВЦЭМ!$H$34:$H$777,СВЦЭМ!$A$34:$A$777,$A271,СВЦЭМ!$B$34:$B$777,G$260)+'СЕТ СН'!$F$12</f>
        <v>557.01249402999997</v>
      </c>
      <c r="H271" s="37">
        <f>SUMIFS(СВЦЭМ!$H$34:$H$777,СВЦЭМ!$A$34:$A$777,$A271,СВЦЭМ!$B$34:$B$777,H$260)+'СЕТ СН'!$F$12</f>
        <v>496.70166741000003</v>
      </c>
      <c r="I271" s="37">
        <f>SUMIFS(СВЦЭМ!$H$34:$H$777,СВЦЭМ!$A$34:$A$777,$A271,СВЦЭМ!$B$34:$B$777,I$260)+'СЕТ СН'!$F$12</f>
        <v>426.12275713000002</v>
      </c>
      <c r="J271" s="37">
        <f>SUMIFS(СВЦЭМ!$H$34:$H$777,СВЦЭМ!$A$34:$A$777,$A271,СВЦЭМ!$B$34:$B$777,J$260)+'СЕТ СН'!$F$12</f>
        <v>380.27548365000001</v>
      </c>
      <c r="K271" s="37">
        <f>SUMIFS(СВЦЭМ!$H$34:$H$777,СВЦЭМ!$A$34:$A$777,$A271,СВЦЭМ!$B$34:$B$777,K$260)+'СЕТ СН'!$F$12</f>
        <v>359.48612245999999</v>
      </c>
      <c r="L271" s="37">
        <f>SUMIFS(СВЦЭМ!$H$34:$H$777,СВЦЭМ!$A$34:$A$777,$A271,СВЦЭМ!$B$34:$B$777,L$260)+'СЕТ СН'!$F$12</f>
        <v>365.76949288999998</v>
      </c>
      <c r="M271" s="37">
        <f>SUMIFS(СВЦЭМ!$H$34:$H$777,СВЦЭМ!$A$34:$A$777,$A271,СВЦЭМ!$B$34:$B$777,M$260)+'СЕТ СН'!$F$12</f>
        <v>372.63776760000002</v>
      </c>
      <c r="N271" s="37">
        <f>SUMIFS(СВЦЭМ!$H$34:$H$777,СВЦЭМ!$A$34:$A$777,$A271,СВЦЭМ!$B$34:$B$777,N$260)+'СЕТ СН'!$F$12</f>
        <v>373.67528908999998</v>
      </c>
      <c r="O271" s="37">
        <f>SUMIFS(СВЦЭМ!$H$34:$H$777,СВЦЭМ!$A$34:$A$777,$A271,СВЦЭМ!$B$34:$B$777,O$260)+'СЕТ СН'!$F$12</f>
        <v>376.15640428</v>
      </c>
      <c r="P271" s="37">
        <f>SUMIFS(СВЦЭМ!$H$34:$H$777,СВЦЭМ!$A$34:$A$777,$A271,СВЦЭМ!$B$34:$B$777,P$260)+'СЕТ СН'!$F$12</f>
        <v>375.78210013</v>
      </c>
      <c r="Q271" s="37">
        <f>SUMIFS(СВЦЭМ!$H$34:$H$777,СВЦЭМ!$A$34:$A$777,$A271,СВЦЭМ!$B$34:$B$777,Q$260)+'СЕТ СН'!$F$12</f>
        <v>374.27209446000001</v>
      </c>
      <c r="R271" s="37">
        <f>SUMIFS(СВЦЭМ!$H$34:$H$777,СВЦЭМ!$A$34:$A$777,$A271,СВЦЭМ!$B$34:$B$777,R$260)+'СЕТ СН'!$F$12</f>
        <v>369.42518796000002</v>
      </c>
      <c r="S271" s="37">
        <f>SUMIFS(СВЦЭМ!$H$34:$H$777,СВЦЭМ!$A$34:$A$777,$A271,СВЦЭМ!$B$34:$B$777,S$260)+'СЕТ СН'!$F$12</f>
        <v>371.53573697000002</v>
      </c>
      <c r="T271" s="37">
        <f>SUMIFS(СВЦЭМ!$H$34:$H$777,СВЦЭМ!$A$34:$A$777,$A271,СВЦЭМ!$B$34:$B$777,T$260)+'СЕТ СН'!$F$12</f>
        <v>372.57713252000002</v>
      </c>
      <c r="U271" s="37">
        <f>SUMIFS(СВЦЭМ!$H$34:$H$777,СВЦЭМ!$A$34:$A$777,$A271,СВЦЭМ!$B$34:$B$777,U$260)+'СЕТ СН'!$F$12</f>
        <v>369.18826001000002</v>
      </c>
      <c r="V271" s="37">
        <f>SUMIFS(СВЦЭМ!$H$34:$H$777,СВЦЭМ!$A$34:$A$777,$A271,СВЦЭМ!$B$34:$B$777,V$260)+'СЕТ СН'!$F$12</f>
        <v>357.05297308000002</v>
      </c>
      <c r="W271" s="37">
        <f>SUMIFS(СВЦЭМ!$H$34:$H$777,СВЦЭМ!$A$34:$A$777,$A271,СВЦЭМ!$B$34:$B$777,W$260)+'СЕТ СН'!$F$12</f>
        <v>381.54967142999999</v>
      </c>
      <c r="X271" s="37">
        <f>SUMIFS(СВЦЭМ!$H$34:$H$777,СВЦЭМ!$A$34:$A$777,$A271,СВЦЭМ!$B$34:$B$777,X$260)+'СЕТ СН'!$F$12</f>
        <v>439.41942132999998</v>
      </c>
      <c r="Y271" s="37">
        <f>SUMIFS(СВЦЭМ!$H$34:$H$777,СВЦЭМ!$A$34:$A$777,$A271,СВЦЭМ!$B$34:$B$777,Y$260)+'СЕТ СН'!$F$12</f>
        <v>505.80774474999998</v>
      </c>
    </row>
    <row r="272" spans="1:27" ht="15.75" x14ac:dyDescent="0.2">
      <c r="A272" s="36">
        <f t="shared" si="7"/>
        <v>43232</v>
      </c>
      <c r="B272" s="37">
        <f>SUMIFS(СВЦЭМ!$H$34:$H$777,СВЦЭМ!$A$34:$A$777,$A272,СВЦЭМ!$B$34:$B$777,B$260)+'СЕТ СН'!$F$12</f>
        <v>463.66774299000002</v>
      </c>
      <c r="C272" s="37">
        <f>SUMIFS(СВЦЭМ!$H$34:$H$777,СВЦЭМ!$A$34:$A$777,$A272,СВЦЭМ!$B$34:$B$777,C$260)+'СЕТ СН'!$F$12</f>
        <v>493.42034489999998</v>
      </c>
      <c r="D272" s="37">
        <f>SUMIFS(СВЦЭМ!$H$34:$H$777,СВЦЭМ!$A$34:$A$777,$A272,СВЦЭМ!$B$34:$B$777,D$260)+'СЕТ СН'!$F$12</f>
        <v>487.78187639999999</v>
      </c>
      <c r="E272" s="37">
        <f>SUMIFS(СВЦЭМ!$H$34:$H$777,СВЦЭМ!$A$34:$A$777,$A272,СВЦЭМ!$B$34:$B$777,E$260)+'СЕТ СН'!$F$12</f>
        <v>483.64842831999999</v>
      </c>
      <c r="F272" s="37">
        <f>SUMIFS(СВЦЭМ!$H$34:$H$777,СВЦЭМ!$A$34:$A$777,$A272,СВЦЭМ!$B$34:$B$777,F$260)+'СЕТ СН'!$F$12</f>
        <v>488.14973349000002</v>
      </c>
      <c r="G272" s="37">
        <f>SUMIFS(СВЦЭМ!$H$34:$H$777,СВЦЭМ!$A$34:$A$777,$A272,СВЦЭМ!$B$34:$B$777,G$260)+'СЕТ СН'!$F$12</f>
        <v>486.68603954999998</v>
      </c>
      <c r="H272" s="37">
        <f>SUMIFS(СВЦЭМ!$H$34:$H$777,СВЦЭМ!$A$34:$A$777,$A272,СВЦЭМ!$B$34:$B$777,H$260)+'СЕТ СН'!$F$12</f>
        <v>466.52051732000001</v>
      </c>
      <c r="I272" s="37">
        <f>SUMIFS(СВЦЭМ!$H$34:$H$777,СВЦЭМ!$A$34:$A$777,$A272,СВЦЭМ!$B$34:$B$777,I$260)+'СЕТ СН'!$F$12</f>
        <v>435.40069018999998</v>
      </c>
      <c r="J272" s="37">
        <f>SUMIFS(СВЦЭМ!$H$34:$H$777,СВЦЭМ!$A$34:$A$777,$A272,СВЦЭМ!$B$34:$B$777,J$260)+'СЕТ СН'!$F$12</f>
        <v>416.52755661999998</v>
      </c>
      <c r="K272" s="37">
        <f>SUMIFS(СВЦЭМ!$H$34:$H$777,СВЦЭМ!$A$34:$A$777,$A272,СВЦЭМ!$B$34:$B$777,K$260)+'СЕТ СН'!$F$12</f>
        <v>409.20536648000001</v>
      </c>
      <c r="L272" s="37">
        <f>SUMIFS(СВЦЭМ!$H$34:$H$777,СВЦЭМ!$A$34:$A$777,$A272,СВЦЭМ!$B$34:$B$777,L$260)+'СЕТ СН'!$F$12</f>
        <v>406.63834773999997</v>
      </c>
      <c r="M272" s="37">
        <f>SUMIFS(СВЦЭМ!$H$34:$H$777,СВЦЭМ!$A$34:$A$777,$A272,СВЦЭМ!$B$34:$B$777,M$260)+'СЕТ СН'!$F$12</f>
        <v>407.84759158000003</v>
      </c>
      <c r="N272" s="37">
        <f>SUMIFS(СВЦЭМ!$H$34:$H$777,СВЦЭМ!$A$34:$A$777,$A272,СВЦЭМ!$B$34:$B$777,N$260)+'СЕТ СН'!$F$12</f>
        <v>407.27536501999998</v>
      </c>
      <c r="O272" s="37">
        <f>SUMIFS(СВЦЭМ!$H$34:$H$777,СВЦЭМ!$A$34:$A$777,$A272,СВЦЭМ!$B$34:$B$777,O$260)+'СЕТ СН'!$F$12</f>
        <v>411.40354975000002</v>
      </c>
      <c r="P272" s="37">
        <f>SUMIFS(СВЦЭМ!$H$34:$H$777,СВЦЭМ!$A$34:$A$777,$A272,СВЦЭМ!$B$34:$B$777,P$260)+'СЕТ СН'!$F$12</f>
        <v>417.43888912</v>
      </c>
      <c r="Q272" s="37">
        <f>SUMIFS(СВЦЭМ!$H$34:$H$777,СВЦЭМ!$A$34:$A$777,$A272,СВЦЭМ!$B$34:$B$777,Q$260)+'СЕТ СН'!$F$12</f>
        <v>416.26011968</v>
      </c>
      <c r="R272" s="37">
        <f>SUMIFS(СВЦЭМ!$H$34:$H$777,СВЦЭМ!$A$34:$A$777,$A272,СВЦЭМ!$B$34:$B$777,R$260)+'СЕТ СН'!$F$12</f>
        <v>419.20661937</v>
      </c>
      <c r="S272" s="37">
        <f>SUMIFS(СВЦЭМ!$H$34:$H$777,СВЦЭМ!$A$34:$A$777,$A272,СВЦЭМ!$B$34:$B$777,S$260)+'СЕТ СН'!$F$12</f>
        <v>418.35985928999997</v>
      </c>
      <c r="T272" s="37">
        <f>SUMIFS(СВЦЭМ!$H$34:$H$777,СВЦЭМ!$A$34:$A$777,$A272,СВЦЭМ!$B$34:$B$777,T$260)+'СЕТ СН'!$F$12</f>
        <v>417.08008846000001</v>
      </c>
      <c r="U272" s="37">
        <f>SUMIFS(СВЦЭМ!$H$34:$H$777,СВЦЭМ!$A$34:$A$777,$A272,СВЦЭМ!$B$34:$B$777,U$260)+'СЕТ СН'!$F$12</f>
        <v>411.75170713</v>
      </c>
      <c r="V272" s="37">
        <f>SUMIFS(СВЦЭМ!$H$34:$H$777,СВЦЭМ!$A$34:$A$777,$A272,СВЦЭМ!$B$34:$B$777,V$260)+'СЕТ СН'!$F$12</f>
        <v>397.99406386999999</v>
      </c>
      <c r="W272" s="37">
        <f>SUMIFS(СВЦЭМ!$H$34:$H$777,СВЦЭМ!$A$34:$A$777,$A272,СВЦЭМ!$B$34:$B$777,W$260)+'СЕТ СН'!$F$12</f>
        <v>388.13839741999999</v>
      </c>
      <c r="X272" s="37">
        <f>SUMIFS(СВЦЭМ!$H$34:$H$777,СВЦЭМ!$A$34:$A$777,$A272,СВЦЭМ!$B$34:$B$777,X$260)+'СЕТ СН'!$F$12</f>
        <v>393.84261049000003</v>
      </c>
      <c r="Y272" s="37">
        <f>SUMIFS(СВЦЭМ!$H$34:$H$777,СВЦЭМ!$A$34:$A$777,$A272,СВЦЭМ!$B$34:$B$777,Y$260)+'СЕТ СН'!$F$12</f>
        <v>410.75878467000001</v>
      </c>
    </row>
    <row r="273" spans="1:25" ht="15.75" x14ac:dyDescent="0.2">
      <c r="A273" s="36">
        <f t="shared" si="7"/>
        <v>43233</v>
      </c>
      <c r="B273" s="37">
        <f>SUMIFS(СВЦЭМ!$H$34:$H$777,СВЦЭМ!$A$34:$A$777,$A273,СВЦЭМ!$B$34:$B$777,B$260)+'СЕТ СН'!$F$12</f>
        <v>416.52066882999998</v>
      </c>
      <c r="C273" s="37">
        <f>SUMIFS(СВЦЭМ!$H$34:$H$777,СВЦЭМ!$A$34:$A$777,$A273,СВЦЭМ!$B$34:$B$777,C$260)+'СЕТ СН'!$F$12</f>
        <v>441.22093590999998</v>
      </c>
      <c r="D273" s="37">
        <f>SUMIFS(СВЦЭМ!$H$34:$H$777,СВЦЭМ!$A$34:$A$777,$A273,СВЦЭМ!$B$34:$B$777,D$260)+'СЕТ СН'!$F$12</f>
        <v>457.14005451999998</v>
      </c>
      <c r="E273" s="37">
        <f>SUMIFS(СВЦЭМ!$H$34:$H$777,СВЦЭМ!$A$34:$A$777,$A273,СВЦЭМ!$B$34:$B$777,E$260)+'СЕТ СН'!$F$12</f>
        <v>469.74817293000001</v>
      </c>
      <c r="F273" s="37">
        <f>SUMIFS(СВЦЭМ!$H$34:$H$777,СВЦЭМ!$A$34:$A$777,$A273,СВЦЭМ!$B$34:$B$777,F$260)+'СЕТ СН'!$F$12</f>
        <v>479.60646178000002</v>
      </c>
      <c r="G273" s="37">
        <f>SUMIFS(СВЦЭМ!$H$34:$H$777,СВЦЭМ!$A$34:$A$777,$A273,СВЦЭМ!$B$34:$B$777,G$260)+'СЕТ СН'!$F$12</f>
        <v>467.79844615000002</v>
      </c>
      <c r="H273" s="37">
        <f>SUMIFS(СВЦЭМ!$H$34:$H$777,СВЦЭМ!$A$34:$A$777,$A273,СВЦЭМ!$B$34:$B$777,H$260)+'СЕТ СН'!$F$12</f>
        <v>454.20032973999997</v>
      </c>
      <c r="I273" s="37">
        <f>SUMIFS(СВЦЭМ!$H$34:$H$777,СВЦЭМ!$A$34:$A$777,$A273,СВЦЭМ!$B$34:$B$777,I$260)+'СЕТ СН'!$F$12</f>
        <v>436.61441645999997</v>
      </c>
      <c r="J273" s="37">
        <f>SUMIFS(СВЦЭМ!$H$34:$H$777,СВЦЭМ!$A$34:$A$777,$A273,СВЦЭМ!$B$34:$B$777,J$260)+'СЕТ СН'!$F$12</f>
        <v>403.04805501999999</v>
      </c>
      <c r="K273" s="37">
        <f>SUMIFS(СВЦЭМ!$H$34:$H$777,СВЦЭМ!$A$34:$A$777,$A273,СВЦЭМ!$B$34:$B$777,K$260)+'СЕТ СН'!$F$12</f>
        <v>377.31685188</v>
      </c>
      <c r="L273" s="37">
        <f>SUMIFS(СВЦЭМ!$H$34:$H$777,СВЦЭМ!$A$34:$A$777,$A273,СВЦЭМ!$B$34:$B$777,L$260)+'СЕТ СН'!$F$12</f>
        <v>365.22364927000001</v>
      </c>
      <c r="M273" s="37">
        <f>SUMIFS(СВЦЭМ!$H$34:$H$777,СВЦЭМ!$A$34:$A$777,$A273,СВЦЭМ!$B$34:$B$777,M$260)+'СЕТ СН'!$F$12</f>
        <v>384.63811893000002</v>
      </c>
      <c r="N273" s="37">
        <f>SUMIFS(СВЦЭМ!$H$34:$H$777,СВЦЭМ!$A$34:$A$777,$A273,СВЦЭМ!$B$34:$B$777,N$260)+'СЕТ СН'!$F$12</f>
        <v>384.22564166000001</v>
      </c>
      <c r="O273" s="37">
        <f>SUMIFS(СВЦЭМ!$H$34:$H$777,СВЦЭМ!$A$34:$A$777,$A273,СВЦЭМ!$B$34:$B$777,O$260)+'СЕТ СН'!$F$12</f>
        <v>388.40919143999997</v>
      </c>
      <c r="P273" s="37">
        <f>SUMIFS(СВЦЭМ!$H$34:$H$777,СВЦЭМ!$A$34:$A$777,$A273,СВЦЭМ!$B$34:$B$777,P$260)+'СЕТ СН'!$F$12</f>
        <v>400.36164902000002</v>
      </c>
      <c r="Q273" s="37">
        <f>SUMIFS(СВЦЭМ!$H$34:$H$777,СВЦЭМ!$A$34:$A$777,$A273,СВЦЭМ!$B$34:$B$777,Q$260)+'СЕТ СН'!$F$12</f>
        <v>403.59889149999998</v>
      </c>
      <c r="R273" s="37">
        <f>SUMIFS(СВЦЭМ!$H$34:$H$777,СВЦЭМ!$A$34:$A$777,$A273,СВЦЭМ!$B$34:$B$777,R$260)+'СЕТ СН'!$F$12</f>
        <v>409.05284067000002</v>
      </c>
      <c r="S273" s="37">
        <f>SUMIFS(СВЦЭМ!$H$34:$H$777,СВЦЭМ!$A$34:$A$777,$A273,СВЦЭМ!$B$34:$B$777,S$260)+'СЕТ СН'!$F$12</f>
        <v>396.47821010000001</v>
      </c>
      <c r="T273" s="37">
        <f>SUMIFS(СВЦЭМ!$H$34:$H$777,СВЦЭМ!$A$34:$A$777,$A273,СВЦЭМ!$B$34:$B$777,T$260)+'СЕТ СН'!$F$12</f>
        <v>388.04662244999997</v>
      </c>
      <c r="U273" s="37">
        <f>SUMIFS(СВЦЭМ!$H$34:$H$777,СВЦЭМ!$A$34:$A$777,$A273,СВЦЭМ!$B$34:$B$777,U$260)+'СЕТ СН'!$F$12</f>
        <v>388.26378807999998</v>
      </c>
      <c r="V273" s="37">
        <f>SUMIFS(СВЦЭМ!$H$34:$H$777,СВЦЭМ!$A$34:$A$777,$A273,СВЦЭМ!$B$34:$B$777,V$260)+'СЕТ СН'!$F$12</f>
        <v>372.97603874999999</v>
      </c>
      <c r="W273" s="37">
        <f>SUMIFS(СВЦЭМ!$H$34:$H$777,СВЦЭМ!$A$34:$A$777,$A273,СВЦЭМ!$B$34:$B$777,W$260)+'СЕТ СН'!$F$12</f>
        <v>363.43072582999997</v>
      </c>
      <c r="X273" s="37">
        <f>SUMIFS(СВЦЭМ!$H$34:$H$777,СВЦЭМ!$A$34:$A$777,$A273,СВЦЭМ!$B$34:$B$777,X$260)+'СЕТ СН'!$F$12</f>
        <v>361.05263599</v>
      </c>
      <c r="Y273" s="37">
        <f>SUMIFS(СВЦЭМ!$H$34:$H$777,СВЦЭМ!$A$34:$A$777,$A273,СВЦЭМ!$B$34:$B$777,Y$260)+'СЕТ СН'!$F$12</f>
        <v>388.99859588999999</v>
      </c>
    </row>
    <row r="274" spans="1:25" ht="15.75" x14ac:dyDescent="0.2">
      <c r="A274" s="36">
        <f t="shared" si="7"/>
        <v>43234</v>
      </c>
      <c r="B274" s="37">
        <f>SUMIFS(СВЦЭМ!$H$34:$H$777,СВЦЭМ!$A$34:$A$777,$A274,СВЦЭМ!$B$34:$B$777,B$260)+'СЕТ СН'!$F$12</f>
        <v>419.22493342000001</v>
      </c>
      <c r="C274" s="37">
        <f>SUMIFS(СВЦЭМ!$H$34:$H$777,СВЦЭМ!$A$34:$A$777,$A274,СВЦЭМ!$B$34:$B$777,C$260)+'СЕТ СН'!$F$12</f>
        <v>446.11744713000002</v>
      </c>
      <c r="D274" s="37">
        <f>SUMIFS(СВЦЭМ!$H$34:$H$777,СВЦЭМ!$A$34:$A$777,$A274,СВЦЭМ!$B$34:$B$777,D$260)+'СЕТ СН'!$F$12</f>
        <v>458.75683471999997</v>
      </c>
      <c r="E274" s="37">
        <f>SUMIFS(СВЦЭМ!$H$34:$H$777,СВЦЭМ!$A$34:$A$777,$A274,СВЦЭМ!$B$34:$B$777,E$260)+'СЕТ СН'!$F$12</f>
        <v>467.62397023</v>
      </c>
      <c r="F274" s="37">
        <f>SUMIFS(СВЦЭМ!$H$34:$H$777,СВЦЭМ!$A$34:$A$777,$A274,СВЦЭМ!$B$34:$B$777,F$260)+'СЕТ СН'!$F$12</f>
        <v>476.05621984999999</v>
      </c>
      <c r="G274" s="37">
        <f>SUMIFS(СВЦЭМ!$H$34:$H$777,СВЦЭМ!$A$34:$A$777,$A274,СВЦЭМ!$B$34:$B$777,G$260)+'СЕТ СН'!$F$12</f>
        <v>459.72238642999997</v>
      </c>
      <c r="H274" s="37">
        <f>SUMIFS(СВЦЭМ!$H$34:$H$777,СВЦЭМ!$A$34:$A$777,$A274,СВЦЭМ!$B$34:$B$777,H$260)+'СЕТ СН'!$F$12</f>
        <v>426.54041168999998</v>
      </c>
      <c r="I274" s="37">
        <f>SUMIFS(СВЦЭМ!$H$34:$H$777,СВЦЭМ!$A$34:$A$777,$A274,СВЦЭМ!$B$34:$B$777,I$260)+'СЕТ СН'!$F$12</f>
        <v>400.61880712999999</v>
      </c>
      <c r="J274" s="37">
        <f>SUMIFS(СВЦЭМ!$H$34:$H$777,СВЦЭМ!$A$34:$A$777,$A274,СВЦЭМ!$B$34:$B$777,J$260)+'СЕТ СН'!$F$12</f>
        <v>380.91706591000002</v>
      </c>
      <c r="K274" s="37">
        <f>SUMIFS(СВЦЭМ!$H$34:$H$777,СВЦЭМ!$A$34:$A$777,$A274,СВЦЭМ!$B$34:$B$777,K$260)+'СЕТ СН'!$F$12</f>
        <v>364.73307706000003</v>
      </c>
      <c r="L274" s="37">
        <f>SUMIFS(СВЦЭМ!$H$34:$H$777,СВЦЭМ!$A$34:$A$777,$A274,СВЦЭМ!$B$34:$B$777,L$260)+'СЕТ СН'!$F$12</f>
        <v>361.10959327</v>
      </c>
      <c r="M274" s="37">
        <f>SUMIFS(СВЦЭМ!$H$34:$H$777,СВЦЭМ!$A$34:$A$777,$A274,СВЦЭМ!$B$34:$B$777,M$260)+'СЕТ СН'!$F$12</f>
        <v>361.57341951000001</v>
      </c>
      <c r="N274" s="37">
        <f>SUMIFS(СВЦЭМ!$H$34:$H$777,СВЦЭМ!$A$34:$A$777,$A274,СВЦЭМ!$B$34:$B$777,N$260)+'СЕТ СН'!$F$12</f>
        <v>382.43974487000003</v>
      </c>
      <c r="O274" s="37">
        <f>SUMIFS(СВЦЭМ!$H$34:$H$777,СВЦЭМ!$A$34:$A$777,$A274,СВЦЭМ!$B$34:$B$777,O$260)+'СЕТ СН'!$F$12</f>
        <v>386.09286135999997</v>
      </c>
      <c r="P274" s="37">
        <f>SUMIFS(СВЦЭМ!$H$34:$H$777,СВЦЭМ!$A$34:$A$777,$A274,СВЦЭМ!$B$34:$B$777,P$260)+'СЕТ СН'!$F$12</f>
        <v>391.49461629000001</v>
      </c>
      <c r="Q274" s="37">
        <f>SUMIFS(СВЦЭМ!$H$34:$H$777,СВЦЭМ!$A$34:$A$777,$A274,СВЦЭМ!$B$34:$B$777,Q$260)+'СЕТ СН'!$F$12</f>
        <v>396.86658456999999</v>
      </c>
      <c r="R274" s="37">
        <f>SUMIFS(СВЦЭМ!$H$34:$H$777,СВЦЭМ!$A$34:$A$777,$A274,СВЦЭМ!$B$34:$B$777,R$260)+'СЕТ СН'!$F$12</f>
        <v>401.46775430999998</v>
      </c>
      <c r="S274" s="37">
        <f>SUMIFS(СВЦЭМ!$H$34:$H$777,СВЦЭМ!$A$34:$A$777,$A274,СВЦЭМ!$B$34:$B$777,S$260)+'СЕТ СН'!$F$12</f>
        <v>393.21323833999998</v>
      </c>
      <c r="T274" s="37">
        <f>SUMIFS(СВЦЭМ!$H$34:$H$777,СВЦЭМ!$A$34:$A$777,$A274,СВЦЭМ!$B$34:$B$777,T$260)+'СЕТ СН'!$F$12</f>
        <v>381.48653758</v>
      </c>
      <c r="U274" s="37">
        <f>SUMIFS(СВЦЭМ!$H$34:$H$777,СВЦЭМ!$A$34:$A$777,$A274,СВЦЭМ!$B$34:$B$777,U$260)+'СЕТ СН'!$F$12</f>
        <v>372.14311965000002</v>
      </c>
      <c r="V274" s="37">
        <f>SUMIFS(СВЦЭМ!$H$34:$H$777,СВЦЭМ!$A$34:$A$777,$A274,СВЦЭМ!$B$34:$B$777,V$260)+'СЕТ СН'!$F$12</f>
        <v>364.61464296999998</v>
      </c>
      <c r="W274" s="37">
        <f>SUMIFS(СВЦЭМ!$H$34:$H$777,СВЦЭМ!$A$34:$A$777,$A274,СВЦЭМ!$B$34:$B$777,W$260)+'СЕТ СН'!$F$12</f>
        <v>357.24583137000002</v>
      </c>
      <c r="X274" s="37">
        <f>SUMIFS(СВЦЭМ!$H$34:$H$777,СВЦЭМ!$A$34:$A$777,$A274,СВЦЭМ!$B$34:$B$777,X$260)+'СЕТ СН'!$F$12</f>
        <v>352.64096393</v>
      </c>
      <c r="Y274" s="37">
        <f>SUMIFS(СВЦЭМ!$H$34:$H$777,СВЦЭМ!$A$34:$A$777,$A274,СВЦЭМ!$B$34:$B$777,Y$260)+'СЕТ СН'!$F$12</f>
        <v>390.40257253999999</v>
      </c>
    </row>
    <row r="275" spans="1:25" ht="15.75" x14ac:dyDescent="0.2">
      <c r="A275" s="36">
        <f t="shared" si="7"/>
        <v>43235</v>
      </c>
      <c r="B275" s="37">
        <f>SUMIFS(СВЦЭМ!$H$34:$H$777,СВЦЭМ!$A$34:$A$777,$A275,СВЦЭМ!$B$34:$B$777,B$260)+'СЕТ СН'!$F$12</f>
        <v>422.03614188</v>
      </c>
      <c r="C275" s="37">
        <f>SUMIFS(СВЦЭМ!$H$34:$H$777,СВЦЭМ!$A$34:$A$777,$A275,СВЦЭМ!$B$34:$B$777,C$260)+'СЕТ СН'!$F$12</f>
        <v>445.37377905</v>
      </c>
      <c r="D275" s="37">
        <f>SUMIFS(СВЦЭМ!$H$34:$H$777,СВЦЭМ!$A$34:$A$777,$A275,СВЦЭМ!$B$34:$B$777,D$260)+'СЕТ СН'!$F$12</f>
        <v>460.23874685999999</v>
      </c>
      <c r="E275" s="37">
        <f>SUMIFS(СВЦЭМ!$H$34:$H$777,СВЦЭМ!$A$34:$A$777,$A275,СВЦЭМ!$B$34:$B$777,E$260)+'СЕТ СН'!$F$12</f>
        <v>464.71110728000002</v>
      </c>
      <c r="F275" s="37">
        <f>SUMIFS(СВЦЭМ!$H$34:$H$777,СВЦЭМ!$A$34:$A$777,$A275,СВЦЭМ!$B$34:$B$777,F$260)+'СЕТ СН'!$F$12</f>
        <v>471.48480788000001</v>
      </c>
      <c r="G275" s="37">
        <f>SUMIFS(СВЦЭМ!$H$34:$H$777,СВЦЭМ!$A$34:$A$777,$A275,СВЦЭМ!$B$34:$B$777,G$260)+'СЕТ СН'!$F$12</f>
        <v>462.70939621999997</v>
      </c>
      <c r="H275" s="37">
        <f>SUMIFS(СВЦЭМ!$H$34:$H$777,СВЦЭМ!$A$34:$A$777,$A275,СВЦЭМ!$B$34:$B$777,H$260)+'СЕТ СН'!$F$12</f>
        <v>424.46018020999998</v>
      </c>
      <c r="I275" s="37">
        <f>SUMIFS(СВЦЭМ!$H$34:$H$777,СВЦЭМ!$A$34:$A$777,$A275,СВЦЭМ!$B$34:$B$777,I$260)+'СЕТ СН'!$F$12</f>
        <v>397.98386223</v>
      </c>
      <c r="J275" s="37">
        <f>SUMIFS(СВЦЭМ!$H$34:$H$777,СВЦЭМ!$A$34:$A$777,$A275,СВЦЭМ!$B$34:$B$777,J$260)+'СЕТ СН'!$F$12</f>
        <v>385.73169303999998</v>
      </c>
      <c r="K275" s="37">
        <f>SUMIFS(СВЦЭМ!$H$34:$H$777,СВЦЭМ!$A$34:$A$777,$A275,СВЦЭМ!$B$34:$B$777,K$260)+'СЕТ СН'!$F$12</f>
        <v>372.30323098999997</v>
      </c>
      <c r="L275" s="37">
        <f>SUMIFS(СВЦЭМ!$H$34:$H$777,СВЦЭМ!$A$34:$A$777,$A275,СВЦЭМ!$B$34:$B$777,L$260)+'СЕТ СН'!$F$12</f>
        <v>370.00581453000001</v>
      </c>
      <c r="M275" s="37">
        <f>SUMIFS(СВЦЭМ!$H$34:$H$777,СВЦЭМ!$A$34:$A$777,$A275,СВЦЭМ!$B$34:$B$777,M$260)+'СЕТ СН'!$F$12</f>
        <v>380.81207633000002</v>
      </c>
      <c r="N275" s="37">
        <f>SUMIFS(СВЦЭМ!$H$34:$H$777,СВЦЭМ!$A$34:$A$777,$A275,СВЦЭМ!$B$34:$B$777,N$260)+'СЕТ СН'!$F$12</f>
        <v>388.49653669000003</v>
      </c>
      <c r="O275" s="37">
        <f>SUMIFS(СВЦЭМ!$H$34:$H$777,СВЦЭМ!$A$34:$A$777,$A275,СВЦЭМ!$B$34:$B$777,O$260)+'СЕТ СН'!$F$12</f>
        <v>390.27359634999999</v>
      </c>
      <c r="P275" s="37">
        <f>SUMIFS(СВЦЭМ!$H$34:$H$777,СВЦЭМ!$A$34:$A$777,$A275,СВЦЭМ!$B$34:$B$777,P$260)+'СЕТ СН'!$F$12</f>
        <v>401.64335354999997</v>
      </c>
      <c r="Q275" s="37">
        <f>SUMIFS(СВЦЭМ!$H$34:$H$777,СВЦЭМ!$A$34:$A$777,$A275,СВЦЭМ!$B$34:$B$777,Q$260)+'СЕТ СН'!$F$12</f>
        <v>402.02782429000001</v>
      </c>
      <c r="R275" s="37">
        <f>SUMIFS(СВЦЭМ!$H$34:$H$777,СВЦЭМ!$A$34:$A$777,$A275,СВЦЭМ!$B$34:$B$777,R$260)+'СЕТ СН'!$F$12</f>
        <v>403.87621998999998</v>
      </c>
      <c r="S275" s="37">
        <f>SUMIFS(СВЦЭМ!$H$34:$H$777,СВЦЭМ!$A$34:$A$777,$A275,СВЦЭМ!$B$34:$B$777,S$260)+'СЕТ СН'!$F$12</f>
        <v>399.20984045</v>
      </c>
      <c r="T275" s="37">
        <f>SUMIFS(СВЦЭМ!$H$34:$H$777,СВЦЭМ!$A$34:$A$777,$A275,СВЦЭМ!$B$34:$B$777,T$260)+'СЕТ СН'!$F$12</f>
        <v>393.91016579000001</v>
      </c>
      <c r="U275" s="37">
        <f>SUMIFS(СВЦЭМ!$H$34:$H$777,СВЦЭМ!$A$34:$A$777,$A275,СВЦЭМ!$B$34:$B$777,U$260)+'СЕТ СН'!$F$12</f>
        <v>388.94694370000002</v>
      </c>
      <c r="V275" s="37">
        <f>SUMIFS(СВЦЭМ!$H$34:$H$777,СВЦЭМ!$A$34:$A$777,$A275,СВЦЭМ!$B$34:$B$777,V$260)+'СЕТ СН'!$F$12</f>
        <v>373.77382540999997</v>
      </c>
      <c r="W275" s="37">
        <f>SUMIFS(СВЦЭМ!$H$34:$H$777,СВЦЭМ!$A$34:$A$777,$A275,СВЦЭМ!$B$34:$B$777,W$260)+'СЕТ СН'!$F$12</f>
        <v>355.36515495999998</v>
      </c>
      <c r="X275" s="37">
        <f>SUMIFS(СВЦЭМ!$H$34:$H$777,СВЦЭМ!$A$34:$A$777,$A275,СВЦЭМ!$B$34:$B$777,X$260)+'СЕТ СН'!$F$12</f>
        <v>366.51250727000001</v>
      </c>
      <c r="Y275" s="37">
        <f>SUMIFS(СВЦЭМ!$H$34:$H$777,СВЦЭМ!$A$34:$A$777,$A275,СВЦЭМ!$B$34:$B$777,Y$260)+'СЕТ СН'!$F$12</f>
        <v>397.34681873</v>
      </c>
    </row>
    <row r="276" spans="1:25" ht="15.75" x14ac:dyDescent="0.2">
      <c r="A276" s="36">
        <f t="shared" si="7"/>
        <v>43236</v>
      </c>
      <c r="B276" s="37">
        <f>SUMIFS(СВЦЭМ!$H$34:$H$777,СВЦЭМ!$A$34:$A$777,$A276,СВЦЭМ!$B$34:$B$777,B$260)+'СЕТ СН'!$F$12</f>
        <v>433.24879213999998</v>
      </c>
      <c r="C276" s="37">
        <f>SUMIFS(СВЦЭМ!$H$34:$H$777,СВЦЭМ!$A$34:$A$777,$A276,СВЦЭМ!$B$34:$B$777,C$260)+'СЕТ СН'!$F$12</f>
        <v>451.97109101000001</v>
      </c>
      <c r="D276" s="37">
        <f>SUMIFS(СВЦЭМ!$H$34:$H$777,СВЦЭМ!$A$34:$A$777,$A276,СВЦЭМ!$B$34:$B$777,D$260)+'СЕТ СН'!$F$12</f>
        <v>476.60241378000001</v>
      </c>
      <c r="E276" s="37">
        <f>SUMIFS(СВЦЭМ!$H$34:$H$777,СВЦЭМ!$A$34:$A$777,$A276,СВЦЭМ!$B$34:$B$777,E$260)+'СЕТ СН'!$F$12</f>
        <v>479.89834926999998</v>
      </c>
      <c r="F276" s="37">
        <f>SUMIFS(СВЦЭМ!$H$34:$H$777,СВЦЭМ!$A$34:$A$777,$A276,СВЦЭМ!$B$34:$B$777,F$260)+'СЕТ СН'!$F$12</f>
        <v>478.30614222999998</v>
      </c>
      <c r="G276" s="37">
        <f>SUMIFS(СВЦЭМ!$H$34:$H$777,СВЦЭМ!$A$34:$A$777,$A276,СВЦЭМ!$B$34:$B$777,G$260)+'СЕТ СН'!$F$12</f>
        <v>468.42690189000001</v>
      </c>
      <c r="H276" s="37">
        <f>SUMIFS(СВЦЭМ!$H$34:$H$777,СВЦЭМ!$A$34:$A$777,$A276,СВЦЭМ!$B$34:$B$777,H$260)+'СЕТ СН'!$F$12</f>
        <v>437.40427324000001</v>
      </c>
      <c r="I276" s="37">
        <f>SUMIFS(СВЦЭМ!$H$34:$H$777,СВЦЭМ!$A$34:$A$777,$A276,СВЦЭМ!$B$34:$B$777,I$260)+'СЕТ СН'!$F$12</f>
        <v>400.21196534000001</v>
      </c>
      <c r="J276" s="37">
        <f>SUMIFS(СВЦЭМ!$H$34:$H$777,СВЦЭМ!$A$34:$A$777,$A276,СВЦЭМ!$B$34:$B$777,J$260)+'СЕТ СН'!$F$12</f>
        <v>385.56594782000002</v>
      </c>
      <c r="K276" s="37">
        <f>SUMIFS(СВЦЭМ!$H$34:$H$777,СВЦЭМ!$A$34:$A$777,$A276,СВЦЭМ!$B$34:$B$777,K$260)+'СЕТ СН'!$F$12</f>
        <v>376.29911676</v>
      </c>
      <c r="L276" s="37">
        <f>SUMIFS(СВЦЭМ!$H$34:$H$777,СВЦЭМ!$A$34:$A$777,$A276,СВЦЭМ!$B$34:$B$777,L$260)+'СЕТ СН'!$F$12</f>
        <v>369.12470954000003</v>
      </c>
      <c r="M276" s="37">
        <f>SUMIFS(СВЦЭМ!$H$34:$H$777,СВЦЭМ!$A$34:$A$777,$A276,СВЦЭМ!$B$34:$B$777,M$260)+'СЕТ СН'!$F$12</f>
        <v>381.71905240000001</v>
      </c>
      <c r="N276" s="37">
        <f>SUMIFS(СВЦЭМ!$H$34:$H$777,СВЦЭМ!$A$34:$A$777,$A276,СВЦЭМ!$B$34:$B$777,N$260)+'СЕТ СН'!$F$12</f>
        <v>391.60027990999998</v>
      </c>
      <c r="O276" s="37">
        <f>SUMIFS(СВЦЭМ!$H$34:$H$777,СВЦЭМ!$A$34:$A$777,$A276,СВЦЭМ!$B$34:$B$777,O$260)+'СЕТ СН'!$F$12</f>
        <v>390.18098328000002</v>
      </c>
      <c r="P276" s="37">
        <f>SUMIFS(СВЦЭМ!$H$34:$H$777,СВЦЭМ!$A$34:$A$777,$A276,СВЦЭМ!$B$34:$B$777,P$260)+'СЕТ СН'!$F$12</f>
        <v>393.46896688999999</v>
      </c>
      <c r="Q276" s="37">
        <f>SUMIFS(СВЦЭМ!$H$34:$H$777,СВЦЭМ!$A$34:$A$777,$A276,СВЦЭМ!$B$34:$B$777,Q$260)+'СЕТ СН'!$F$12</f>
        <v>392.34974253000001</v>
      </c>
      <c r="R276" s="37">
        <f>SUMIFS(СВЦЭМ!$H$34:$H$777,СВЦЭМ!$A$34:$A$777,$A276,СВЦЭМ!$B$34:$B$777,R$260)+'СЕТ СН'!$F$12</f>
        <v>396.15001711000002</v>
      </c>
      <c r="S276" s="37">
        <f>SUMIFS(СВЦЭМ!$H$34:$H$777,СВЦЭМ!$A$34:$A$777,$A276,СВЦЭМ!$B$34:$B$777,S$260)+'СЕТ СН'!$F$12</f>
        <v>394.99289835000002</v>
      </c>
      <c r="T276" s="37">
        <f>SUMIFS(СВЦЭМ!$H$34:$H$777,СВЦЭМ!$A$34:$A$777,$A276,СВЦЭМ!$B$34:$B$777,T$260)+'СЕТ СН'!$F$12</f>
        <v>391.20948750000002</v>
      </c>
      <c r="U276" s="37">
        <f>SUMIFS(СВЦЭМ!$H$34:$H$777,СВЦЭМ!$A$34:$A$777,$A276,СВЦЭМ!$B$34:$B$777,U$260)+'СЕТ СН'!$F$12</f>
        <v>390.95226127000001</v>
      </c>
      <c r="V276" s="37">
        <f>SUMIFS(СВЦЭМ!$H$34:$H$777,СВЦЭМ!$A$34:$A$777,$A276,СВЦЭМ!$B$34:$B$777,V$260)+'СЕТ СН'!$F$12</f>
        <v>369.15183174999999</v>
      </c>
      <c r="W276" s="37">
        <f>SUMIFS(СВЦЭМ!$H$34:$H$777,СВЦЭМ!$A$34:$A$777,$A276,СВЦЭМ!$B$34:$B$777,W$260)+'СЕТ СН'!$F$12</f>
        <v>365.69793867999999</v>
      </c>
      <c r="X276" s="37">
        <f>SUMIFS(СВЦЭМ!$H$34:$H$777,СВЦЭМ!$A$34:$A$777,$A276,СВЦЭМ!$B$34:$B$777,X$260)+'СЕТ СН'!$F$12</f>
        <v>366.60309891000003</v>
      </c>
      <c r="Y276" s="37">
        <f>SUMIFS(СВЦЭМ!$H$34:$H$777,СВЦЭМ!$A$34:$A$777,$A276,СВЦЭМ!$B$34:$B$777,Y$260)+'СЕТ СН'!$F$12</f>
        <v>402.95207202</v>
      </c>
    </row>
    <row r="277" spans="1:25" ht="15.75" x14ac:dyDescent="0.2">
      <c r="A277" s="36">
        <f t="shared" si="7"/>
        <v>43237</v>
      </c>
      <c r="B277" s="37">
        <f>SUMIFS(СВЦЭМ!$H$34:$H$777,СВЦЭМ!$A$34:$A$777,$A277,СВЦЭМ!$B$34:$B$777,B$260)+'СЕТ СН'!$F$12</f>
        <v>433.25098996000003</v>
      </c>
      <c r="C277" s="37">
        <f>SUMIFS(СВЦЭМ!$H$34:$H$777,СВЦЭМ!$A$34:$A$777,$A277,СВЦЭМ!$B$34:$B$777,C$260)+'СЕТ СН'!$F$12</f>
        <v>454.95545771000002</v>
      </c>
      <c r="D277" s="37">
        <f>SUMIFS(СВЦЭМ!$H$34:$H$777,СВЦЭМ!$A$34:$A$777,$A277,СВЦЭМ!$B$34:$B$777,D$260)+'СЕТ СН'!$F$12</f>
        <v>472.28382862000001</v>
      </c>
      <c r="E277" s="37">
        <f>SUMIFS(СВЦЭМ!$H$34:$H$777,СВЦЭМ!$A$34:$A$777,$A277,СВЦЭМ!$B$34:$B$777,E$260)+'СЕТ СН'!$F$12</f>
        <v>478.10136134999999</v>
      </c>
      <c r="F277" s="37">
        <f>SUMIFS(СВЦЭМ!$H$34:$H$777,СВЦЭМ!$A$34:$A$777,$A277,СВЦЭМ!$B$34:$B$777,F$260)+'СЕТ СН'!$F$12</f>
        <v>480.06219431</v>
      </c>
      <c r="G277" s="37">
        <f>SUMIFS(СВЦЭМ!$H$34:$H$777,СВЦЭМ!$A$34:$A$777,$A277,СВЦЭМ!$B$34:$B$777,G$260)+'СЕТ СН'!$F$12</f>
        <v>473.10218245999999</v>
      </c>
      <c r="H277" s="37">
        <f>SUMIFS(СВЦЭМ!$H$34:$H$777,СВЦЭМ!$A$34:$A$777,$A277,СВЦЭМ!$B$34:$B$777,H$260)+'СЕТ СН'!$F$12</f>
        <v>444.74133151000001</v>
      </c>
      <c r="I277" s="37">
        <f>SUMIFS(СВЦЭМ!$H$34:$H$777,СВЦЭМ!$A$34:$A$777,$A277,СВЦЭМ!$B$34:$B$777,I$260)+'СЕТ СН'!$F$12</f>
        <v>402.39492770999999</v>
      </c>
      <c r="J277" s="37">
        <f>SUMIFS(СВЦЭМ!$H$34:$H$777,СВЦЭМ!$A$34:$A$777,$A277,СВЦЭМ!$B$34:$B$777,J$260)+'СЕТ СН'!$F$12</f>
        <v>378.17989198999999</v>
      </c>
      <c r="K277" s="37">
        <f>SUMIFS(СВЦЭМ!$H$34:$H$777,СВЦЭМ!$A$34:$A$777,$A277,СВЦЭМ!$B$34:$B$777,K$260)+'СЕТ СН'!$F$12</f>
        <v>368.48632572000002</v>
      </c>
      <c r="L277" s="37">
        <f>SUMIFS(СВЦЭМ!$H$34:$H$777,СВЦЭМ!$A$34:$A$777,$A277,СВЦЭМ!$B$34:$B$777,L$260)+'СЕТ СН'!$F$12</f>
        <v>363.92730032999998</v>
      </c>
      <c r="M277" s="37">
        <f>SUMIFS(СВЦЭМ!$H$34:$H$777,СВЦЭМ!$A$34:$A$777,$A277,СВЦЭМ!$B$34:$B$777,M$260)+'СЕТ СН'!$F$12</f>
        <v>364.13916962000002</v>
      </c>
      <c r="N277" s="37">
        <f>SUMIFS(СВЦЭМ!$H$34:$H$777,СВЦЭМ!$A$34:$A$777,$A277,СВЦЭМ!$B$34:$B$777,N$260)+'СЕТ СН'!$F$12</f>
        <v>384.36914480000002</v>
      </c>
      <c r="O277" s="37">
        <f>SUMIFS(СВЦЭМ!$H$34:$H$777,СВЦЭМ!$A$34:$A$777,$A277,СВЦЭМ!$B$34:$B$777,O$260)+'СЕТ СН'!$F$12</f>
        <v>388.47270737999997</v>
      </c>
      <c r="P277" s="37">
        <f>SUMIFS(СВЦЭМ!$H$34:$H$777,СВЦЭМ!$A$34:$A$777,$A277,СВЦЭМ!$B$34:$B$777,P$260)+'СЕТ СН'!$F$12</f>
        <v>397.85028109000001</v>
      </c>
      <c r="Q277" s="37">
        <f>SUMIFS(СВЦЭМ!$H$34:$H$777,СВЦЭМ!$A$34:$A$777,$A277,СВЦЭМ!$B$34:$B$777,Q$260)+'СЕТ СН'!$F$12</f>
        <v>400.61112415999997</v>
      </c>
      <c r="R277" s="37">
        <f>SUMIFS(СВЦЭМ!$H$34:$H$777,СВЦЭМ!$A$34:$A$777,$A277,СВЦЭМ!$B$34:$B$777,R$260)+'СЕТ СН'!$F$12</f>
        <v>400.59971207000001</v>
      </c>
      <c r="S277" s="37">
        <f>SUMIFS(СВЦЭМ!$H$34:$H$777,СВЦЭМ!$A$34:$A$777,$A277,СВЦЭМ!$B$34:$B$777,S$260)+'СЕТ СН'!$F$12</f>
        <v>400.14970079</v>
      </c>
      <c r="T277" s="37">
        <f>SUMIFS(СВЦЭМ!$H$34:$H$777,СВЦЭМ!$A$34:$A$777,$A277,СВЦЭМ!$B$34:$B$777,T$260)+'СЕТ СН'!$F$12</f>
        <v>391.54468605</v>
      </c>
      <c r="U277" s="37">
        <f>SUMIFS(СВЦЭМ!$H$34:$H$777,СВЦЭМ!$A$34:$A$777,$A277,СВЦЭМ!$B$34:$B$777,U$260)+'СЕТ СН'!$F$12</f>
        <v>382.39592900000002</v>
      </c>
      <c r="V277" s="37">
        <f>SUMIFS(СВЦЭМ!$H$34:$H$777,СВЦЭМ!$A$34:$A$777,$A277,СВЦЭМ!$B$34:$B$777,V$260)+'СЕТ СН'!$F$12</f>
        <v>373.30387394000002</v>
      </c>
      <c r="W277" s="37">
        <f>SUMIFS(СВЦЭМ!$H$34:$H$777,СВЦЭМ!$A$34:$A$777,$A277,СВЦЭМ!$B$34:$B$777,W$260)+'СЕТ СН'!$F$12</f>
        <v>357.71904841999998</v>
      </c>
      <c r="X277" s="37">
        <f>SUMIFS(СВЦЭМ!$H$34:$H$777,СВЦЭМ!$A$34:$A$777,$A277,СВЦЭМ!$B$34:$B$777,X$260)+'СЕТ СН'!$F$12</f>
        <v>371.14403142999998</v>
      </c>
      <c r="Y277" s="37">
        <f>SUMIFS(СВЦЭМ!$H$34:$H$777,СВЦЭМ!$A$34:$A$777,$A277,СВЦЭМ!$B$34:$B$777,Y$260)+'СЕТ СН'!$F$12</f>
        <v>400.98273857999999</v>
      </c>
    </row>
    <row r="278" spans="1:25" ht="15.75" x14ac:dyDescent="0.2">
      <c r="A278" s="36">
        <f t="shared" si="7"/>
        <v>43238</v>
      </c>
      <c r="B278" s="37">
        <f>SUMIFS(СВЦЭМ!$H$34:$H$777,СВЦЭМ!$A$34:$A$777,$A278,СВЦЭМ!$B$34:$B$777,B$260)+'СЕТ СН'!$F$12</f>
        <v>448.68050056999999</v>
      </c>
      <c r="C278" s="37">
        <f>SUMIFS(СВЦЭМ!$H$34:$H$777,СВЦЭМ!$A$34:$A$777,$A278,СВЦЭМ!$B$34:$B$777,C$260)+'СЕТ СН'!$F$12</f>
        <v>470.07646172</v>
      </c>
      <c r="D278" s="37">
        <f>SUMIFS(СВЦЭМ!$H$34:$H$777,СВЦЭМ!$A$34:$A$777,$A278,СВЦЭМ!$B$34:$B$777,D$260)+'СЕТ СН'!$F$12</f>
        <v>476.04695765000002</v>
      </c>
      <c r="E278" s="37">
        <f>SUMIFS(СВЦЭМ!$H$34:$H$777,СВЦЭМ!$A$34:$A$777,$A278,СВЦЭМ!$B$34:$B$777,E$260)+'СЕТ СН'!$F$12</f>
        <v>475.71491121999998</v>
      </c>
      <c r="F278" s="37">
        <f>SUMIFS(СВЦЭМ!$H$34:$H$777,СВЦЭМ!$A$34:$A$777,$A278,СВЦЭМ!$B$34:$B$777,F$260)+'СЕТ СН'!$F$12</f>
        <v>475.87112021000002</v>
      </c>
      <c r="G278" s="37">
        <f>SUMIFS(СВЦЭМ!$H$34:$H$777,СВЦЭМ!$A$34:$A$777,$A278,СВЦЭМ!$B$34:$B$777,G$260)+'СЕТ СН'!$F$12</f>
        <v>479.60276750000003</v>
      </c>
      <c r="H278" s="37">
        <f>SUMIFS(СВЦЭМ!$H$34:$H$777,СВЦЭМ!$A$34:$A$777,$A278,СВЦЭМ!$B$34:$B$777,H$260)+'СЕТ СН'!$F$12</f>
        <v>458.44062918999998</v>
      </c>
      <c r="I278" s="37">
        <f>SUMIFS(СВЦЭМ!$H$34:$H$777,СВЦЭМ!$A$34:$A$777,$A278,СВЦЭМ!$B$34:$B$777,I$260)+'СЕТ СН'!$F$12</f>
        <v>419.81795806000002</v>
      </c>
      <c r="J278" s="37">
        <f>SUMIFS(СВЦЭМ!$H$34:$H$777,СВЦЭМ!$A$34:$A$777,$A278,СВЦЭМ!$B$34:$B$777,J$260)+'СЕТ СН'!$F$12</f>
        <v>402.31383861</v>
      </c>
      <c r="K278" s="37">
        <f>SUMIFS(СВЦЭМ!$H$34:$H$777,СВЦЭМ!$A$34:$A$777,$A278,СВЦЭМ!$B$34:$B$777,K$260)+'СЕТ СН'!$F$12</f>
        <v>394.22530014</v>
      </c>
      <c r="L278" s="37">
        <f>SUMIFS(СВЦЭМ!$H$34:$H$777,СВЦЭМ!$A$34:$A$777,$A278,СВЦЭМ!$B$34:$B$777,L$260)+'СЕТ СН'!$F$12</f>
        <v>389.53637832999999</v>
      </c>
      <c r="M278" s="37">
        <f>SUMIFS(СВЦЭМ!$H$34:$H$777,СВЦЭМ!$A$34:$A$777,$A278,СВЦЭМ!$B$34:$B$777,M$260)+'СЕТ СН'!$F$12</f>
        <v>393.36074289999999</v>
      </c>
      <c r="N278" s="37">
        <f>SUMIFS(СВЦЭМ!$H$34:$H$777,СВЦЭМ!$A$34:$A$777,$A278,СВЦЭМ!$B$34:$B$777,N$260)+'СЕТ СН'!$F$12</f>
        <v>406.42453143</v>
      </c>
      <c r="O278" s="37">
        <f>SUMIFS(СВЦЭМ!$H$34:$H$777,СВЦЭМ!$A$34:$A$777,$A278,СВЦЭМ!$B$34:$B$777,O$260)+'СЕТ СН'!$F$12</f>
        <v>401.37395710999999</v>
      </c>
      <c r="P278" s="37">
        <f>SUMIFS(СВЦЭМ!$H$34:$H$777,СВЦЭМ!$A$34:$A$777,$A278,СВЦЭМ!$B$34:$B$777,P$260)+'СЕТ СН'!$F$12</f>
        <v>405.24514733000001</v>
      </c>
      <c r="Q278" s="37">
        <f>SUMIFS(СВЦЭМ!$H$34:$H$777,СВЦЭМ!$A$34:$A$777,$A278,СВЦЭМ!$B$34:$B$777,Q$260)+'СЕТ СН'!$F$12</f>
        <v>409.20583757999998</v>
      </c>
      <c r="R278" s="37">
        <f>SUMIFS(СВЦЭМ!$H$34:$H$777,СВЦЭМ!$A$34:$A$777,$A278,СВЦЭМ!$B$34:$B$777,R$260)+'СЕТ СН'!$F$12</f>
        <v>414.66655308999998</v>
      </c>
      <c r="S278" s="37">
        <f>SUMIFS(СВЦЭМ!$H$34:$H$777,СВЦЭМ!$A$34:$A$777,$A278,СВЦЭМ!$B$34:$B$777,S$260)+'СЕТ СН'!$F$12</f>
        <v>408.45824540000001</v>
      </c>
      <c r="T278" s="37">
        <f>SUMIFS(СВЦЭМ!$H$34:$H$777,СВЦЭМ!$A$34:$A$777,$A278,СВЦЭМ!$B$34:$B$777,T$260)+'СЕТ СН'!$F$12</f>
        <v>401.29518445999997</v>
      </c>
      <c r="U278" s="37">
        <f>SUMIFS(СВЦЭМ!$H$34:$H$777,СВЦЭМ!$A$34:$A$777,$A278,СВЦЭМ!$B$34:$B$777,U$260)+'СЕТ СН'!$F$12</f>
        <v>422.02444663</v>
      </c>
      <c r="V278" s="37">
        <f>SUMIFS(СВЦЭМ!$H$34:$H$777,СВЦЭМ!$A$34:$A$777,$A278,СВЦЭМ!$B$34:$B$777,V$260)+'СЕТ СН'!$F$12</f>
        <v>405.29778148000003</v>
      </c>
      <c r="W278" s="37">
        <f>SUMIFS(СВЦЭМ!$H$34:$H$777,СВЦЭМ!$A$34:$A$777,$A278,СВЦЭМ!$B$34:$B$777,W$260)+'СЕТ СН'!$F$12</f>
        <v>395.73698729</v>
      </c>
      <c r="X278" s="37">
        <f>SUMIFS(СВЦЭМ!$H$34:$H$777,СВЦЭМ!$A$34:$A$777,$A278,СВЦЭМ!$B$34:$B$777,X$260)+'СЕТ СН'!$F$12</f>
        <v>411.84007312</v>
      </c>
      <c r="Y278" s="37">
        <f>SUMIFS(СВЦЭМ!$H$34:$H$777,СВЦЭМ!$A$34:$A$777,$A278,СВЦЭМ!$B$34:$B$777,Y$260)+'СЕТ СН'!$F$12</f>
        <v>443.48956335999998</v>
      </c>
    </row>
    <row r="279" spans="1:25" ht="15.75" x14ac:dyDescent="0.2">
      <c r="A279" s="36">
        <f t="shared" si="7"/>
        <v>43239</v>
      </c>
      <c r="B279" s="37">
        <f>SUMIFS(СВЦЭМ!$H$34:$H$777,СВЦЭМ!$A$34:$A$777,$A279,СВЦЭМ!$B$34:$B$777,B$260)+'СЕТ СН'!$F$12</f>
        <v>423.76160349999998</v>
      </c>
      <c r="C279" s="37">
        <f>SUMIFS(СВЦЭМ!$H$34:$H$777,СВЦЭМ!$A$34:$A$777,$A279,СВЦЭМ!$B$34:$B$777,C$260)+'СЕТ СН'!$F$12</f>
        <v>429.50009404000002</v>
      </c>
      <c r="D279" s="37">
        <f>SUMIFS(СВЦЭМ!$H$34:$H$777,СВЦЭМ!$A$34:$A$777,$A279,СВЦЭМ!$B$34:$B$777,D$260)+'СЕТ СН'!$F$12</f>
        <v>423.29351955999999</v>
      </c>
      <c r="E279" s="37">
        <f>SUMIFS(СВЦЭМ!$H$34:$H$777,СВЦЭМ!$A$34:$A$777,$A279,СВЦЭМ!$B$34:$B$777,E$260)+'СЕТ СН'!$F$12</f>
        <v>432.05639298</v>
      </c>
      <c r="F279" s="37">
        <f>SUMIFS(СВЦЭМ!$H$34:$H$777,СВЦЭМ!$A$34:$A$777,$A279,СВЦЭМ!$B$34:$B$777,F$260)+'СЕТ СН'!$F$12</f>
        <v>445.27054871000001</v>
      </c>
      <c r="G279" s="37">
        <f>SUMIFS(СВЦЭМ!$H$34:$H$777,СВЦЭМ!$A$34:$A$777,$A279,СВЦЭМ!$B$34:$B$777,G$260)+'СЕТ СН'!$F$12</f>
        <v>452.26058022000001</v>
      </c>
      <c r="H279" s="37">
        <f>SUMIFS(СВЦЭМ!$H$34:$H$777,СВЦЭМ!$A$34:$A$777,$A279,СВЦЭМ!$B$34:$B$777,H$260)+'СЕТ СН'!$F$12</f>
        <v>447.37783318999999</v>
      </c>
      <c r="I279" s="37">
        <f>SUMIFS(СВЦЭМ!$H$34:$H$777,СВЦЭМ!$A$34:$A$777,$A279,СВЦЭМ!$B$34:$B$777,I$260)+'СЕТ СН'!$F$12</f>
        <v>419.61653041</v>
      </c>
      <c r="J279" s="37">
        <f>SUMIFS(СВЦЭМ!$H$34:$H$777,СВЦЭМ!$A$34:$A$777,$A279,СВЦЭМ!$B$34:$B$777,J$260)+'СЕТ СН'!$F$12</f>
        <v>383.44021952000003</v>
      </c>
      <c r="K279" s="37">
        <f>SUMIFS(СВЦЭМ!$H$34:$H$777,СВЦЭМ!$A$34:$A$777,$A279,СВЦЭМ!$B$34:$B$777,K$260)+'СЕТ СН'!$F$12</f>
        <v>370.01785302000002</v>
      </c>
      <c r="L279" s="37">
        <f>SUMIFS(СВЦЭМ!$H$34:$H$777,СВЦЭМ!$A$34:$A$777,$A279,СВЦЭМ!$B$34:$B$777,L$260)+'СЕТ СН'!$F$12</f>
        <v>365.26430986999998</v>
      </c>
      <c r="M279" s="37">
        <f>SUMIFS(СВЦЭМ!$H$34:$H$777,СВЦЭМ!$A$34:$A$777,$A279,СВЦЭМ!$B$34:$B$777,M$260)+'СЕТ СН'!$F$12</f>
        <v>363.75708313000001</v>
      </c>
      <c r="N279" s="37">
        <f>SUMIFS(СВЦЭМ!$H$34:$H$777,СВЦЭМ!$A$34:$A$777,$A279,СВЦЭМ!$B$34:$B$777,N$260)+'СЕТ СН'!$F$12</f>
        <v>366.97710099</v>
      </c>
      <c r="O279" s="37">
        <f>SUMIFS(СВЦЭМ!$H$34:$H$777,СВЦЭМ!$A$34:$A$777,$A279,СВЦЭМ!$B$34:$B$777,O$260)+'СЕТ СН'!$F$12</f>
        <v>379.12160420999999</v>
      </c>
      <c r="P279" s="37">
        <f>SUMIFS(СВЦЭМ!$H$34:$H$777,СВЦЭМ!$A$34:$A$777,$A279,СВЦЭМ!$B$34:$B$777,P$260)+'СЕТ СН'!$F$12</f>
        <v>387.44700132000003</v>
      </c>
      <c r="Q279" s="37">
        <f>SUMIFS(СВЦЭМ!$H$34:$H$777,СВЦЭМ!$A$34:$A$777,$A279,СВЦЭМ!$B$34:$B$777,Q$260)+'СЕТ СН'!$F$12</f>
        <v>387.35136748000002</v>
      </c>
      <c r="R279" s="37">
        <f>SUMIFS(СВЦЭМ!$H$34:$H$777,СВЦЭМ!$A$34:$A$777,$A279,СВЦЭМ!$B$34:$B$777,R$260)+'СЕТ СН'!$F$12</f>
        <v>391.10806764</v>
      </c>
      <c r="S279" s="37">
        <f>SUMIFS(СВЦЭМ!$H$34:$H$777,СВЦЭМ!$A$34:$A$777,$A279,СВЦЭМ!$B$34:$B$777,S$260)+'СЕТ СН'!$F$12</f>
        <v>382.58683158000002</v>
      </c>
      <c r="T279" s="37">
        <f>SUMIFS(СВЦЭМ!$H$34:$H$777,СВЦЭМ!$A$34:$A$777,$A279,СВЦЭМ!$B$34:$B$777,T$260)+'СЕТ СН'!$F$12</f>
        <v>383.10465742000002</v>
      </c>
      <c r="U279" s="37">
        <f>SUMIFS(СВЦЭМ!$H$34:$H$777,СВЦЭМ!$A$34:$A$777,$A279,СВЦЭМ!$B$34:$B$777,U$260)+'СЕТ СН'!$F$12</f>
        <v>373.17138165</v>
      </c>
      <c r="V279" s="37">
        <f>SUMIFS(СВЦЭМ!$H$34:$H$777,СВЦЭМ!$A$34:$A$777,$A279,СВЦЭМ!$B$34:$B$777,V$260)+'СЕТ СН'!$F$12</f>
        <v>366.72799570000001</v>
      </c>
      <c r="W279" s="37">
        <f>SUMIFS(СВЦЭМ!$H$34:$H$777,СВЦЭМ!$A$34:$A$777,$A279,СВЦЭМ!$B$34:$B$777,W$260)+'СЕТ СН'!$F$12</f>
        <v>349.36876352000002</v>
      </c>
      <c r="X279" s="37">
        <f>SUMIFS(СВЦЭМ!$H$34:$H$777,СВЦЭМ!$A$34:$A$777,$A279,СВЦЭМ!$B$34:$B$777,X$260)+'СЕТ СН'!$F$12</f>
        <v>351.81850484</v>
      </c>
      <c r="Y279" s="37">
        <f>SUMIFS(СВЦЭМ!$H$34:$H$777,СВЦЭМ!$A$34:$A$777,$A279,СВЦЭМ!$B$34:$B$777,Y$260)+'СЕТ СН'!$F$12</f>
        <v>388.95831132000001</v>
      </c>
    </row>
    <row r="280" spans="1:25" ht="15.75" x14ac:dyDescent="0.2">
      <c r="A280" s="36">
        <f t="shared" si="7"/>
        <v>43240</v>
      </c>
      <c r="B280" s="37">
        <f>SUMIFS(СВЦЭМ!$H$34:$H$777,СВЦЭМ!$A$34:$A$777,$A280,СВЦЭМ!$B$34:$B$777,B$260)+'СЕТ СН'!$F$12</f>
        <v>416.55120407999999</v>
      </c>
      <c r="C280" s="37">
        <f>SUMIFS(СВЦЭМ!$H$34:$H$777,СВЦЭМ!$A$34:$A$777,$A280,СВЦЭМ!$B$34:$B$777,C$260)+'СЕТ СН'!$F$12</f>
        <v>434.97379321</v>
      </c>
      <c r="D280" s="37">
        <f>SUMIFS(СВЦЭМ!$H$34:$H$777,СВЦЭМ!$A$34:$A$777,$A280,СВЦЭМ!$B$34:$B$777,D$260)+'СЕТ СН'!$F$12</f>
        <v>452.11575008</v>
      </c>
      <c r="E280" s="37">
        <f>SUMIFS(СВЦЭМ!$H$34:$H$777,СВЦЭМ!$A$34:$A$777,$A280,СВЦЭМ!$B$34:$B$777,E$260)+'СЕТ СН'!$F$12</f>
        <v>461.42938349000002</v>
      </c>
      <c r="F280" s="37">
        <f>SUMIFS(СВЦЭМ!$H$34:$H$777,СВЦЭМ!$A$34:$A$777,$A280,СВЦЭМ!$B$34:$B$777,F$260)+'СЕТ СН'!$F$12</f>
        <v>472.50790454999998</v>
      </c>
      <c r="G280" s="37">
        <f>SUMIFS(СВЦЭМ!$H$34:$H$777,СВЦЭМ!$A$34:$A$777,$A280,СВЦЭМ!$B$34:$B$777,G$260)+'СЕТ СН'!$F$12</f>
        <v>473.13863984</v>
      </c>
      <c r="H280" s="37">
        <f>SUMIFS(СВЦЭМ!$H$34:$H$777,СВЦЭМ!$A$34:$A$777,$A280,СВЦЭМ!$B$34:$B$777,H$260)+'СЕТ СН'!$F$12</f>
        <v>463.53616261000002</v>
      </c>
      <c r="I280" s="37">
        <f>SUMIFS(СВЦЭМ!$H$34:$H$777,СВЦЭМ!$A$34:$A$777,$A280,СВЦЭМ!$B$34:$B$777,I$260)+'СЕТ СН'!$F$12</f>
        <v>422.94370679000002</v>
      </c>
      <c r="J280" s="37">
        <f>SUMIFS(СВЦЭМ!$H$34:$H$777,СВЦЭМ!$A$34:$A$777,$A280,СВЦЭМ!$B$34:$B$777,J$260)+'СЕТ СН'!$F$12</f>
        <v>389.25967635000001</v>
      </c>
      <c r="K280" s="37">
        <f>SUMIFS(СВЦЭМ!$H$34:$H$777,СВЦЭМ!$A$34:$A$777,$A280,СВЦЭМ!$B$34:$B$777,K$260)+'СЕТ СН'!$F$12</f>
        <v>366.09174509000002</v>
      </c>
      <c r="L280" s="37">
        <f>SUMIFS(СВЦЭМ!$H$34:$H$777,СВЦЭМ!$A$34:$A$777,$A280,СВЦЭМ!$B$34:$B$777,L$260)+'СЕТ СН'!$F$12</f>
        <v>374.02674553000003</v>
      </c>
      <c r="M280" s="37">
        <f>SUMIFS(СВЦЭМ!$H$34:$H$777,СВЦЭМ!$A$34:$A$777,$A280,СВЦЭМ!$B$34:$B$777,M$260)+'СЕТ СН'!$F$12</f>
        <v>364.71631159999998</v>
      </c>
      <c r="N280" s="37">
        <f>SUMIFS(СВЦЭМ!$H$34:$H$777,СВЦЭМ!$A$34:$A$777,$A280,СВЦЭМ!$B$34:$B$777,N$260)+'СЕТ СН'!$F$12</f>
        <v>367.35229527000001</v>
      </c>
      <c r="O280" s="37">
        <f>SUMIFS(СВЦЭМ!$H$34:$H$777,СВЦЭМ!$A$34:$A$777,$A280,СВЦЭМ!$B$34:$B$777,O$260)+'СЕТ СН'!$F$12</f>
        <v>367.59147379000001</v>
      </c>
      <c r="P280" s="37">
        <f>SUMIFS(СВЦЭМ!$H$34:$H$777,СВЦЭМ!$A$34:$A$777,$A280,СВЦЭМ!$B$34:$B$777,P$260)+'СЕТ СН'!$F$12</f>
        <v>381.76172358000002</v>
      </c>
      <c r="Q280" s="37">
        <f>SUMIFS(СВЦЭМ!$H$34:$H$777,СВЦЭМ!$A$34:$A$777,$A280,СВЦЭМ!$B$34:$B$777,Q$260)+'СЕТ СН'!$F$12</f>
        <v>384.5759352</v>
      </c>
      <c r="R280" s="37">
        <f>SUMIFS(СВЦЭМ!$H$34:$H$777,СВЦЭМ!$A$34:$A$777,$A280,СВЦЭМ!$B$34:$B$777,R$260)+'СЕТ СН'!$F$12</f>
        <v>383.29073219999998</v>
      </c>
      <c r="S280" s="37">
        <f>SUMIFS(СВЦЭМ!$H$34:$H$777,СВЦЭМ!$A$34:$A$777,$A280,СВЦЭМ!$B$34:$B$777,S$260)+'СЕТ СН'!$F$12</f>
        <v>372.90368491999999</v>
      </c>
      <c r="T280" s="37">
        <f>SUMIFS(СВЦЭМ!$H$34:$H$777,СВЦЭМ!$A$34:$A$777,$A280,СВЦЭМ!$B$34:$B$777,T$260)+'СЕТ СН'!$F$12</f>
        <v>365.82677631000001</v>
      </c>
      <c r="U280" s="37">
        <f>SUMIFS(СВЦЭМ!$H$34:$H$777,СВЦЭМ!$A$34:$A$777,$A280,СВЦЭМ!$B$34:$B$777,U$260)+'СЕТ СН'!$F$12</f>
        <v>370.92342753999998</v>
      </c>
      <c r="V280" s="37">
        <f>SUMIFS(СВЦЭМ!$H$34:$H$777,СВЦЭМ!$A$34:$A$777,$A280,СВЦЭМ!$B$34:$B$777,V$260)+'СЕТ СН'!$F$12</f>
        <v>348.57945102999997</v>
      </c>
      <c r="W280" s="37">
        <f>SUMIFS(СВЦЭМ!$H$34:$H$777,СВЦЭМ!$A$34:$A$777,$A280,СВЦЭМ!$B$34:$B$777,W$260)+'СЕТ СН'!$F$12</f>
        <v>335.59671930000002</v>
      </c>
      <c r="X280" s="37">
        <f>SUMIFS(СВЦЭМ!$H$34:$H$777,СВЦЭМ!$A$34:$A$777,$A280,СВЦЭМ!$B$34:$B$777,X$260)+'СЕТ СН'!$F$12</f>
        <v>343.68086692999998</v>
      </c>
      <c r="Y280" s="37">
        <f>SUMIFS(СВЦЭМ!$H$34:$H$777,СВЦЭМ!$A$34:$A$777,$A280,СВЦЭМ!$B$34:$B$777,Y$260)+'СЕТ СН'!$F$12</f>
        <v>374.41367627</v>
      </c>
    </row>
    <row r="281" spans="1:25" ht="15.75" x14ac:dyDescent="0.2">
      <c r="A281" s="36">
        <f t="shared" si="7"/>
        <v>43241</v>
      </c>
      <c r="B281" s="37">
        <f>SUMIFS(СВЦЭМ!$H$34:$H$777,СВЦЭМ!$A$34:$A$777,$A281,СВЦЭМ!$B$34:$B$777,B$260)+'СЕТ СН'!$F$12</f>
        <v>432.05915146000001</v>
      </c>
      <c r="C281" s="37">
        <f>SUMIFS(СВЦЭМ!$H$34:$H$777,СВЦЭМ!$A$34:$A$777,$A281,СВЦЭМ!$B$34:$B$777,C$260)+'СЕТ СН'!$F$12</f>
        <v>469.08066711999999</v>
      </c>
      <c r="D281" s="37">
        <f>SUMIFS(СВЦЭМ!$H$34:$H$777,СВЦЭМ!$A$34:$A$777,$A281,СВЦЭМ!$B$34:$B$777,D$260)+'СЕТ СН'!$F$12</f>
        <v>486.03813422000002</v>
      </c>
      <c r="E281" s="37">
        <f>SUMIFS(СВЦЭМ!$H$34:$H$777,СВЦЭМ!$A$34:$A$777,$A281,СВЦЭМ!$B$34:$B$777,E$260)+'СЕТ СН'!$F$12</f>
        <v>491.03512218999998</v>
      </c>
      <c r="F281" s="37">
        <f>SUMIFS(СВЦЭМ!$H$34:$H$777,СВЦЭМ!$A$34:$A$777,$A281,СВЦЭМ!$B$34:$B$777,F$260)+'СЕТ СН'!$F$12</f>
        <v>494.96431490999998</v>
      </c>
      <c r="G281" s="37">
        <f>SUMIFS(СВЦЭМ!$H$34:$H$777,СВЦЭМ!$A$34:$A$777,$A281,СВЦЭМ!$B$34:$B$777,G$260)+'СЕТ СН'!$F$12</f>
        <v>488.01548179000002</v>
      </c>
      <c r="H281" s="37">
        <f>SUMIFS(СВЦЭМ!$H$34:$H$777,СВЦЭМ!$A$34:$A$777,$A281,СВЦЭМ!$B$34:$B$777,H$260)+'СЕТ СН'!$F$12</f>
        <v>453.74796650000002</v>
      </c>
      <c r="I281" s="37">
        <f>SUMIFS(СВЦЭМ!$H$34:$H$777,СВЦЭМ!$A$34:$A$777,$A281,СВЦЭМ!$B$34:$B$777,I$260)+'СЕТ СН'!$F$12</f>
        <v>409.07962816000003</v>
      </c>
      <c r="J281" s="37">
        <f>SUMIFS(СВЦЭМ!$H$34:$H$777,СВЦЭМ!$A$34:$A$777,$A281,СВЦЭМ!$B$34:$B$777,J$260)+'СЕТ СН'!$F$12</f>
        <v>390.05602776000001</v>
      </c>
      <c r="K281" s="37">
        <f>SUMIFS(СВЦЭМ!$H$34:$H$777,СВЦЭМ!$A$34:$A$777,$A281,СВЦЭМ!$B$34:$B$777,K$260)+'СЕТ СН'!$F$12</f>
        <v>375.97481571999998</v>
      </c>
      <c r="L281" s="37">
        <f>SUMIFS(СВЦЭМ!$H$34:$H$777,СВЦЭМ!$A$34:$A$777,$A281,СВЦЭМ!$B$34:$B$777,L$260)+'СЕТ СН'!$F$12</f>
        <v>370.39972912000002</v>
      </c>
      <c r="M281" s="37">
        <f>SUMIFS(СВЦЭМ!$H$34:$H$777,СВЦЭМ!$A$34:$A$777,$A281,СВЦЭМ!$B$34:$B$777,M$260)+'СЕТ СН'!$F$12</f>
        <v>376.63715961000003</v>
      </c>
      <c r="N281" s="37">
        <f>SUMIFS(СВЦЭМ!$H$34:$H$777,СВЦЭМ!$A$34:$A$777,$A281,СВЦЭМ!$B$34:$B$777,N$260)+'СЕТ СН'!$F$12</f>
        <v>389.75793406000003</v>
      </c>
      <c r="O281" s="37">
        <f>SUMIFS(СВЦЭМ!$H$34:$H$777,СВЦЭМ!$A$34:$A$777,$A281,СВЦЭМ!$B$34:$B$777,O$260)+'СЕТ СН'!$F$12</f>
        <v>378.51251243000002</v>
      </c>
      <c r="P281" s="37">
        <f>SUMIFS(СВЦЭМ!$H$34:$H$777,СВЦЭМ!$A$34:$A$777,$A281,СВЦЭМ!$B$34:$B$777,P$260)+'СЕТ СН'!$F$12</f>
        <v>381.00238479000001</v>
      </c>
      <c r="Q281" s="37">
        <f>SUMIFS(СВЦЭМ!$H$34:$H$777,СВЦЭМ!$A$34:$A$777,$A281,СВЦЭМ!$B$34:$B$777,Q$260)+'СЕТ СН'!$F$12</f>
        <v>387.94208479000002</v>
      </c>
      <c r="R281" s="37">
        <f>SUMIFS(СВЦЭМ!$H$34:$H$777,СВЦЭМ!$A$34:$A$777,$A281,СВЦЭМ!$B$34:$B$777,R$260)+'СЕТ СН'!$F$12</f>
        <v>392.33802233</v>
      </c>
      <c r="S281" s="37">
        <f>SUMIFS(СВЦЭМ!$H$34:$H$777,СВЦЭМ!$A$34:$A$777,$A281,СВЦЭМ!$B$34:$B$777,S$260)+'СЕТ СН'!$F$12</f>
        <v>386.13377665000002</v>
      </c>
      <c r="T281" s="37">
        <f>SUMIFS(СВЦЭМ!$H$34:$H$777,СВЦЭМ!$A$34:$A$777,$A281,СВЦЭМ!$B$34:$B$777,T$260)+'СЕТ СН'!$F$12</f>
        <v>379.83923647</v>
      </c>
      <c r="U281" s="37">
        <f>SUMIFS(СВЦЭМ!$H$34:$H$777,СВЦЭМ!$A$34:$A$777,$A281,СВЦЭМ!$B$34:$B$777,U$260)+'СЕТ СН'!$F$12</f>
        <v>400.04512017000002</v>
      </c>
      <c r="V281" s="37">
        <f>SUMIFS(СВЦЭМ!$H$34:$H$777,СВЦЭМ!$A$34:$A$777,$A281,СВЦЭМ!$B$34:$B$777,V$260)+'СЕТ СН'!$F$12</f>
        <v>384.37203473</v>
      </c>
      <c r="W281" s="37">
        <f>SUMIFS(СВЦЭМ!$H$34:$H$777,СВЦЭМ!$A$34:$A$777,$A281,СВЦЭМ!$B$34:$B$777,W$260)+'СЕТ СН'!$F$12</f>
        <v>369.40079102999999</v>
      </c>
      <c r="X281" s="37">
        <f>SUMIFS(СВЦЭМ!$H$34:$H$777,СВЦЭМ!$A$34:$A$777,$A281,СВЦЭМ!$B$34:$B$777,X$260)+'СЕТ СН'!$F$12</f>
        <v>387.32243249999999</v>
      </c>
      <c r="Y281" s="37">
        <f>SUMIFS(СВЦЭМ!$H$34:$H$777,СВЦЭМ!$A$34:$A$777,$A281,СВЦЭМ!$B$34:$B$777,Y$260)+'СЕТ СН'!$F$12</f>
        <v>428.82189054999998</v>
      </c>
    </row>
    <row r="282" spans="1:25" ht="15.75" x14ac:dyDescent="0.2">
      <c r="A282" s="36">
        <f t="shared" si="7"/>
        <v>43242</v>
      </c>
      <c r="B282" s="37">
        <f>SUMIFS(СВЦЭМ!$H$34:$H$777,СВЦЭМ!$A$34:$A$777,$A282,СВЦЭМ!$B$34:$B$777,B$260)+'СЕТ СН'!$F$12</f>
        <v>411.87081008000001</v>
      </c>
      <c r="C282" s="37">
        <f>SUMIFS(СВЦЭМ!$H$34:$H$777,СВЦЭМ!$A$34:$A$777,$A282,СВЦЭМ!$B$34:$B$777,C$260)+'СЕТ СН'!$F$12</f>
        <v>442.06686918999998</v>
      </c>
      <c r="D282" s="37">
        <f>SUMIFS(СВЦЭМ!$H$34:$H$777,СВЦЭМ!$A$34:$A$777,$A282,СВЦЭМ!$B$34:$B$777,D$260)+'СЕТ СН'!$F$12</f>
        <v>456.53409761</v>
      </c>
      <c r="E282" s="37">
        <f>SUMIFS(СВЦЭМ!$H$34:$H$777,СВЦЭМ!$A$34:$A$777,$A282,СВЦЭМ!$B$34:$B$777,E$260)+'СЕТ СН'!$F$12</f>
        <v>464.37528142999997</v>
      </c>
      <c r="F282" s="37">
        <f>SUMIFS(СВЦЭМ!$H$34:$H$777,СВЦЭМ!$A$34:$A$777,$A282,СВЦЭМ!$B$34:$B$777,F$260)+'СЕТ СН'!$F$12</f>
        <v>469.49453736999999</v>
      </c>
      <c r="G282" s="37">
        <f>SUMIFS(СВЦЭМ!$H$34:$H$777,СВЦЭМ!$A$34:$A$777,$A282,СВЦЭМ!$B$34:$B$777,G$260)+'СЕТ СН'!$F$12</f>
        <v>457.44842261999997</v>
      </c>
      <c r="H282" s="37">
        <f>SUMIFS(СВЦЭМ!$H$34:$H$777,СВЦЭМ!$A$34:$A$777,$A282,СВЦЭМ!$B$34:$B$777,H$260)+'СЕТ СН'!$F$12</f>
        <v>417.52215931000001</v>
      </c>
      <c r="I282" s="37">
        <f>SUMIFS(СВЦЭМ!$H$34:$H$777,СВЦЭМ!$A$34:$A$777,$A282,СВЦЭМ!$B$34:$B$777,I$260)+'СЕТ СН'!$F$12</f>
        <v>390.84864670000002</v>
      </c>
      <c r="J282" s="37">
        <f>SUMIFS(СВЦЭМ!$H$34:$H$777,СВЦЭМ!$A$34:$A$777,$A282,СВЦЭМ!$B$34:$B$777,J$260)+'СЕТ СН'!$F$12</f>
        <v>382.14643346000003</v>
      </c>
      <c r="K282" s="37">
        <f>SUMIFS(СВЦЭМ!$H$34:$H$777,СВЦЭМ!$A$34:$A$777,$A282,СВЦЭМ!$B$34:$B$777,K$260)+'СЕТ СН'!$F$12</f>
        <v>386.61637280000002</v>
      </c>
      <c r="L282" s="37">
        <f>SUMIFS(СВЦЭМ!$H$34:$H$777,СВЦЭМ!$A$34:$A$777,$A282,СВЦЭМ!$B$34:$B$777,L$260)+'СЕТ СН'!$F$12</f>
        <v>387.25801209000002</v>
      </c>
      <c r="M282" s="37">
        <f>SUMIFS(СВЦЭМ!$H$34:$H$777,СВЦЭМ!$A$34:$A$777,$A282,СВЦЭМ!$B$34:$B$777,M$260)+'СЕТ СН'!$F$12</f>
        <v>383.24749351000003</v>
      </c>
      <c r="N282" s="37">
        <f>SUMIFS(СВЦЭМ!$H$34:$H$777,СВЦЭМ!$A$34:$A$777,$A282,СВЦЭМ!$B$34:$B$777,N$260)+'СЕТ СН'!$F$12</f>
        <v>381.77525433</v>
      </c>
      <c r="O282" s="37">
        <f>SUMIFS(СВЦЭМ!$H$34:$H$777,СВЦЭМ!$A$34:$A$777,$A282,СВЦЭМ!$B$34:$B$777,O$260)+'СЕТ СН'!$F$12</f>
        <v>382.73607773999998</v>
      </c>
      <c r="P282" s="37">
        <f>SUMIFS(СВЦЭМ!$H$34:$H$777,СВЦЭМ!$A$34:$A$777,$A282,СВЦЭМ!$B$34:$B$777,P$260)+'СЕТ СН'!$F$12</f>
        <v>382.87048206999998</v>
      </c>
      <c r="Q282" s="37">
        <f>SUMIFS(СВЦЭМ!$H$34:$H$777,СВЦЭМ!$A$34:$A$777,$A282,СВЦЭМ!$B$34:$B$777,Q$260)+'СЕТ СН'!$F$12</f>
        <v>381.48304245000003</v>
      </c>
      <c r="R282" s="37">
        <f>SUMIFS(СВЦЭМ!$H$34:$H$777,СВЦЭМ!$A$34:$A$777,$A282,СВЦЭМ!$B$34:$B$777,R$260)+'СЕТ СН'!$F$12</f>
        <v>382.82807716999997</v>
      </c>
      <c r="S282" s="37">
        <f>SUMIFS(СВЦЭМ!$H$34:$H$777,СВЦЭМ!$A$34:$A$777,$A282,СВЦЭМ!$B$34:$B$777,S$260)+'СЕТ СН'!$F$12</f>
        <v>381.66156969000002</v>
      </c>
      <c r="T282" s="37">
        <f>SUMIFS(СВЦЭМ!$H$34:$H$777,СВЦЭМ!$A$34:$A$777,$A282,СВЦЭМ!$B$34:$B$777,T$260)+'СЕТ СН'!$F$12</f>
        <v>385.4861717</v>
      </c>
      <c r="U282" s="37">
        <f>SUMIFS(СВЦЭМ!$H$34:$H$777,СВЦЭМ!$A$34:$A$777,$A282,СВЦЭМ!$B$34:$B$777,U$260)+'СЕТ СН'!$F$12</f>
        <v>383.69114302000003</v>
      </c>
      <c r="V282" s="37">
        <f>SUMIFS(СВЦЭМ!$H$34:$H$777,СВЦЭМ!$A$34:$A$777,$A282,СВЦЭМ!$B$34:$B$777,V$260)+'СЕТ СН'!$F$12</f>
        <v>367.35459098000001</v>
      </c>
      <c r="W282" s="37">
        <f>SUMIFS(СВЦЭМ!$H$34:$H$777,СВЦЭМ!$A$34:$A$777,$A282,СВЦЭМ!$B$34:$B$777,W$260)+'СЕТ СН'!$F$12</f>
        <v>347.07184769000003</v>
      </c>
      <c r="X282" s="37">
        <f>SUMIFS(СВЦЭМ!$H$34:$H$777,СВЦЭМ!$A$34:$A$777,$A282,СВЦЭМ!$B$34:$B$777,X$260)+'СЕТ СН'!$F$12</f>
        <v>361.92285464999998</v>
      </c>
      <c r="Y282" s="37">
        <f>SUMIFS(СВЦЭМ!$H$34:$H$777,СВЦЭМ!$A$34:$A$777,$A282,СВЦЭМ!$B$34:$B$777,Y$260)+'СЕТ СН'!$F$12</f>
        <v>384.85638892999998</v>
      </c>
    </row>
    <row r="283" spans="1:25" ht="15.75" x14ac:dyDescent="0.2">
      <c r="A283" s="36">
        <f t="shared" si="7"/>
        <v>43243</v>
      </c>
      <c r="B283" s="37">
        <f>SUMIFS(СВЦЭМ!$H$34:$H$777,СВЦЭМ!$A$34:$A$777,$A283,СВЦЭМ!$B$34:$B$777,B$260)+'СЕТ СН'!$F$12</f>
        <v>400.67801573000003</v>
      </c>
      <c r="C283" s="37">
        <f>SUMIFS(СВЦЭМ!$H$34:$H$777,СВЦЭМ!$A$34:$A$777,$A283,СВЦЭМ!$B$34:$B$777,C$260)+'СЕТ СН'!$F$12</f>
        <v>434.38311020999998</v>
      </c>
      <c r="D283" s="37">
        <f>SUMIFS(СВЦЭМ!$H$34:$H$777,СВЦЭМ!$A$34:$A$777,$A283,СВЦЭМ!$B$34:$B$777,D$260)+'СЕТ СН'!$F$12</f>
        <v>439.73550319999998</v>
      </c>
      <c r="E283" s="37">
        <f>SUMIFS(СВЦЭМ!$H$34:$H$777,СВЦЭМ!$A$34:$A$777,$A283,СВЦЭМ!$B$34:$B$777,E$260)+'СЕТ СН'!$F$12</f>
        <v>441.86869227</v>
      </c>
      <c r="F283" s="37">
        <f>SUMIFS(СВЦЭМ!$H$34:$H$777,СВЦЭМ!$A$34:$A$777,$A283,СВЦЭМ!$B$34:$B$777,F$260)+'СЕТ СН'!$F$12</f>
        <v>445.50882233999999</v>
      </c>
      <c r="G283" s="37">
        <f>SUMIFS(СВЦЭМ!$H$34:$H$777,СВЦЭМ!$A$34:$A$777,$A283,СВЦЭМ!$B$34:$B$777,G$260)+'СЕТ СН'!$F$12</f>
        <v>443.08016644000003</v>
      </c>
      <c r="H283" s="37">
        <f>SUMIFS(СВЦЭМ!$H$34:$H$777,СВЦЭМ!$A$34:$A$777,$A283,СВЦЭМ!$B$34:$B$777,H$260)+'СЕТ СН'!$F$12</f>
        <v>419.70881849</v>
      </c>
      <c r="I283" s="37">
        <f>SUMIFS(СВЦЭМ!$H$34:$H$777,СВЦЭМ!$A$34:$A$777,$A283,СВЦЭМ!$B$34:$B$777,I$260)+'СЕТ СН'!$F$12</f>
        <v>392.31939218000002</v>
      </c>
      <c r="J283" s="37">
        <f>SUMIFS(СВЦЭМ!$H$34:$H$777,СВЦЭМ!$A$34:$A$777,$A283,СВЦЭМ!$B$34:$B$777,J$260)+'СЕТ СН'!$F$12</f>
        <v>396.97692348999999</v>
      </c>
      <c r="K283" s="37">
        <f>SUMIFS(СВЦЭМ!$H$34:$H$777,СВЦЭМ!$A$34:$A$777,$A283,СВЦЭМ!$B$34:$B$777,K$260)+'СЕТ СН'!$F$12</f>
        <v>403.14114009999997</v>
      </c>
      <c r="L283" s="37">
        <f>SUMIFS(СВЦЭМ!$H$34:$H$777,СВЦЭМ!$A$34:$A$777,$A283,СВЦЭМ!$B$34:$B$777,L$260)+'СЕТ СН'!$F$12</f>
        <v>373.19659905999998</v>
      </c>
      <c r="M283" s="37">
        <f>SUMIFS(СВЦЭМ!$H$34:$H$777,СВЦЭМ!$A$34:$A$777,$A283,СВЦЭМ!$B$34:$B$777,M$260)+'СЕТ СН'!$F$12</f>
        <v>369.54306106000001</v>
      </c>
      <c r="N283" s="37">
        <f>SUMIFS(СВЦЭМ!$H$34:$H$777,СВЦЭМ!$A$34:$A$777,$A283,СВЦЭМ!$B$34:$B$777,N$260)+'СЕТ СН'!$F$12</f>
        <v>373.49455687</v>
      </c>
      <c r="O283" s="37">
        <f>SUMIFS(СВЦЭМ!$H$34:$H$777,СВЦЭМ!$A$34:$A$777,$A283,СВЦЭМ!$B$34:$B$777,O$260)+'СЕТ СН'!$F$12</f>
        <v>367.40831566000003</v>
      </c>
      <c r="P283" s="37">
        <f>SUMIFS(СВЦЭМ!$H$34:$H$777,СВЦЭМ!$A$34:$A$777,$A283,СВЦЭМ!$B$34:$B$777,P$260)+'СЕТ СН'!$F$12</f>
        <v>368.94236094000001</v>
      </c>
      <c r="Q283" s="37">
        <f>SUMIFS(СВЦЭМ!$H$34:$H$777,СВЦЭМ!$A$34:$A$777,$A283,СВЦЭМ!$B$34:$B$777,Q$260)+'СЕТ СН'!$F$12</f>
        <v>367.38358224000001</v>
      </c>
      <c r="R283" s="37">
        <f>SUMIFS(СВЦЭМ!$H$34:$H$777,СВЦЭМ!$A$34:$A$777,$A283,СВЦЭМ!$B$34:$B$777,R$260)+'СЕТ СН'!$F$12</f>
        <v>397.84458210999998</v>
      </c>
      <c r="S283" s="37">
        <f>SUMIFS(СВЦЭМ!$H$34:$H$777,СВЦЭМ!$A$34:$A$777,$A283,СВЦЭМ!$B$34:$B$777,S$260)+'СЕТ СН'!$F$12</f>
        <v>400.65813386000002</v>
      </c>
      <c r="T283" s="37">
        <f>SUMIFS(СВЦЭМ!$H$34:$H$777,СВЦЭМ!$A$34:$A$777,$A283,СВЦЭМ!$B$34:$B$777,T$260)+'СЕТ СН'!$F$12</f>
        <v>402.86551790999999</v>
      </c>
      <c r="U283" s="37">
        <f>SUMIFS(СВЦЭМ!$H$34:$H$777,СВЦЭМ!$A$34:$A$777,$A283,СВЦЭМ!$B$34:$B$777,U$260)+'СЕТ СН'!$F$12</f>
        <v>402.55299443000001</v>
      </c>
      <c r="V283" s="37">
        <f>SUMIFS(СВЦЭМ!$H$34:$H$777,СВЦЭМ!$A$34:$A$777,$A283,СВЦЭМ!$B$34:$B$777,V$260)+'СЕТ СН'!$F$12</f>
        <v>407.21926515000001</v>
      </c>
      <c r="W283" s="37">
        <f>SUMIFS(СВЦЭМ!$H$34:$H$777,СВЦЭМ!$A$34:$A$777,$A283,СВЦЭМ!$B$34:$B$777,W$260)+'СЕТ СН'!$F$12</f>
        <v>386.75198784000003</v>
      </c>
      <c r="X283" s="37">
        <f>SUMIFS(СВЦЭМ!$H$34:$H$777,СВЦЭМ!$A$34:$A$777,$A283,СВЦЭМ!$B$34:$B$777,X$260)+'СЕТ СН'!$F$12</f>
        <v>376.07131041999997</v>
      </c>
      <c r="Y283" s="37">
        <f>SUMIFS(СВЦЭМ!$H$34:$H$777,СВЦЭМ!$A$34:$A$777,$A283,СВЦЭМ!$B$34:$B$777,Y$260)+'СЕТ СН'!$F$12</f>
        <v>363.70313532</v>
      </c>
    </row>
    <row r="284" spans="1:25" ht="15.75" x14ac:dyDescent="0.2">
      <c r="A284" s="36">
        <f t="shared" si="7"/>
        <v>43244</v>
      </c>
      <c r="B284" s="37">
        <f>SUMIFS(СВЦЭМ!$H$34:$H$777,СВЦЭМ!$A$34:$A$777,$A284,СВЦЭМ!$B$34:$B$777,B$260)+'СЕТ СН'!$F$12</f>
        <v>448.03887242000002</v>
      </c>
      <c r="C284" s="37">
        <f>SUMIFS(СВЦЭМ!$H$34:$H$777,СВЦЭМ!$A$34:$A$777,$A284,СВЦЭМ!$B$34:$B$777,C$260)+'СЕТ СН'!$F$12</f>
        <v>451.25525936999998</v>
      </c>
      <c r="D284" s="37">
        <f>SUMIFS(СВЦЭМ!$H$34:$H$777,СВЦЭМ!$A$34:$A$777,$A284,СВЦЭМ!$B$34:$B$777,D$260)+'СЕТ СН'!$F$12</f>
        <v>465.89152823000001</v>
      </c>
      <c r="E284" s="37">
        <f>SUMIFS(СВЦЭМ!$H$34:$H$777,СВЦЭМ!$A$34:$A$777,$A284,СВЦЭМ!$B$34:$B$777,E$260)+'СЕТ СН'!$F$12</f>
        <v>472.97758768</v>
      </c>
      <c r="F284" s="37">
        <f>SUMIFS(СВЦЭМ!$H$34:$H$777,СВЦЭМ!$A$34:$A$777,$A284,СВЦЭМ!$B$34:$B$777,F$260)+'СЕТ СН'!$F$12</f>
        <v>475.71330196999997</v>
      </c>
      <c r="G284" s="37">
        <f>SUMIFS(СВЦЭМ!$H$34:$H$777,СВЦЭМ!$A$34:$A$777,$A284,СВЦЭМ!$B$34:$B$777,G$260)+'СЕТ СН'!$F$12</f>
        <v>464.62758473000002</v>
      </c>
      <c r="H284" s="37">
        <f>SUMIFS(СВЦЭМ!$H$34:$H$777,СВЦЭМ!$A$34:$A$777,$A284,СВЦЭМ!$B$34:$B$777,H$260)+'СЕТ СН'!$F$12</f>
        <v>423.63963311999998</v>
      </c>
      <c r="I284" s="37">
        <f>SUMIFS(СВЦЭМ!$H$34:$H$777,СВЦЭМ!$A$34:$A$777,$A284,СВЦЭМ!$B$34:$B$777,I$260)+'СЕТ СН'!$F$12</f>
        <v>419.96313977</v>
      </c>
      <c r="J284" s="37">
        <f>SUMIFS(СВЦЭМ!$H$34:$H$777,СВЦЭМ!$A$34:$A$777,$A284,СВЦЭМ!$B$34:$B$777,J$260)+'СЕТ СН'!$F$12</f>
        <v>435.53997967999999</v>
      </c>
      <c r="K284" s="37">
        <f>SUMIFS(СВЦЭМ!$H$34:$H$777,СВЦЭМ!$A$34:$A$777,$A284,СВЦЭМ!$B$34:$B$777,K$260)+'СЕТ СН'!$F$12</f>
        <v>403.66692074999997</v>
      </c>
      <c r="L284" s="37">
        <f>SUMIFS(СВЦЭМ!$H$34:$H$777,СВЦЭМ!$A$34:$A$777,$A284,СВЦЭМ!$B$34:$B$777,L$260)+'СЕТ СН'!$F$12</f>
        <v>401.99996456000002</v>
      </c>
      <c r="M284" s="37">
        <f>SUMIFS(СВЦЭМ!$H$34:$H$777,СВЦЭМ!$A$34:$A$777,$A284,СВЦЭМ!$B$34:$B$777,M$260)+'СЕТ СН'!$F$12</f>
        <v>398.64950217000001</v>
      </c>
      <c r="N284" s="37">
        <f>SUMIFS(СВЦЭМ!$H$34:$H$777,СВЦЭМ!$A$34:$A$777,$A284,СВЦЭМ!$B$34:$B$777,N$260)+'СЕТ СН'!$F$12</f>
        <v>411.38605998000003</v>
      </c>
      <c r="O284" s="37">
        <f>SUMIFS(СВЦЭМ!$H$34:$H$777,СВЦЭМ!$A$34:$A$777,$A284,СВЦЭМ!$B$34:$B$777,O$260)+'СЕТ СН'!$F$12</f>
        <v>397.57050020999998</v>
      </c>
      <c r="P284" s="37">
        <f>SUMIFS(СВЦЭМ!$H$34:$H$777,СВЦЭМ!$A$34:$A$777,$A284,СВЦЭМ!$B$34:$B$777,P$260)+'СЕТ СН'!$F$12</f>
        <v>401.02086002999999</v>
      </c>
      <c r="Q284" s="37">
        <f>SUMIFS(СВЦЭМ!$H$34:$H$777,СВЦЭМ!$A$34:$A$777,$A284,СВЦЭМ!$B$34:$B$777,Q$260)+'СЕТ СН'!$F$12</f>
        <v>402.34743730000002</v>
      </c>
      <c r="R284" s="37">
        <f>SUMIFS(СВЦЭМ!$H$34:$H$777,СВЦЭМ!$A$34:$A$777,$A284,СВЦЭМ!$B$34:$B$777,R$260)+'СЕТ СН'!$F$12</f>
        <v>403.49526064999998</v>
      </c>
      <c r="S284" s="37">
        <f>SUMIFS(СВЦЭМ!$H$34:$H$777,СВЦЭМ!$A$34:$A$777,$A284,СВЦЭМ!$B$34:$B$777,S$260)+'СЕТ СН'!$F$12</f>
        <v>399.16054205</v>
      </c>
      <c r="T284" s="37">
        <f>SUMIFS(СВЦЭМ!$H$34:$H$777,СВЦЭМ!$A$34:$A$777,$A284,СВЦЭМ!$B$34:$B$777,T$260)+'СЕТ СН'!$F$12</f>
        <v>398.67398532999999</v>
      </c>
      <c r="U284" s="37">
        <f>SUMIFS(СВЦЭМ!$H$34:$H$777,СВЦЭМ!$A$34:$A$777,$A284,СВЦЭМ!$B$34:$B$777,U$260)+'СЕТ СН'!$F$12</f>
        <v>394.56429276</v>
      </c>
      <c r="V284" s="37">
        <f>SUMIFS(СВЦЭМ!$H$34:$H$777,СВЦЭМ!$A$34:$A$777,$A284,СВЦЭМ!$B$34:$B$777,V$260)+'СЕТ СН'!$F$12</f>
        <v>405.30762098999998</v>
      </c>
      <c r="W284" s="37">
        <f>SUMIFS(СВЦЭМ!$H$34:$H$777,СВЦЭМ!$A$34:$A$777,$A284,СВЦЭМ!$B$34:$B$777,W$260)+'СЕТ СН'!$F$12</f>
        <v>377.81401599999998</v>
      </c>
      <c r="X284" s="37">
        <f>SUMIFS(СВЦЭМ!$H$34:$H$777,СВЦЭМ!$A$34:$A$777,$A284,СВЦЭМ!$B$34:$B$777,X$260)+'СЕТ СН'!$F$12</f>
        <v>413.79227286999998</v>
      </c>
      <c r="Y284" s="37">
        <f>SUMIFS(СВЦЭМ!$H$34:$H$777,СВЦЭМ!$A$34:$A$777,$A284,СВЦЭМ!$B$34:$B$777,Y$260)+'СЕТ СН'!$F$12</f>
        <v>431.66651847999998</v>
      </c>
    </row>
    <row r="285" spans="1:25" ht="15.75" x14ac:dyDescent="0.2">
      <c r="A285" s="36">
        <f t="shared" si="7"/>
        <v>43245</v>
      </c>
      <c r="B285" s="37">
        <f>SUMIFS(СВЦЭМ!$H$34:$H$777,СВЦЭМ!$A$34:$A$777,$A285,СВЦЭМ!$B$34:$B$777,B$260)+'СЕТ СН'!$F$12</f>
        <v>427.11649413999999</v>
      </c>
      <c r="C285" s="37">
        <f>SUMIFS(СВЦЭМ!$H$34:$H$777,СВЦЭМ!$A$34:$A$777,$A285,СВЦЭМ!$B$34:$B$777,C$260)+'СЕТ СН'!$F$12</f>
        <v>476.41931500999999</v>
      </c>
      <c r="D285" s="37">
        <f>SUMIFS(СВЦЭМ!$H$34:$H$777,СВЦЭМ!$A$34:$A$777,$A285,СВЦЭМ!$B$34:$B$777,D$260)+'СЕТ СН'!$F$12</f>
        <v>508.40102590999999</v>
      </c>
      <c r="E285" s="37">
        <f>SUMIFS(СВЦЭМ!$H$34:$H$777,СВЦЭМ!$A$34:$A$777,$A285,СВЦЭМ!$B$34:$B$777,E$260)+'СЕТ СН'!$F$12</f>
        <v>514.77087858000004</v>
      </c>
      <c r="F285" s="37">
        <f>SUMIFS(СВЦЭМ!$H$34:$H$777,СВЦЭМ!$A$34:$A$777,$A285,СВЦЭМ!$B$34:$B$777,F$260)+'СЕТ СН'!$F$12</f>
        <v>512.85867407000001</v>
      </c>
      <c r="G285" s="37">
        <f>SUMIFS(СВЦЭМ!$H$34:$H$777,СВЦЭМ!$A$34:$A$777,$A285,СВЦЭМ!$B$34:$B$777,G$260)+'СЕТ СН'!$F$12</f>
        <v>504.67708997</v>
      </c>
      <c r="H285" s="37">
        <f>SUMIFS(СВЦЭМ!$H$34:$H$777,СВЦЭМ!$A$34:$A$777,$A285,СВЦЭМ!$B$34:$B$777,H$260)+'СЕТ СН'!$F$12</f>
        <v>444.36751915000002</v>
      </c>
      <c r="I285" s="37">
        <f>SUMIFS(СВЦЭМ!$H$34:$H$777,СВЦЭМ!$A$34:$A$777,$A285,СВЦЭМ!$B$34:$B$777,I$260)+'СЕТ СН'!$F$12</f>
        <v>407.74134923000003</v>
      </c>
      <c r="J285" s="37">
        <f>SUMIFS(СВЦЭМ!$H$34:$H$777,СВЦЭМ!$A$34:$A$777,$A285,СВЦЭМ!$B$34:$B$777,J$260)+'СЕТ СН'!$F$12</f>
        <v>400.43907567999997</v>
      </c>
      <c r="K285" s="37">
        <f>SUMIFS(СВЦЭМ!$H$34:$H$777,СВЦЭМ!$A$34:$A$777,$A285,СВЦЭМ!$B$34:$B$777,K$260)+'СЕТ СН'!$F$12</f>
        <v>400.10955392</v>
      </c>
      <c r="L285" s="37">
        <f>SUMIFS(СВЦЭМ!$H$34:$H$777,СВЦЭМ!$A$34:$A$777,$A285,СВЦЭМ!$B$34:$B$777,L$260)+'СЕТ СН'!$F$12</f>
        <v>396.79680712999999</v>
      </c>
      <c r="M285" s="37">
        <f>SUMIFS(СВЦЭМ!$H$34:$H$777,СВЦЭМ!$A$34:$A$777,$A285,СВЦЭМ!$B$34:$B$777,M$260)+'СЕТ СН'!$F$12</f>
        <v>396.86381535999999</v>
      </c>
      <c r="N285" s="37">
        <f>SUMIFS(СВЦЭМ!$H$34:$H$777,СВЦЭМ!$A$34:$A$777,$A285,СВЦЭМ!$B$34:$B$777,N$260)+'СЕТ СН'!$F$12</f>
        <v>397.08770351999999</v>
      </c>
      <c r="O285" s="37">
        <f>SUMIFS(СВЦЭМ!$H$34:$H$777,СВЦЭМ!$A$34:$A$777,$A285,СВЦЭМ!$B$34:$B$777,O$260)+'СЕТ СН'!$F$12</f>
        <v>401.32950018999998</v>
      </c>
      <c r="P285" s="37">
        <f>SUMIFS(СВЦЭМ!$H$34:$H$777,СВЦЭМ!$A$34:$A$777,$A285,СВЦЭМ!$B$34:$B$777,P$260)+'СЕТ СН'!$F$12</f>
        <v>402.30681736999998</v>
      </c>
      <c r="Q285" s="37">
        <f>SUMIFS(СВЦЭМ!$H$34:$H$777,СВЦЭМ!$A$34:$A$777,$A285,СВЦЭМ!$B$34:$B$777,Q$260)+'СЕТ СН'!$F$12</f>
        <v>400.69545391000003</v>
      </c>
      <c r="R285" s="37">
        <f>SUMIFS(СВЦЭМ!$H$34:$H$777,СВЦЭМ!$A$34:$A$777,$A285,СВЦЭМ!$B$34:$B$777,R$260)+'СЕТ СН'!$F$12</f>
        <v>400.40457730000003</v>
      </c>
      <c r="S285" s="37">
        <f>SUMIFS(СВЦЭМ!$H$34:$H$777,СВЦЭМ!$A$34:$A$777,$A285,СВЦЭМ!$B$34:$B$777,S$260)+'СЕТ СН'!$F$12</f>
        <v>400.56421458</v>
      </c>
      <c r="T285" s="37">
        <f>SUMIFS(СВЦЭМ!$H$34:$H$777,СВЦЭМ!$A$34:$A$777,$A285,СВЦЭМ!$B$34:$B$777,T$260)+'СЕТ СН'!$F$12</f>
        <v>394.7882128</v>
      </c>
      <c r="U285" s="37">
        <f>SUMIFS(СВЦЭМ!$H$34:$H$777,СВЦЭМ!$A$34:$A$777,$A285,СВЦЭМ!$B$34:$B$777,U$260)+'СЕТ СН'!$F$12</f>
        <v>394.66134907000003</v>
      </c>
      <c r="V285" s="37">
        <f>SUMIFS(СВЦЭМ!$H$34:$H$777,СВЦЭМ!$A$34:$A$777,$A285,СВЦЭМ!$B$34:$B$777,V$260)+'СЕТ СН'!$F$12</f>
        <v>400.60144818999999</v>
      </c>
      <c r="W285" s="37">
        <f>SUMIFS(СВЦЭМ!$H$34:$H$777,СВЦЭМ!$A$34:$A$777,$A285,СВЦЭМ!$B$34:$B$777,W$260)+'СЕТ СН'!$F$12</f>
        <v>402.06430506999999</v>
      </c>
      <c r="X285" s="37">
        <f>SUMIFS(СВЦЭМ!$H$34:$H$777,СВЦЭМ!$A$34:$A$777,$A285,СВЦЭМ!$B$34:$B$777,X$260)+'СЕТ СН'!$F$12</f>
        <v>396.59056989999999</v>
      </c>
      <c r="Y285" s="37">
        <f>SUMIFS(СВЦЭМ!$H$34:$H$777,СВЦЭМ!$A$34:$A$777,$A285,СВЦЭМ!$B$34:$B$777,Y$260)+'СЕТ СН'!$F$12</f>
        <v>410.27559036000002</v>
      </c>
    </row>
    <row r="286" spans="1:25" ht="15.75" x14ac:dyDescent="0.2">
      <c r="A286" s="36">
        <f t="shared" si="7"/>
        <v>43246</v>
      </c>
      <c r="B286" s="37">
        <f>SUMIFS(СВЦЭМ!$H$34:$H$777,СВЦЭМ!$A$34:$A$777,$A286,СВЦЭМ!$B$34:$B$777,B$260)+'СЕТ СН'!$F$12</f>
        <v>420.84857890000001</v>
      </c>
      <c r="C286" s="37">
        <f>SUMIFS(СВЦЭМ!$H$34:$H$777,СВЦЭМ!$A$34:$A$777,$A286,СВЦЭМ!$B$34:$B$777,C$260)+'СЕТ СН'!$F$12</f>
        <v>461.38190352999999</v>
      </c>
      <c r="D286" s="37">
        <f>SUMIFS(СВЦЭМ!$H$34:$H$777,СВЦЭМ!$A$34:$A$777,$A286,СВЦЭМ!$B$34:$B$777,D$260)+'СЕТ СН'!$F$12</f>
        <v>475.74623402999998</v>
      </c>
      <c r="E286" s="37">
        <f>SUMIFS(СВЦЭМ!$H$34:$H$777,СВЦЭМ!$A$34:$A$777,$A286,СВЦЭМ!$B$34:$B$777,E$260)+'СЕТ СН'!$F$12</f>
        <v>482.89743418</v>
      </c>
      <c r="F286" s="37">
        <f>SUMIFS(СВЦЭМ!$H$34:$H$777,СВЦЭМ!$A$34:$A$777,$A286,СВЦЭМ!$B$34:$B$777,F$260)+'СЕТ СН'!$F$12</f>
        <v>492.80268287000001</v>
      </c>
      <c r="G286" s="37">
        <f>SUMIFS(СВЦЭМ!$H$34:$H$777,СВЦЭМ!$A$34:$A$777,$A286,СВЦЭМ!$B$34:$B$777,G$260)+'СЕТ СН'!$F$12</f>
        <v>483.13896697000001</v>
      </c>
      <c r="H286" s="37">
        <f>SUMIFS(СВЦЭМ!$H$34:$H$777,СВЦЭМ!$A$34:$A$777,$A286,СВЦЭМ!$B$34:$B$777,H$260)+'СЕТ СН'!$F$12</f>
        <v>463.74538385</v>
      </c>
      <c r="I286" s="37">
        <f>SUMIFS(СВЦЭМ!$H$34:$H$777,СВЦЭМ!$A$34:$A$777,$A286,СВЦЭМ!$B$34:$B$777,I$260)+'СЕТ СН'!$F$12</f>
        <v>428.23358428</v>
      </c>
      <c r="J286" s="37">
        <f>SUMIFS(СВЦЭМ!$H$34:$H$777,СВЦЭМ!$A$34:$A$777,$A286,СВЦЭМ!$B$34:$B$777,J$260)+'СЕТ СН'!$F$12</f>
        <v>395.96173383000001</v>
      </c>
      <c r="K286" s="37">
        <f>SUMIFS(СВЦЭМ!$H$34:$H$777,СВЦЭМ!$A$34:$A$777,$A286,СВЦЭМ!$B$34:$B$777,K$260)+'СЕТ СН'!$F$12</f>
        <v>386.57906953000003</v>
      </c>
      <c r="L286" s="37">
        <f>SUMIFS(СВЦЭМ!$H$34:$H$777,СВЦЭМ!$A$34:$A$777,$A286,СВЦЭМ!$B$34:$B$777,L$260)+'СЕТ СН'!$F$12</f>
        <v>378.11883205999999</v>
      </c>
      <c r="M286" s="37">
        <f>SUMIFS(СВЦЭМ!$H$34:$H$777,СВЦЭМ!$A$34:$A$777,$A286,СВЦЭМ!$B$34:$B$777,M$260)+'СЕТ СН'!$F$12</f>
        <v>377.64420594000001</v>
      </c>
      <c r="N286" s="37">
        <f>SUMIFS(СВЦЭМ!$H$34:$H$777,СВЦЭМ!$A$34:$A$777,$A286,СВЦЭМ!$B$34:$B$777,N$260)+'СЕТ СН'!$F$12</f>
        <v>385.40992771999998</v>
      </c>
      <c r="O286" s="37">
        <f>SUMIFS(СВЦЭМ!$H$34:$H$777,СВЦЭМ!$A$34:$A$777,$A286,СВЦЭМ!$B$34:$B$777,O$260)+'СЕТ СН'!$F$12</f>
        <v>392.71111579000001</v>
      </c>
      <c r="P286" s="37">
        <f>SUMIFS(СВЦЭМ!$H$34:$H$777,СВЦЭМ!$A$34:$A$777,$A286,СВЦЭМ!$B$34:$B$777,P$260)+'СЕТ СН'!$F$12</f>
        <v>389.20138553999999</v>
      </c>
      <c r="Q286" s="37">
        <f>SUMIFS(СВЦЭМ!$H$34:$H$777,СВЦЭМ!$A$34:$A$777,$A286,СВЦЭМ!$B$34:$B$777,Q$260)+'СЕТ СН'!$F$12</f>
        <v>388.13523887000002</v>
      </c>
      <c r="R286" s="37">
        <f>SUMIFS(СВЦЭМ!$H$34:$H$777,СВЦЭМ!$A$34:$A$777,$A286,СВЦЭМ!$B$34:$B$777,R$260)+'СЕТ СН'!$F$12</f>
        <v>389.81542687000001</v>
      </c>
      <c r="S286" s="37">
        <f>SUMIFS(СВЦЭМ!$H$34:$H$777,СВЦЭМ!$A$34:$A$777,$A286,СВЦЭМ!$B$34:$B$777,S$260)+'СЕТ СН'!$F$12</f>
        <v>387.98131068999999</v>
      </c>
      <c r="T286" s="37">
        <f>SUMIFS(СВЦЭМ!$H$34:$H$777,СВЦЭМ!$A$34:$A$777,$A286,СВЦЭМ!$B$34:$B$777,T$260)+'СЕТ СН'!$F$12</f>
        <v>389.11970345999998</v>
      </c>
      <c r="U286" s="37">
        <f>SUMIFS(СВЦЭМ!$H$34:$H$777,СВЦЭМ!$A$34:$A$777,$A286,СВЦЭМ!$B$34:$B$777,U$260)+'СЕТ СН'!$F$12</f>
        <v>388.85261846999998</v>
      </c>
      <c r="V286" s="37">
        <f>SUMIFS(СВЦЭМ!$H$34:$H$777,СВЦЭМ!$A$34:$A$777,$A286,СВЦЭМ!$B$34:$B$777,V$260)+'СЕТ СН'!$F$12</f>
        <v>395.28265370000003</v>
      </c>
      <c r="W286" s="37">
        <f>SUMIFS(СВЦЭМ!$H$34:$H$777,СВЦЭМ!$A$34:$A$777,$A286,СВЦЭМ!$B$34:$B$777,W$260)+'СЕТ СН'!$F$12</f>
        <v>389.08191123</v>
      </c>
      <c r="X286" s="37">
        <f>SUMIFS(СВЦЭМ!$H$34:$H$777,СВЦЭМ!$A$34:$A$777,$A286,СВЦЭМ!$B$34:$B$777,X$260)+'СЕТ СН'!$F$12</f>
        <v>370.60061854999998</v>
      </c>
      <c r="Y286" s="37">
        <f>SUMIFS(СВЦЭМ!$H$34:$H$777,СВЦЭМ!$A$34:$A$777,$A286,СВЦЭМ!$B$34:$B$777,Y$260)+'СЕТ СН'!$F$12</f>
        <v>390.73694843999999</v>
      </c>
    </row>
    <row r="287" spans="1:25" ht="15.75" x14ac:dyDescent="0.2">
      <c r="A287" s="36">
        <f t="shared" si="7"/>
        <v>43247</v>
      </c>
      <c r="B287" s="37">
        <f>SUMIFS(СВЦЭМ!$H$34:$H$777,СВЦЭМ!$A$34:$A$777,$A287,СВЦЭМ!$B$34:$B$777,B$260)+'СЕТ СН'!$F$12</f>
        <v>412.53994655999998</v>
      </c>
      <c r="C287" s="37">
        <f>SUMIFS(СВЦЭМ!$H$34:$H$777,СВЦЭМ!$A$34:$A$777,$A287,СВЦЭМ!$B$34:$B$777,C$260)+'СЕТ СН'!$F$12</f>
        <v>438.18261525999998</v>
      </c>
      <c r="D287" s="37">
        <f>SUMIFS(СВЦЭМ!$H$34:$H$777,СВЦЭМ!$A$34:$A$777,$A287,СВЦЭМ!$B$34:$B$777,D$260)+'СЕТ СН'!$F$12</f>
        <v>457.87367187000001</v>
      </c>
      <c r="E287" s="37">
        <f>SUMIFS(СВЦЭМ!$H$34:$H$777,СВЦЭМ!$A$34:$A$777,$A287,СВЦЭМ!$B$34:$B$777,E$260)+'СЕТ СН'!$F$12</f>
        <v>465.26790756000003</v>
      </c>
      <c r="F287" s="37">
        <f>SUMIFS(СВЦЭМ!$H$34:$H$777,СВЦЭМ!$A$34:$A$777,$A287,СВЦЭМ!$B$34:$B$777,F$260)+'СЕТ СН'!$F$12</f>
        <v>484.08790701999999</v>
      </c>
      <c r="G287" s="37">
        <f>SUMIFS(СВЦЭМ!$H$34:$H$777,СВЦЭМ!$A$34:$A$777,$A287,СВЦЭМ!$B$34:$B$777,G$260)+'СЕТ СН'!$F$12</f>
        <v>478.73254882999998</v>
      </c>
      <c r="H287" s="37">
        <f>SUMIFS(СВЦЭМ!$H$34:$H$777,СВЦЭМ!$A$34:$A$777,$A287,СВЦЭМ!$B$34:$B$777,H$260)+'СЕТ СН'!$F$12</f>
        <v>460.92537092999999</v>
      </c>
      <c r="I287" s="37">
        <f>SUMIFS(СВЦЭМ!$H$34:$H$777,СВЦЭМ!$A$34:$A$777,$A287,СВЦЭМ!$B$34:$B$777,I$260)+'СЕТ СН'!$F$12</f>
        <v>424.56831590000002</v>
      </c>
      <c r="J287" s="37">
        <f>SUMIFS(СВЦЭМ!$H$34:$H$777,СВЦЭМ!$A$34:$A$777,$A287,СВЦЭМ!$B$34:$B$777,J$260)+'СЕТ СН'!$F$12</f>
        <v>396.74067998999999</v>
      </c>
      <c r="K287" s="37">
        <f>SUMIFS(СВЦЭМ!$H$34:$H$777,СВЦЭМ!$A$34:$A$777,$A287,СВЦЭМ!$B$34:$B$777,K$260)+'СЕТ СН'!$F$12</f>
        <v>387.99462535999999</v>
      </c>
      <c r="L287" s="37">
        <f>SUMIFS(СВЦЭМ!$H$34:$H$777,СВЦЭМ!$A$34:$A$777,$A287,СВЦЭМ!$B$34:$B$777,L$260)+'СЕТ СН'!$F$12</f>
        <v>388.52418518000002</v>
      </c>
      <c r="M287" s="37">
        <f>SUMIFS(СВЦЭМ!$H$34:$H$777,СВЦЭМ!$A$34:$A$777,$A287,СВЦЭМ!$B$34:$B$777,M$260)+'СЕТ СН'!$F$12</f>
        <v>387.81633424</v>
      </c>
      <c r="N287" s="37">
        <f>SUMIFS(СВЦЭМ!$H$34:$H$777,СВЦЭМ!$A$34:$A$777,$A287,СВЦЭМ!$B$34:$B$777,N$260)+'СЕТ СН'!$F$12</f>
        <v>384.91681925</v>
      </c>
      <c r="O287" s="37">
        <f>SUMIFS(СВЦЭМ!$H$34:$H$777,СВЦЭМ!$A$34:$A$777,$A287,СВЦЭМ!$B$34:$B$777,O$260)+'СЕТ СН'!$F$12</f>
        <v>381.51998793000001</v>
      </c>
      <c r="P287" s="37">
        <f>SUMIFS(СВЦЭМ!$H$34:$H$777,СВЦЭМ!$A$34:$A$777,$A287,СВЦЭМ!$B$34:$B$777,P$260)+'СЕТ СН'!$F$12</f>
        <v>389.27953085000001</v>
      </c>
      <c r="Q287" s="37">
        <f>SUMIFS(СВЦЭМ!$H$34:$H$777,СВЦЭМ!$A$34:$A$777,$A287,СВЦЭМ!$B$34:$B$777,Q$260)+'СЕТ СН'!$F$12</f>
        <v>391.65041306000001</v>
      </c>
      <c r="R287" s="37">
        <f>SUMIFS(СВЦЭМ!$H$34:$H$777,СВЦЭМ!$A$34:$A$777,$A287,СВЦЭМ!$B$34:$B$777,R$260)+'СЕТ СН'!$F$12</f>
        <v>396.03944525000003</v>
      </c>
      <c r="S287" s="37">
        <f>SUMIFS(СВЦЭМ!$H$34:$H$777,СВЦЭМ!$A$34:$A$777,$A287,СВЦЭМ!$B$34:$B$777,S$260)+'СЕТ СН'!$F$12</f>
        <v>393.83325787000001</v>
      </c>
      <c r="T287" s="37">
        <f>SUMIFS(СВЦЭМ!$H$34:$H$777,СВЦЭМ!$A$34:$A$777,$A287,СВЦЭМ!$B$34:$B$777,T$260)+'СЕТ СН'!$F$12</f>
        <v>387.20450434999998</v>
      </c>
      <c r="U287" s="37">
        <f>SUMIFS(СВЦЭМ!$H$34:$H$777,СВЦЭМ!$A$34:$A$777,$A287,СВЦЭМ!$B$34:$B$777,U$260)+'СЕТ СН'!$F$12</f>
        <v>388.39880044</v>
      </c>
      <c r="V287" s="37">
        <f>SUMIFS(СВЦЭМ!$H$34:$H$777,СВЦЭМ!$A$34:$A$777,$A287,СВЦЭМ!$B$34:$B$777,V$260)+'СЕТ СН'!$F$12</f>
        <v>405.49462211000002</v>
      </c>
      <c r="W287" s="37">
        <f>SUMIFS(СВЦЭМ!$H$34:$H$777,СВЦЭМ!$A$34:$A$777,$A287,СВЦЭМ!$B$34:$B$777,W$260)+'СЕТ СН'!$F$12</f>
        <v>370.40906428</v>
      </c>
      <c r="X287" s="37">
        <f>SUMIFS(СВЦЭМ!$H$34:$H$777,СВЦЭМ!$A$34:$A$777,$A287,СВЦЭМ!$B$34:$B$777,X$260)+'СЕТ СН'!$F$12</f>
        <v>356.2337837</v>
      </c>
      <c r="Y287" s="37">
        <f>SUMIFS(СВЦЭМ!$H$34:$H$777,СВЦЭМ!$A$34:$A$777,$A287,СВЦЭМ!$B$34:$B$777,Y$260)+'СЕТ СН'!$F$12</f>
        <v>384.98600232000001</v>
      </c>
    </row>
    <row r="288" spans="1:25" ht="15.75" x14ac:dyDescent="0.2">
      <c r="A288" s="36">
        <f t="shared" si="7"/>
        <v>43248</v>
      </c>
      <c r="B288" s="37">
        <f>SUMIFS(СВЦЭМ!$H$34:$H$777,СВЦЭМ!$A$34:$A$777,$A288,СВЦЭМ!$B$34:$B$777,B$260)+'СЕТ СН'!$F$12</f>
        <v>360.56606872999998</v>
      </c>
      <c r="C288" s="37">
        <f>SUMIFS(СВЦЭМ!$H$34:$H$777,СВЦЭМ!$A$34:$A$777,$A288,СВЦЭМ!$B$34:$B$777,C$260)+'СЕТ СН'!$F$12</f>
        <v>375.87049787000001</v>
      </c>
      <c r="D288" s="37">
        <f>SUMIFS(СВЦЭМ!$H$34:$H$777,СВЦЭМ!$A$34:$A$777,$A288,СВЦЭМ!$B$34:$B$777,D$260)+'СЕТ СН'!$F$12</f>
        <v>391.62149920000002</v>
      </c>
      <c r="E288" s="37">
        <f>SUMIFS(СВЦЭМ!$H$34:$H$777,СВЦЭМ!$A$34:$A$777,$A288,СВЦЭМ!$B$34:$B$777,E$260)+'СЕТ СН'!$F$12</f>
        <v>397.68540558000001</v>
      </c>
      <c r="F288" s="37">
        <f>SUMIFS(СВЦЭМ!$H$34:$H$777,СВЦЭМ!$A$34:$A$777,$A288,СВЦЭМ!$B$34:$B$777,F$260)+'СЕТ СН'!$F$12</f>
        <v>402.56522195999997</v>
      </c>
      <c r="G288" s="37">
        <f>SUMIFS(СВЦЭМ!$H$34:$H$777,СВЦЭМ!$A$34:$A$777,$A288,СВЦЭМ!$B$34:$B$777,G$260)+'СЕТ СН'!$F$12</f>
        <v>389.90280897999997</v>
      </c>
      <c r="H288" s="37">
        <f>SUMIFS(СВЦЭМ!$H$34:$H$777,СВЦЭМ!$A$34:$A$777,$A288,СВЦЭМ!$B$34:$B$777,H$260)+'СЕТ СН'!$F$12</f>
        <v>356.14364442999999</v>
      </c>
      <c r="I288" s="37">
        <f>SUMIFS(СВЦЭМ!$H$34:$H$777,СВЦЭМ!$A$34:$A$777,$A288,СВЦЭМ!$B$34:$B$777,I$260)+'СЕТ СН'!$F$12</f>
        <v>377.5961049</v>
      </c>
      <c r="J288" s="37">
        <f>SUMIFS(СВЦЭМ!$H$34:$H$777,СВЦЭМ!$A$34:$A$777,$A288,СВЦЭМ!$B$34:$B$777,J$260)+'СЕТ СН'!$F$12</f>
        <v>426.84805216000001</v>
      </c>
      <c r="K288" s="37">
        <f>SUMIFS(СВЦЭМ!$H$34:$H$777,СВЦЭМ!$A$34:$A$777,$A288,СВЦЭМ!$B$34:$B$777,K$260)+'СЕТ СН'!$F$12</f>
        <v>427.60139011000001</v>
      </c>
      <c r="L288" s="37">
        <f>SUMIFS(СВЦЭМ!$H$34:$H$777,СВЦЭМ!$A$34:$A$777,$A288,СВЦЭМ!$B$34:$B$777,L$260)+'СЕТ СН'!$F$12</f>
        <v>420.45131366999999</v>
      </c>
      <c r="M288" s="37">
        <f>SUMIFS(СВЦЭМ!$H$34:$H$777,СВЦЭМ!$A$34:$A$777,$A288,СВЦЭМ!$B$34:$B$777,M$260)+'СЕТ СН'!$F$12</f>
        <v>418.35834991000002</v>
      </c>
      <c r="N288" s="37">
        <f>SUMIFS(СВЦЭМ!$H$34:$H$777,СВЦЭМ!$A$34:$A$777,$A288,СВЦЭМ!$B$34:$B$777,N$260)+'СЕТ СН'!$F$12</f>
        <v>420.11515838999998</v>
      </c>
      <c r="O288" s="37">
        <f>SUMIFS(СВЦЭМ!$H$34:$H$777,СВЦЭМ!$A$34:$A$777,$A288,СВЦЭМ!$B$34:$B$777,O$260)+'СЕТ СН'!$F$12</f>
        <v>412.60447434000002</v>
      </c>
      <c r="P288" s="37">
        <f>SUMIFS(СВЦЭМ!$H$34:$H$777,СВЦЭМ!$A$34:$A$777,$A288,СВЦЭМ!$B$34:$B$777,P$260)+'СЕТ СН'!$F$12</f>
        <v>413.53831051999998</v>
      </c>
      <c r="Q288" s="37">
        <f>SUMIFS(СВЦЭМ!$H$34:$H$777,СВЦЭМ!$A$34:$A$777,$A288,СВЦЭМ!$B$34:$B$777,Q$260)+'СЕТ СН'!$F$12</f>
        <v>416.25518252000001</v>
      </c>
      <c r="R288" s="37">
        <f>SUMIFS(СВЦЭМ!$H$34:$H$777,СВЦЭМ!$A$34:$A$777,$A288,СВЦЭМ!$B$34:$B$777,R$260)+'СЕТ СН'!$F$12</f>
        <v>417.06258832999998</v>
      </c>
      <c r="S288" s="37">
        <f>SUMIFS(СВЦЭМ!$H$34:$H$777,СВЦЭМ!$A$34:$A$777,$A288,СВЦЭМ!$B$34:$B$777,S$260)+'СЕТ СН'!$F$12</f>
        <v>419.19861047000001</v>
      </c>
      <c r="T288" s="37">
        <f>SUMIFS(СВЦЭМ!$H$34:$H$777,СВЦЭМ!$A$34:$A$777,$A288,СВЦЭМ!$B$34:$B$777,T$260)+'СЕТ СН'!$F$12</f>
        <v>412.89333730999999</v>
      </c>
      <c r="U288" s="37">
        <f>SUMIFS(СВЦЭМ!$H$34:$H$777,СВЦЭМ!$A$34:$A$777,$A288,СВЦЭМ!$B$34:$B$777,U$260)+'СЕТ СН'!$F$12</f>
        <v>421.61463997999999</v>
      </c>
      <c r="V288" s="37">
        <f>SUMIFS(СВЦЭМ!$H$34:$H$777,СВЦЭМ!$A$34:$A$777,$A288,СВЦЭМ!$B$34:$B$777,V$260)+'СЕТ СН'!$F$12</f>
        <v>423.41374839000002</v>
      </c>
      <c r="W288" s="37">
        <f>SUMIFS(СВЦЭМ!$H$34:$H$777,СВЦЭМ!$A$34:$A$777,$A288,СВЦЭМ!$B$34:$B$777,W$260)+'СЕТ СН'!$F$12</f>
        <v>421.16129826999997</v>
      </c>
      <c r="X288" s="37">
        <f>SUMIFS(СВЦЭМ!$H$34:$H$777,СВЦЭМ!$A$34:$A$777,$A288,СВЦЭМ!$B$34:$B$777,X$260)+'СЕТ СН'!$F$12</f>
        <v>405.23674934000002</v>
      </c>
      <c r="Y288" s="37">
        <f>SUMIFS(СВЦЭМ!$H$34:$H$777,СВЦЭМ!$A$34:$A$777,$A288,СВЦЭМ!$B$34:$B$777,Y$260)+'СЕТ СН'!$F$12</f>
        <v>404.57742394000002</v>
      </c>
    </row>
    <row r="289" spans="1:27" ht="15.75" x14ac:dyDescent="0.2">
      <c r="A289" s="36">
        <f t="shared" si="7"/>
        <v>43249</v>
      </c>
      <c r="B289" s="37">
        <f>SUMIFS(СВЦЭМ!$H$34:$H$777,СВЦЭМ!$A$34:$A$777,$A289,СВЦЭМ!$B$34:$B$777,B$260)+'СЕТ СН'!$F$12</f>
        <v>407.77931147999999</v>
      </c>
      <c r="C289" s="37">
        <f>SUMIFS(СВЦЭМ!$H$34:$H$777,СВЦЭМ!$A$34:$A$777,$A289,СВЦЭМ!$B$34:$B$777,C$260)+'СЕТ СН'!$F$12</f>
        <v>438.95578909</v>
      </c>
      <c r="D289" s="37">
        <f>SUMIFS(СВЦЭМ!$H$34:$H$777,СВЦЭМ!$A$34:$A$777,$A289,СВЦЭМ!$B$34:$B$777,D$260)+'СЕТ СН'!$F$12</f>
        <v>455.30954579000002</v>
      </c>
      <c r="E289" s="37">
        <f>SUMIFS(СВЦЭМ!$H$34:$H$777,СВЦЭМ!$A$34:$A$777,$A289,СВЦЭМ!$B$34:$B$777,E$260)+'СЕТ СН'!$F$12</f>
        <v>457.88769610000003</v>
      </c>
      <c r="F289" s="37">
        <f>SUMIFS(СВЦЭМ!$H$34:$H$777,СВЦЭМ!$A$34:$A$777,$A289,СВЦЭМ!$B$34:$B$777,F$260)+'СЕТ СН'!$F$12</f>
        <v>459.87476470000001</v>
      </c>
      <c r="G289" s="37">
        <f>SUMIFS(СВЦЭМ!$H$34:$H$777,СВЦЭМ!$A$34:$A$777,$A289,СВЦЭМ!$B$34:$B$777,G$260)+'СЕТ СН'!$F$12</f>
        <v>458.64552908000002</v>
      </c>
      <c r="H289" s="37">
        <f>SUMIFS(СВЦЭМ!$H$34:$H$777,СВЦЭМ!$A$34:$A$777,$A289,СВЦЭМ!$B$34:$B$777,H$260)+'СЕТ СН'!$F$12</f>
        <v>425.01316880000002</v>
      </c>
      <c r="I289" s="37">
        <f>SUMIFS(СВЦЭМ!$H$34:$H$777,СВЦЭМ!$A$34:$A$777,$A289,СВЦЭМ!$B$34:$B$777,I$260)+'СЕТ СН'!$F$12</f>
        <v>420.70478543000002</v>
      </c>
      <c r="J289" s="37">
        <f>SUMIFS(СВЦЭМ!$H$34:$H$777,СВЦЭМ!$A$34:$A$777,$A289,СВЦЭМ!$B$34:$B$777,J$260)+'СЕТ СН'!$F$12</f>
        <v>427.27643656999999</v>
      </c>
      <c r="K289" s="37">
        <f>SUMIFS(СВЦЭМ!$H$34:$H$777,СВЦЭМ!$A$34:$A$777,$A289,СВЦЭМ!$B$34:$B$777,K$260)+'СЕТ СН'!$F$12</f>
        <v>433.26535679</v>
      </c>
      <c r="L289" s="37">
        <f>SUMIFS(СВЦЭМ!$H$34:$H$777,СВЦЭМ!$A$34:$A$777,$A289,СВЦЭМ!$B$34:$B$777,L$260)+'СЕТ СН'!$F$12</f>
        <v>413.60749405000001</v>
      </c>
      <c r="M289" s="37">
        <f>SUMIFS(СВЦЭМ!$H$34:$H$777,СВЦЭМ!$A$34:$A$777,$A289,СВЦЭМ!$B$34:$B$777,M$260)+'СЕТ СН'!$F$12</f>
        <v>417.46961696</v>
      </c>
      <c r="N289" s="37">
        <f>SUMIFS(СВЦЭМ!$H$34:$H$777,СВЦЭМ!$A$34:$A$777,$A289,СВЦЭМ!$B$34:$B$777,N$260)+'СЕТ СН'!$F$12</f>
        <v>417.98011574999998</v>
      </c>
      <c r="O289" s="37">
        <f>SUMIFS(СВЦЭМ!$H$34:$H$777,СВЦЭМ!$A$34:$A$777,$A289,СВЦЭМ!$B$34:$B$777,O$260)+'СЕТ СН'!$F$12</f>
        <v>411.6787205</v>
      </c>
      <c r="P289" s="37">
        <f>SUMIFS(СВЦЭМ!$H$34:$H$777,СВЦЭМ!$A$34:$A$777,$A289,СВЦЭМ!$B$34:$B$777,P$260)+'СЕТ СН'!$F$12</f>
        <v>410.43154193999999</v>
      </c>
      <c r="Q289" s="37">
        <f>SUMIFS(СВЦЭМ!$H$34:$H$777,СВЦЭМ!$A$34:$A$777,$A289,СВЦЭМ!$B$34:$B$777,Q$260)+'СЕТ СН'!$F$12</f>
        <v>414.38559090000001</v>
      </c>
      <c r="R289" s="37">
        <f>SUMIFS(СВЦЭМ!$H$34:$H$777,СВЦЭМ!$A$34:$A$777,$A289,СВЦЭМ!$B$34:$B$777,R$260)+'СЕТ СН'!$F$12</f>
        <v>418.44715544000002</v>
      </c>
      <c r="S289" s="37">
        <f>SUMIFS(СВЦЭМ!$H$34:$H$777,СВЦЭМ!$A$34:$A$777,$A289,СВЦЭМ!$B$34:$B$777,S$260)+'СЕТ СН'!$F$12</f>
        <v>416.71072204000001</v>
      </c>
      <c r="T289" s="37">
        <f>SUMIFS(СВЦЭМ!$H$34:$H$777,СВЦЭМ!$A$34:$A$777,$A289,СВЦЭМ!$B$34:$B$777,T$260)+'СЕТ СН'!$F$12</f>
        <v>415.98508418</v>
      </c>
      <c r="U289" s="37">
        <f>SUMIFS(СВЦЭМ!$H$34:$H$777,СВЦЭМ!$A$34:$A$777,$A289,СВЦЭМ!$B$34:$B$777,U$260)+'СЕТ СН'!$F$12</f>
        <v>422.96342914000002</v>
      </c>
      <c r="V289" s="37">
        <f>SUMIFS(СВЦЭМ!$H$34:$H$777,СВЦЭМ!$A$34:$A$777,$A289,СВЦЭМ!$B$34:$B$777,V$260)+'СЕТ СН'!$F$12</f>
        <v>350.83928909000002</v>
      </c>
      <c r="W289" s="37">
        <f>SUMIFS(СВЦЭМ!$H$34:$H$777,СВЦЭМ!$A$34:$A$777,$A289,СВЦЭМ!$B$34:$B$777,W$260)+'СЕТ СН'!$F$12</f>
        <v>338.85467793999999</v>
      </c>
      <c r="X289" s="37">
        <f>SUMIFS(СВЦЭМ!$H$34:$H$777,СВЦЭМ!$A$34:$A$777,$A289,СВЦЭМ!$B$34:$B$777,X$260)+'СЕТ СН'!$F$12</f>
        <v>348.42020616999997</v>
      </c>
      <c r="Y289" s="37">
        <f>SUMIFS(СВЦЭМ!$H$34:$H$777,СВЦЭМ!$A$34:$A$777,$A289,СВЦЭМ!$B$34:$B$777,Y$260)+'СЕТ СН'!$F$12</f>
        <v>378.09449058000001</v>
      </c>
    </row>
    <row r="290" spans="1:27" ht="15.75" x14ac:dyDescent="0.2">
      <c r="A290" s="36">
        <f t="shared" si="7"/>
        <v>43250</v>
      </c>
      <c r="B290" s="37">
        <f>SUMIFS(СВЦЭМ!$H$34:$H$777,СВЦЭМ!$A$34:$A$777,$A290,СВЦЭМ!$B$34:$B$777,B$260)+'СЕТ СН'!$F$12</f>
        <v>435.35696344000002</v>
      </c>
      <c r="C290" s="37">
        <f>SUMIFS(СВЦЭМ!$H$34:$H$777,СВЦЭМ!$A$34:$A$777,$A290,СВЦЭМ!$B$34:$B$777,C$260)+'СЕТ СН'!$F$12</f>
        <v>464.56276358999997</v>
      </c>
      <c r="D290" s="37">
        <f>SUMIFS(СВЦЭМ!$H$34:$H$777,СВЦЭМ!$A$34:$A$777,$A290,СВЦЭМ!$B$34:$B$777,D$260)+'СЕТ СН'!$F$12</f>
        <v>486.34441541000001</v>
      </c>
      <c r="E290" s="37">
        <f>SUMIFS(СВЦЭМ!$H$34:$H$777,СВЦЭМ!$A$34:$A$777,$A290,СВЦЭМ!$B$34:$B$777,E$260)+'СЕТ СН'!$F$12</f>
        <v>490.64534163000002</v>
      </c>
      <c r="F290" s="37">
        <f>SUMIFS(СВЦЭМ!$H$34:$H$777,СВЦЭМ!$A$34:$A$777,$A290,СВЦЭМ!$B$34:$B$777,F$260)+'СЕТ СН'!$F$12</f>
        <v>496.54219540000003</v>
      </c>
      <c r="G290" s="37">
        <f>SUMIFS(СВЦЭМ!$H$34:$H$777,СВЦЭМ!$A$34:$A$777,$A290,СВЦЭМ!$B$34:$B$777,G$260)+'СЕТ СН'!$F$12</f>
        <v>490.08504799000002</v>
      </c>
      <c r="H290" s="37">
        <f>SUMIFS(СВЦЭМ!$H$34:$H$777,СВЦЭМ!$A$34:$A$777,$A290,СВЦЭМ!$B$34:$B$777,H$260)+'СЕТ СН'!$F$12</f>
        <v>455.40055676999998</v>
      </c>
      <c r="I290" s="37">
        <f>SUMIFS(СВЦЭМ!$H$34:$H$777,СВЦЭМ!$A$34:$A$777,$A290,СВЦЭМ!$B$34:$B$777,I$260)+'СЕТ СН'!$F$12</f>
        <v>415.98627324</v>
      </c>
      <c r="J290" s="37">
        <f>SUMIFS(СВЦЭМ!$H$34:$H$777,СВЦЭМ!$A$34:$A$777,$A290,СВЦЭМ!$B$34:$B$777,J$260)+'СЕТ СН'!$F$12</f>
        <v>413.46550703999998</v>
      </c>
      <c r="K290" s="37">
        <f>SUMIFS(СВЦЭМ!$H$34:$H$777,СВЦЭМ!$A$34:$A$777,$A290,СВЦЭМ!$B$34:$B$777,K$260)+'СЕТ СН'!$F$12</f>
        <v>418.44512058999999</v>
      </c>
      <c r="L290" s="37">
        <f>SUMIFS(СВЦЭМ!$H$34:$H$777,СВЦЭМ!$A$34:$A$777,$A290,СВЦЭМ!$B$34:$B$777,L$260)+'СЕТ СН'!$F$12</f>
        <v>416.78829963999999</v>
      </c>
      <c r="M290" s="37">
        <f>SUMIFS(СВЦЭМ!$H$34:$H$777,СВЦЭМ!$A$34:$A$777,$A290,СВЦЭМ!$B$34:$B$777,M$260)+'СЕТ СН'!$F$12</f>
        <v>428.60881771999999</v>
      </c>
      <c r="N290" s="37">
        <f>SUMIFS(СВЦЭМ!$H$34:$H$777,СВЦЭМ!$A$34:$A$777,$A290,СВЦЭМ!$B$34:$B$777,N$260)+'СЕТ СН'!$F$12</f>
        <v>429.02816333999999</v>
      </c>
      <c r="O290" s="37">
        <f>SUMIFS(СВЦЭМ!$H$34:$H$777,СВЦЭМ!$A$34:$A$777,$A290,СВЦЭМ!$B$34:$B$777,O$260)+'СЕТ СН'!$F$12</f>
        <v>422.73035866999999</v>
      </c>
      <c r="P290" s="37">
        <f>SUMIFS(СВЦЭМ!$H$34:$H$777,СВЦЭМ!$A$34:$A$777,$A290,СВЦЭМ!$B$34:$B$777,P$260)+'СЕТ СН'!$F$12</f>
        <v>414.16047327000001</v>
      </c>
      <c r="Q290" s="37">
        <f>SUMIFS(СВЦЭМ!$H$34:$H$777,СВЦЭМ!$A$34:$A$777,$A290,СВЦЭМ!$B$34:$B$777,Q$260)+'СЕТ СН'!$F$12</f>
        <v>402.75613949000001</v>
      </c>
      <c r="R290" s="37">
        <f>SUMIFS(СВЦЭМ!$H$34:$H$777,СВЦЭМ!$A$34:$A$777,$A290,СВЦЭМ!$B$34:$B$777,R$260)+'СЕТ СН'!$F$12</f>
        <v>407.27770814000002</v>
      </c>
      <c r="S290" s="37">
        <f>SUMIFS(СВЦЭМ!$H$34:$H$777,СВЦЭМ!$A$34:$A$777,$A290,СВЦЭМ!$B$34:$B$777,S$260)+'СЕТ СН'!$F$12</f>
        <v>407.41742085999999</v>
      </c>
      <c r="T290" s="37">
        <f>SUMIFS(СВЦЭМ!$H$34:$H$777,СВЦЭМ!$A$34:$A$777,$A290,СВЦЭМ!$B$34:$B$777,T$260)+'СЕТ СН'!$F$12</f>
        <v>404.30984917000001</v>
      </c>
      <c r="U290" s="37">
        <f>SUMIFS(СВЦЭМ!$H$34:$H$777,СВЦЭМ!$A$34:$A$777,$A290,СВЦЭМ!$B$34:$B$777,U$260)+'СЕТ СН'!$F$12</f>
        <v>401.08486155000003</v>
      </c>
      <c r="V290" s="37">
        <f>SUMIFS(СВЦЭМ!$H$34:$H$777,СВЦЭМ!$A$34:$A$777,$A290,СВЦЭМ!$B$34:$B$777,V$260)+'СЕТ СН'!$F$12</f>
        <v>391.25398763999999</v>
      </c>
      <c r="W290" s="37">
        <f>SUMIFS(СВЦЭМ!$H$34:$H$777,СВЦЭМ!$A$34:$A$777,$A290,СВЦЭМ!$B$34:$B$777,W$260)+'СЕТ СН'!$F$12</f>
        <v>385.75056212999999</v>
      </c>
      <c r="X290" s="37">
        <f>SUMIFS(СВЦЭМ!$H$34:$H$777,СВЦЭМ!$A$34:$A$777,$A290,СВЦЭМ!$B$34:$B$777,X$260)+'СЕТ СН'!$F$12</f>
        <v>392.77343281999998</v>
      </c>
      <c r="Y290" s="37">
        <f>SUMIFS(СВЦЭМ!$H$34:$H$777,СВЦЭМ!$A$34:$A$777,$A290,СВЦЭМ!$B$34:$B$777,Y$260)+'СЕТ СН'!$F$12</f>
        <v>409.88450773</v>
      </c>
    </row>
    <row r="291" spans="1:27" ht="15.75" x14ac:dyDescent="0.2">
      <c r="A291" s="36">
        <f t="shared" si="7"/>
        <v>43251</v>
      </c>
      <c r="B291" s="37">
        <f>SUMIFS(СВЦЭМ!$H$34:$H$777,СВЦЭМ!$A$34:$A$777,$A291,СВЦЭМ!$B$34:$B$777,B$260)+'СЕТ СН'!$F$12</f>
        <v>434.94153898000002</v>
      </c>
      <c r="C291" s="37">
        <f>SUMIFS(СВЦЭМ!$H$34:$H$777,СВЦЭМ!$A$34:$A$777,$A291,СВЦЭМ!$B$34:$B$777,C$260)+'СЕТ СН'!$F$12</f>
        <v>465.63388119000001</v>
      </c>
      <c r="D291" s="37">
        <f>SUMIFS(СВЦЭМ!$H$34:$H$777,СВЦЭМ!$A$34:$A$777,$A291,СВЦЭМ!$B$34:$B$777,D$260)+'СЕТ СН'!$F$12</f>
        <v>479.34763390000001</v>
      </c>
      <c r="E291" s="37">
        <f>SUMIFS(СВЦЭМ!$H$34:$H$777,СВЦЭМ!$A$34:$A$777,$A291,СВЦЭМ!$B$34:$B$777,E$260)+'СЕТ СН'!$F$12</f>
        <v>485.23132783</v>
      </c>
      <c r="F291" s="37">
        <f>SUMIFS(СВЦЭМ!$H$34:$H$777,СВЦЭМ!$A$34:$A$777,$A291,СВЦЭМ!$B$34:$B$777,F$260)+'СЕТ СН'!$F$12</f>
        <v>489.75086440000001</v>
      </c>
      <c r="G291" s="37">
        <f>SUMIFS(СВЦЭМ!$H$34:$H$777,СВЦЭМ!$A$34:$A$777,$A291,СВЦЭМ!$B$34:$B$777,G$260)+'СЕТ СН'!$F$12</f>
        <v>480.47027238999999</v>
      </c>
      <c r="H291" s="37">
        <f>SUMIFS(СВЦЭМ!$H$34:$H$777,СВЦЭМ!$A$34:$A$777,$A291,СВЦЭМ!$B$34:$B$777,H$260)+'СЕТ СН'!$F$12</f>
        <v>456.69025306999998</v>
      </c>
      <c r="I291" s="37">
        <f>SUMIFS(СВЦЭМ!$H$34:$H$777,СВЦЭМ!$A$34:$A$777,$A291,СВЦЭМ!$B$34:$B$777,I$260)+'СЕТ СН'!$F$12</f>
        <v>419.87564909999998</v>
      </c>
      <c r="J291" s="37">
        <f>SUMIFS(СВЦЭМ!$H$34:$H$777,СВЦЭМ!$A$34:$A$777,$A291,СВЦЭМ!$B$34:$B$777,J$260)+'СЕТ СН'!$F$12</f>
        <v>407.62836816999999</v>
      </c>
      <c r="K291" s="37">
        <f>SUMIFS(СВЦЭМ!$H$34:$H$777,СВЦЭМ!$A$34:$A$777,$A291,СВЦЭМ!$B$34:$B$777,K$260)+'СЕТ СН'!$F$12</f>
        <v>399.45833056999999</v>
      </c>
      <c r="L291" s="37">
        <f>SUMIFS(СВЦЭМ!$H$34:$H$777,СВЦЭМ!$A$34:$A$777,$A291,СВЦЭМ!$B$34:$B$777,L$260)+'СЕТ СН'!$F$12</f>
        <v>403.02439894000003</v>
      </c>
      <c r="M291" s="37">
        <f>SUMIFS(СВЦЭМ!$H$34:$H$777,СВЦЭМ!$A$34:$A$777,$A291,СВЦЭМ!$B$34:$B$777,M$260)+'СЕТ СН'!$F$12</f>
        <v>407.59114571999999</v>
      </c>
      <c r="N291" s="37">
        <f>SUMIFS(СВЦЭМ!$H$34:$H$777,СВЦЭМ!$A$34:$A$777,$A291,СВЦЭМ!$B$34:$B$777,N$260)+'СЕТ СН'!$F$12</f>
        <v>399.61904669</v>
      </c>
      <c r="O291" s="37">
        <f>SUMIFS(СВЦЭМ!$H$34:$H$777,СВЦЭМ!$A$34:$A$777,$A291,СВЦЭМ!$B$34:$B$777,O$260)+'СЕТ СН'!$F$12</f>
        <v>404.86937216000001</v>
      </c>
      <c r="P291" s="37">
        <f>SUMIFS(СВЦЭМ!$H$34:$H$777,СВЦЭМ!$A$34:$A$777,$A291,СВЦЭМ!$B$34:$B$777,P$260)+'СЕТ СН'!$F$12</f>
        <v>411.00122855000001</v>
      </c>
      <c r="Q291" s="37">
        <f>SUMIFS(СВЦЭМ!$H$34:$H$777,СВЦЭМ!$A$34:$A$777,$A291,СВЦЭМ!$B$34:$B$777,Q$260)+'СЕТ СН'!$F$12</f>
        <v>416.37801479000001</v>
      </c>
      <c r="R291" s="37">
        <f>SUMIFS(СВЦЭМ!$H$34:$H$777,СВЦЭМ!$A$34:$A$777,$A291,СВЦЭМ!$B$34:$B$777,R$260)+'СЕТ СН'!$F$12</f>
        <v>415.63876090000002</v>
      </c>
      <c r="S291" s="37">
        <f>SUMIFS(СВЦЭМ!$H$34:$H$777,СВЦЭМ!$A$34:$A$777,$A291,СВЦЭМ!$B$34:$B$777,S$260)+'СЕТ СН'!$F$12</f>
        <v>411.00959999999998</v>
      </c>
      <c r="T291" s="37">
        <f>SUMIFS(СВЦЭМ!$H$34:$H$777,СВЦЭМ!$A$34:$A$777,$A291,СВЦЭМ!$B$34:$B$777,T$260)+'СЕТ СН'!$F$12</f>
        <v>403.79482609000002</v>
      </c>
      <c r="U291" s="37">
        <f>SUMIFS(СВЦЭМ!$H$34:$H$777,СВЦЭМ!$A$34:$A$777,$A291,СВЦЭМ!$B$34:$B$777,U$260)+'СЕТ СН'!$F$12</f>
        <v>406.19226147000001</v>
      </c>
      <c r="V291" s="37">
        <f>SUMIFS(СВЦЭМ!$H$34:$H$777,СВЦЭМ!$A$34:$A$777,$A291,СВЦЭМ!$B$34:$B$777,V$260)+'СЕТ СН'!$F$12</f>
        <v>399.27786221999997</v>
      </c>
      <c r="W291" s="37">
        <f>SUMIFS(СВЦЭМ!$H$34:$H$777,СВЦЭМ!$A$34:$A$777,$A291,СВЦЭМ!$B$34:$B$777,W$260)+'СЕТ СН'!$F$12</f>
        <v>400.99593735000002</v>
      </c>
      <c r="X291" s="37">
        <f>SUMIFS(СВЦЭМ!$H$34:$H$777,СВЦЭМ!$A$34:$A$777,$A291,СВЦЭМ!$B$34:$B$777,X$260)+'СЕТ СН'!$F$12</f>
        <v>403.21392569</v>
      </c>
      <c r="Y291" s="37">
        <f>SUMIFS(СВЦЭМ!$H$34:$H$777,СВЦЭМ!$A$34:$A$777,$A291,СВЦЭМ!$B$34:$B$777,Y$260)+'СЕТ СН'!$F$12</f>
        <v>418.35109245000001</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8"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19"/>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0"/>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01.05.2018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43222</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43223</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43224</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43225</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43226</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43227</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43228</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43229</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43230</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43231</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43232</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43233</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43234</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43235</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43236</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43237</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43238</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43239</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43240</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43241</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43242</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43243</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43244</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43245</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43246</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43247</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43248</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43249</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43250</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43251</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8"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19"/>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0"/>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01.05.2018</v>
      </c>
      <c r="B332" s="37">
        <f>SUMIFS(СВЦЭМ!$J$34:$J$777,СВЦЭМ!$A$34:$A$777,$A332,СВЦЭМ!$B$34:$B$777,B$331)+'СЕТ СН'!$F$13</f>
        <v>497.78296153999997</v>
      </c>
      <c r="C332" s="37">
        <f>SUMIFS(СВЦЭМ!$J$34:$J$777,СВЦЭМ!$A$34:$A$777,$A332,СВЦЭМ!$B$34:$B$777,C$331)+'СЕТ СН'!$F$13</f>
        <v>506.70065977000002</v>
      </c>
      <c r="D332" s="37">
        <f>SUMIFS(СВЦЭМ!$J$34:$J$777,СВЦЭМ!$A$34:$A$777,$A332,СВЦЭМ!$B$34:$B$777,D$331)+'СЕТ СН'!$F$13</f>
        <v>522.70845689999999</v>
      </c>
      <c r="E332" s="37">
        <f>SUMIFS(СВЦЭМ!$J$34:$J$777,СВЦЭМ!$A$34:$A$777,$A332,СВЦЭМ!$B$34:$B$777,E$331)+'СЕТ СН'!$F$13</f>
        <v>527.56733370999996</v>
      </c>
      <c r="F332" s="37">
        <f>SUMIFS(СВЦЭМ!$J$34:$J$777,СВЦЭМ!$A$34:$A$777,$A332,СВЦЭМ!$B$34:$B$777,F$331)+'СЕТ СН'!$F$13</f>
        <v>537.65275918999998</v>
      </c>
      <c r="G332" s="37">
        <f>SUMIFS(СВЦЭМ!$J$34:$J$777,СВЦЭМ!$A$34:$A$777,$A332,СВЦЭМ!$B$34:$B$777,G$331)+'СЕТ СН'!$F$13</f>
        <v>528.20533508000005</v>
      </c>
      <c r="H332" s="37">
        <f>SUMIFS(СВЦЭМ!$J$34:$J$777,СВЦЭМ!$A$34:$A$777,$A332,СВЦЭМ!$B$34:$B$777,H$331)+'СЕТ СН'!$F$13</f>
        <v>482.13066090000001</v>
      </c>
      <c r="I332" s="37">
        <f>SUMIFS(СВЦЭМ!$J$34:$J$777,СВЦЭМ!$A$34:$A$777,$A332,СВЦЭМ!$B$34:$B$777,I$331)+'СЕТ СН'!$F$13</f>
        <v>419.51108836999998</v>
      </c>
      <c r="J332" s="37">
        <f>SUMIFS(СВЦЭМ!$J$34:$J$777,СВЦЭМ!$A$34:$A$777,$A332,СВЦЭМ!$B$34:$B$777,J$331)+'СЕТ СН'!$F$13</f>
        <v>374.49320559</v>
      </c>
      <c r="K332" s="37">
        <f>SUMIFS(СВЦЭМ!$J$34:$J$777,СВЦЭМ!$A$34:$A$777,$A332,СВЦЭМ!$B$34:$B$777,K$331)+'СЕТ СН'!$F$13</f>
        <v>351.98804187000002</v>
      </c>
      <c r="L332" s="37">
        <f>SUMIFS(СВЦЭМ!$J$34:$J$777,СВЦЭМ!$A$34:$A$777,$A332,СВЦЭМ!$B$34:$B$777,L$331)+'СЕТ СН'!$F$13</f>
        <v>341.17878674000002</v>
      </c>
      <c r="M332" s="37">
        <f>SUMIFS(СВЦЭМ!$J$34:$J$777,СВЦЭМ!$A$34:$A$777,$A332,СВЦЭМ!$B$34:$B$777,M$331)+'СЕТ СН'!$F$13</f>
        <v>343.85119681999998</v>
      </c>
      <c r="N332" s="37">
        <f>SUMIFS(СВЦЭМ!$J$34:$J$777,СВЦЭМ!$A$34:$A$777,$A332,СВЦЭМ!$B$34:$B$777,N$331)+'СЕТ СН'!$F$13</f>
        <v>356.31023433000001</v>
      </c>
      <c r="O332" s="37">
        <f>SUMIFS(СВЦЭМ!$J$34:$J$777,СВЦЭМ!$A$34:$A$777,$A332,СВЦЭМ!$B$34:$B$777,O$331)+'СЕТ СН'!$F$13</f>
        <v>353.99966562999998</v>
      </c>
      <c r="P332" s="37">
        <f>SUMIFS(СВЦЭМ!$J$34:$J$777,СВЦЭМ!$A$34:$A$777,$A332,СВЦЭМ!$B$34:$B$777,P$331)+'СЕТ СН'!$F$13</f>
        <v>358.39111114000002</v>
      </c>
      <c r="Q332" s="37">
        <f>SUMIFS(СВЦЭМ!$J$34:$J$777,СВЦЭМ!$A$34:$A$777,$A332,СВЦЭМ!$B$34:$B$777,Q$331)+'СЕТ СН'!$F$13</f>
        <v>360.44163100999998</v>
      </c>
      <c r="R332" s="37">
        <f>SUMIFS(СВЦЭМ!$J$34:$J$777,СВЦЭМ!$A$34:$A$777,$A332,СВЦЭМ!$B$34:$B$777,R$331)+'СЕТ СН'!$F$13</f>
        <v>358.36847563999999</v>
      </c>
      <c r="S332" s="37">
        <f>SUMIFS(СВЦЭМ!$J$34:$J$777,СВЦЭМ!$A$34:$A$777,$A332,СВЦЭМ!$B$34:$B$777,S$331)+'СЕТ СН'!$F$13</f>
        <v>358.60199777999998</v>
      </c>
      <c r="T332" s="37">
        <f>SUMIFS(СВЦЭМ!$J$34:$J$777,СВЦЭМ!$A$34:$A$777,$A332,СВЦЭМ!$B$34:$B$777,T$331)+'СЕТ СН'!$F$13</f>
        <v>353.34841792999998</v>
      </c>
      <c r="U332" s="37">
        <f>SUMIFS(СВЦЭМ!$J$34:$J$777,СВЦЭМ!$A$34:$A$777,$A332,СВЦЭМ!$B$34:$B$777,U$331)+'СЕТ СН'!$F$13</f>
        <v>349.32742080999998</v>
      </c>
      <c r="V332" s="37">
        <f>SUMIFS(СВЦЭМ!$J$34:$J$777,СВЦЭМ!$A$34:$A$777,$A332,СВЦЭМ!$B$34:$B$777,V$331)+'СЕТ СН'!$F$13</f>
        <v>340.04926541999998</v>
      </c>
      <c r="W332" s="37">
        <f>SUMIFS(СВЦЭМ!$J$34:$J$777,СВЦЭМ!$A$34:$A$777,$A332,СВЦЭМ!$B$34:$B$777,W$331)+'СЕТ СН'!$F$13</f>
        <v>361.84864666999999</v>
      </c>
      <c r="X332" s="37">
        <f>SUMIFS(СВЦЭМ!$J$34:$J$777,СВЦЭМ!$A$34:$A$777,$A332,СВЦЭМ!$B$34:$B$777,X$331)+'СЕТ СН'!$F$13</f>
        <v>420.80592189999999</v>
      </c>
      <c r="Y332" s="37">
        <f>SUMIFS(СВЦЭМ!$J$34:$J$777,СВЦЭМ!$A$34:$A$777,$A332,СВЦЭМ!$B$34:$B$777,Y$331)+'СЕТ СН'!$F$13</f>
        <v>498.27443620000003</v>
      </c>
      <c r="AA332" s="46"/>
    </row>
    <row r="333" spans="1:27" ht="15.75" x14ac:dyDescent="0.2">
      <c r="A333" s="36">
        <f>A332+1</f>
        <v>43222</v>
      </c>
      <c r="B333" s="37">
        <f>SUMIFS(СВЦЭМ!$J$34:$J$777,СВЦЭМ!$A$34:$A$777,$A333,СВЦЭМ!$B$34:$B$777,B$331)+'СЕТ СН'!$F$13</f>
        <v>507.43707977999998</v>
      </c>
      <c r="C333" s="37">
        <f>SUMIFS(СВЦЭМ!$J$34:$J$777,СВЦЭМ!$A$34:$A$777,$A333,СВЦЭМ!$B$34:$B$777,C$331)+'СЕТ СН'!$F$13</f>
        <v>527.25485815000002</v>
      </c>
      <c r="D333" s="37">
        <f>SUMIFS(СВЦЭМ!$J$34:$J$777,СВЦЭМ!$A$34:$A$777,$A333,СВЦЭМ!$B$34:$B$777,D$331)+'СЕТ СН'!$F$13</f>
        <v>541.08381516999998</v>
      </c>
      <c r="E333" s="37">
        <f>SUMIFS(СВЦЭМ!$J$34:$J$777,СВЦЭМ!$A$34:$A$777,$A333,СВЦЭМ!$B$34:$B$777,E$331)+'СЕТ СН'!$F$13</f>
        <v>547.59592187999999</v>
      </c>
      <c r="F333" s="37">
        <f>SUMIFS(СВЦЭМ!$J$34:$J$777,СВЦЭМ!$A$34:$A$777,$A333,СВЦЭМ!$B$34:$B$777,F$331)+'СЕТ СН'!$F$13</f>
        <v>549.21686911999996</v>
      </c>
      <c r="G333" s="37">
        <f>SUMIFS(СВЦЭМ!$J$34:$J$777,СВЦЭМ!$A$34:$A$777,$A333,СВЦЭМ!$B$34:$B$777,G$331)+'СЕТ СН'!$F$13</f>
        <v>543.10109490000002</v>
      </c>
      <c r="H333" s="37">
        <f>SUMIFS(СВЦЭМ!$J$34:$J$777,СВЦЭМ!$A$34:$A$777,$A333,СВЦЭМ!$B$34:$B$777,H$331)+'СЕТ СН'!$F$13</f>
        <v>494.46284781000003</v>
      </c>
      <c r="I333" s="37">
        <f>SUMIFS(СВЦЭМ!$J$34:$J$777,СВЦЭМ!$A$34:$A$777,$A333,СВЦЭМ!$B$34:$B$777,I$331)+'СЕТ СН'!$F$13</f>
        <v>432.12007077999999</v>
      </c>
      <c r="J333" s="37">
        <f>SUMIFS(СВЦЭМ!$J$34:$J$777,СВЦЭМ!$A$34:$A$777,$A333,СВЦЭМ!$B$34:$B$777,J$331)+'СЕТ СН'!$F$13</f>
        <v>370.67903842999999</v>
      </c>
      <c r="K333" s="37">
        <f>SUMIFS(СВЦЭМ!$J$34:$J$777,СВЦЭМ!$A$34:$A$777,$A333,СВЦЭМ!$B$34:$B$777,K$331)+'СЕТ СН'!$F$13</f>
        <v>346.19402524999998</v>
      </c>
      <c r="L333" s="37">
        <f>SUMIFS(СВЦЭМ!$J$34:$J$777,СВЦЭМ!$A$34:$A$777,$A333,СВЦЭМ!$B$34:$B$777,L$331)+'СЕТ СН'!$F$13</f>
        <v>340.32990121</v>
      </c>
      <c r="M333" s="37">
        <f>SUMIFS(СВЦЭМ!$J$34:$J$777,СВЦЭМ!$A$34:$A$777,$A333,СВЦЭМ!$B$34:$B$777,M$331)+'СЕТ СН'!$F$13</f>
        <v>339.24008736000002</v>
      </c>
      <c r="N333" s="37">
        <f>SUMIFS(СВЦЭМ!$J$34:$J$777,СВЦЭМ!$A$34:$A$777,$A333,СВЦЭМ!$B$34:$B$777,N$331)+'СЕТ СН'!$F$13</f>
        <v>351.23908254000003</v>
      </c>
      <c r="O333" s="37">
        <f>SUMIFS(СВЦЭМ!$J$34:$J$777,СВЦЭМ!$A$34:$A$777,$A333,СВЦЭМ!$B$34:$B$777,O$331)+'СЕТ СН'!$F$13</f>
        <v>371.65659518000001</v>
      </c>
      <c r="P333" s="37">
        <f>SUMIFS(СВЦЭМ!$J$34:$J$777,СВЦЭМ!$A$34:$A$777,$A333,СВЦЭМ!$B$34:$B$777,P$331)+'СЕТ СН'!$F$13</f>
        <v>374.94361119000001</v>
      </c>
      <c r="Q333" s="37">
        <f>SUMIFS(СВЦЭМ!$J$34:$J$777,СВЦЭМ!$A$34:$A$777,$A333,СВЦЭМ!$B$34:$B$777,Q$331)+'СЕТ СН'!$F$13</f>
        <v>367.27982857000001</v>
      </c>
      <c r="R333" s="37">
        <f>SUMIFS(СВЦЭМ!$J$34:$J$777,СВЦЭМ!$A$34:$A$777,$A333,СВЦЭМ!$B$34:$B$777,R$331)+'СЕТ СН'!$F$13</f>
        <v>363.12238954999998</v>
      </c>
      <c r="S333" s="37">
        <f>SUMIFS(СВЦЭМ!$J$34:$J$777,СВЦЭМ!$A$34:$A$777,$A333,СВЦЭМ!$B$34:$B$777,S$331)+'СЕТ СН'!$F$13</f>
        <v>367.27972354000002</v>
      </c>
      <c r="T333" s="37">
        <f>SUMIFS(СВЦЭМ!$J$34:$J$777,СВЦЭМ!$A$34:$A$777,$A333,СВЦЭМ!$B$34:$B$777,T$331)+'СЕТ СН'!$F$13</f>
        <v>367.54008413999998</v>
      </c>
      <c r="U333" s="37">
        <f>SUMIFS(СВЦЭМ!$J$34:$J$777,СВЦЭМ!$A$34:$A$777,$A333,СВЦЭМ!$B$34:$B$777,U$331)+'СЕТ СН'!$F$13</f>
        <v>351.19933789999999</v>
      </c>
      <c r="V333" s="37">
        <f>SUMIFS(СВЦЭМ!$J$34:$J$777,СВЦЭМ!$A$34:$A$777,$A333,СВЦЭМ!$B$34:$B$777,V$331)+'СЕТ СН'!$F$13</f>
        <v>340.97620523000001</v>
      </c>
      <c r="W333" s="37">
        <f>SUMIFS(СВЦЭМ!$J$34:$J$777,СВЦЭМ!$A$34:$A$777,$A333,СВЦЭМ!$B$34:$B$777,W$331)+'СЕТ СН'!$F$13</f>
        <v>363.06076258000002</v>
      </c>
      <c r="X333" s="37">
        <f>SUMIFS(СВЦЭМ!$J$34:$J$777,СВЦЭМ!$A$34:$A$777,$A333,СВЦЭМ!$B$34:$B$777,X$331)+'СЕТ СН'!$F$13</f>
        <v>408.60168159</v>
      </c>
      <c r="Y333" s="37">
        <f>SUMIFS(СВЦЭМ!$J$34:$J$777,СВЦЭМ!$A$34:$A$777,$A333,СВЦЭМ!$B$34:$B$777,Y$331)+'СЕТ СН'!$F$13</f>
        <v>480.55673094999997</v>
      </c>
    </row>
    <row r="334" spans="1:27" ht="15.75" x14ac:dyDescent="0.2">
      <c r="A334" s="36">
        <f t="shared" ref="A334:A362" si="9">A333+1</f>
        <v>43223</v>
      </c>
      <c r="B334" s="37">
        <f>SUMIFS(СВЦЭМ!$J$34:$J$777,СВЦЭМ!$A$34:$A$777,$A334,СВЦЭМ!$B$34:$B$777,B$331)+'СЕТ СН'!$F$13</f>
        <v>501.88875507</v>
      </c>
      <c r="C334" s="37">
        <f>SUMIFS(СВЦЭМ!$J$34:$J$777,СВЦЭМ!$A$34:$A$777,$A334,СВЦЭМ!$B$34:$B$777,C$331)+'СЕТ СН'!$F$13</f>
        <v>529.44770071999994</v>
      </c>
      <c r="D334" s="37">
        <f>SUMIFS(СВЦЭМ!$J$34:$J$777,СВЦЭМ!$A$34:$A$777,$A334,СВЦЭМ!$B$34:$B$777,D$331)+'СЕТ СН'!$F$13</f>
        <v>544.62825063000003</v>
      </c>
      <c r="E334" s="37">
        <f>SUMIFS(СВЦЭМ!$J$34:$J$777,СВЦЭМ!$A$34:$A$777,$A334,СВЦЭМ!$B$34:$B$777,E$331)+'СЕТ СН'!$F$13</f>
        <v>547.15819450000004</v>
      </c>
      <c r="F334" s="37">
        <f>SUMIFS(СВЦЭМ!$J$34:$J$777,СВЦЭМ!$A$34:$A$777,$A334,СВЦЭМ!$B$34:$B$777,F$331)+'СЕТ СН'!$F$13</f>
        <v>547.48093647999997</v>
      </c>
      <c r="G334" s="37">
        <f>SUMIFS(СВЦЭМ!$J$34:$J$777,СВЦЭМ!$A$34:$A$777,$A334,СВЦЭМ!$B$34:$B$777,G$331)+'СЕТ СН'!$F$13</f>
        <v>543.06202809000001</v>
      </c>
      <c r="H334" s="37">
        <f>SUMIFS(СВЦЭМ!$J$34:$J$777,СВЦЭМ!$A$34:$A$777,$A334,СВЦЭМ!$B$34:$B$777,H$331)+'СЕТ СН'!$F$13</f>
        <v>491.32053898999999</v>
      </c>
      <c r="I334" s="37">
        <f>SUMIFS(СВЦЭМ!$J$34:$J$777,СВЦЭМ!$A$34:$A$777,$A334,СВЦЭМ!$B$34:$B$777,I$331)+'СЕТ СН'!$F$13</f>
        <v>420.65126272999998</v>
      </c>
      <c r="J334" s="37">
        <f>SUMIFS(СВЦЭМ!$J$34:$J$777,СВЦЭМ!$A$34:$A$777,$A334,СВЦЭМ!$B$34:$B$777,J$331)+'СЕТ СН'!$F$13</f>
        <v>391.91055847000001</v>
      </c>
      <c r="K334" s="37">
        <f>SUMIFS(СВЦЭМ!$J$34:$J$777,СВЦЭМ!$A$34:$A$777,$A334,СВЦЭМ!$B$34:$B$777,K$331)+'СЕТ СН'!$F$13</f>
        <v>364.24493560000002</v>
      </c>
      <c r="L334" s="37">
        <f>SUMIFS(СВЦЭМ!$J$34:$J$777,СВЦЭМ!$A$34:$A$777,$A334,СВЦЭМ!$B$34:$B$777,L$331)+'СЕТ СН'!$F$13</f>
        <v>366.88019998999999</v>
      </c>
      <c r="M334" s="37">
        <f>SUMIFS(СВЦЭМ!$J$34:$J$777,СВЦЭМ!$A$34:$A$777,$A334,СВЦЭМ!$B$34:$B$777,M$331)+'СЕТ СН'!$F$13</f>
        <v>363.21704829999999</v>
      </c>
      <c r="N334" s="37">
        <f>SUMIFS(СВЦЭМ!$J$34:$J$777,СВЦЭМ!$A$34:$A$777,$A334,СВЦЭМ!$B$34:$B$777,N$331)+'СЕТ СН'!$F$13</f>
        <v>379.00305444000003</v>
      </c>
      <c r="O334" s="37">
        <f>SUMIFS(СВЦЭМ!$J$34:$J$777,СВЦЭМ!$A$34:$A$777,$A334,СВЦЭМ!$B$34:$B$777,O$331)+'СЕТ СН'!$F$13</f>
        <v>389.88805544000002</v>
      </c>
      <c r="P334" s="37">
        <f>SUMIFS(СВЦЭМ!$J$34:$J$777,СВЦЭМ!$A$34:$A$777,$A334,СВЦЭМ!$B$34:$B$777,P$331)+'СЕТ СН'!$F$13</f>
        <v>384.26842145000001</v>
      </c>
      <c r="Q334" s="37">
        <f>SUMIFS(СВЦЭМ!$J$34:$J$777,СВЦЭМ!$A$34:$A$777,$A334,СВЦЭМ!$B$34:$B$777,Q$331)+'СЕТ СН'!$F$13</f>
        <v>381.67155423000003</v>
      </c>
      <c r="R334" s="37">
        <f>SUMIFS(СВЦЭМ!$J$34:$J$777,СВЦЭМ!$A$34:$A$777,$A334,СВЦЭМ!$B$34:$B$777,R$331)+'СЕТ СН'!$F$13</f>
        <v>382.10725664</v>
      </c>
      <c r="S334" s="37">
        <f>SUMIFS(СВЦЭМ!$J$34:$J$777,СВЦЭМ!$A$34:$A$777,$A334,СВЦЭМ!$B$34:$B$777,S$331)+'СЕТ СН'!$F$13</f>
        <v>384.34200251999999</v>
      </c>
      <c r="T334" s="37">
        <f>SUMIFS(СВЦЭМ!$J$34:$J$777,СВЦЭМ!$A$34:$A$777,$A334,СВЦЭМ!$B$34:$B$777,T$331)+'СЕТ СН'!$F$13</f>
        <v>393.49118662000001</v>
      </c>
      <c r="U334" s="37">
        <f>SUMIFS(СВЦЭМ!$J$34:$J$777,СВЦЭМ!$A$34:$A$777,$A334,СВЦЭМ!$B$34:$B$777,U$331)+'СЕТ СН'!$F$13</f>
        <v>368.68818119000002</v>
      </c>
      <c r="V334" s="37">
        <f>SUMIFS(СВЦЭМ!$J$34:$J$777,СВЦЭМ!$A$34:$A$777,$A334,СВЦЭМ!$B$34:$B$777,V$331)+'СЕТ СН'!$F$13</f>
        <v>366.09537390999998</v>
      </c>
      <c r="W334" s="37">
        <f>SUMIFS(СВЦЭМ!$J$34:$J$777,СВЦЭМ!$A$34:$A$777,$A334,СВЦЭМ!$B$34:$B$777,W$331)+'СЕТ СН'!$F$13</f>
        <v>391.80748889</v>
      </c>
      <c r="X334" s="37">
        <f>SUMIFS(СВЦЭМ!$J$34:$J$777,СВЦЭМ!$A$34:$A$777,$A334,СВЦЭМ!$B$34:$B$777,X$331)+'СЕТ СН'!$F$13</f>
        <v>447.87998978000002</v>
      </c>
      <c r="Y334" s="37">
        <f>SUMIFS(СВЦЭМ!$J$34:$J$777,СВЦЭМ!$A$34:$A$777,$A334,СВЦЭМ!$B$34:$B$777,Y$331)+'СЕТ СН'!$F$13</f>
        <v>511.88891672</v>
      </c>
    </row>
    <row r="335" spans="1:27" ht="15.75" x14ac:dyDescent="0.2">
      <c r="A335" s="36">
        <f t="shared" si="9"/>
        <v>43224</v>
      </c>
      <c r="B335" s="37">
        <f>SUMIFS(СВЦЭМ!$J$34:$J$777,СВЦЭМ!$A$34:$A$777,$A335,СВЦЭМ!$B$34:$B$777,B$331)+'СЕТ СН'!$F$13</f>
        <v>525.67476804</v>
      </c>
      <c r="C335" s="37">
        <f>SUMIFS(СВЦЭМ!$J$34:$J$777,СВЦЭМ!$A$34:$A$777,$A335,СВЦЭМ!$B$34:$B$777,C$331)+'СЕТ СН'!$F$13</f>
        <v>556.57592881000005</v>
      </c>
      <c r="D335" s="37">
        <f>SUMIFS(СВЦЭМ!$J$34:$J$777,СВЦЭМ!$A$34:$A$777,$A335,СВЦЭМ!$B$34:$B$777,D$331)+'СЕТ СН'!$F$13</f>
        <v>568.95981352000001</v>
      </c>
      <c r="E335" s="37">
        <f>SUMIFS(СВЦЭМ!$J$34:$J$777,СВЦЭМ!$A$34:$A$777,$A335,СВЦЭМ!$B$34:$B$777,E$331)+'СЕТ СН'!$F$13</f>
        <v>570.78897184000004</v>
      </c>
      <c r="F335" s="37">
        <f>SUMIFS(СВЦЭМ!$J$34:$J$777,СВЦЭМ!$A$34:$A$777,$A335,СВЦЭМ!$B$34:$B$777,F$331)+'СЕТ СН'!$F$13</f>
        <v>570.63954624999997</v>
      </c>
      <c r="G335" s="37">
        <f>SUMIFS(СВЦЭМ!$J$34:$J$777,СВЦЭМ!$A$34:$A$777,$A335,СВЦЭМ!$B$34:$B$777,G$331)+'СЕТ СН'!$F$13</f>
        <v>573.19068496</v>
      </c>
      <c r="H335" s="37">
        <f>SUMIFS(СВЦЭМ!$J$34:$J$777,СВЦЭМ!$A$34:$A$777,$A335,СВЦЭМ!$B$34:$B$777,H$331)+'СЕТ СН'!$F$13</f>
        <v>503.40967146000003</v>
      </c>
      <c r="I335" s="37">
        <f>SUMIFS(СВЦЭМ!$J$34:$J$777,СВЦЭМ!$A$34:$A$777,$A335,СВЦЭМ!$B$34:$B$777,I$331)+'СЕТ СН'!$F$13</f>
        <v>429.32014445999999</v>
      </c>
      <c r="J335" s="37">
        <f>SUMIFS(СВЦЭМ!$J$34:$J$777,СВЦЭМ!$A$34:$A$777,$A335,СВЦЭМ!$B$34:$B$777,J$331)+'СЕТ СН'!$F$13</f>
        <v>398.73031006999997</v>
      </c>
      <c r="K335" s="37">
        <f>SUMIFS(СВЦЭМ!$J$34:$J$777,СВЦЭМ!$A$34:$A$777,$A335,СВЦЭМ!$B$34:$B$777,K$331)+'СЕТ СН'!$F$13</f>
        <v>359.06614587000001</v>
      </c>
      <c r="L335" s="37">
        <f>SUMIFS(СВЦЭМ!$J$34:$J$777,СВЦЭМ!$A$34:$A$777,$A335,СВЦЭМ!$B$34:$B$777,L$331)+'СЕТ СН'!$F$13</f>
        <v>358.88153986999998</v>
      </c>
      <c r="M335" s="37">
        <f>SUMIFS(СВЦЭМ!$J$34:$J$777,СВЦЭМ!$A$34:$A$777,$A335,СВЦЭМ!$B$34:$B$777,M$331)+'СЕТ СН'!$F$13</f>
        <v>373.58887246</v>
      </c>
      <c r="N335" s="37">
        <f>SUMIFS(СВЦЭМ!$J$34:$J$777,СВЦЭМ!$A$34:$A$777,$A335,СВЦЭМ!$B$34:$B$777,N$331)+'СЕТ СН'!$F$13</f>
        <v>385.80031271000001</v>
      </c>
      <c r="O335" s="37">
        <f>SUMIFS(СВЦЭМ!$J$34:$J$777,СВЦЭМ!$A$34:$A$777,$A335,СВЦЭМ!$B$34:$B$777,O$331)+'СЕТ СН'!$F$13</f>
        <v>382.53656124999998</v>
      </c>
      <c r="P335" s="37">
        <f>SUMIFS(СВЦЭМ!$J$34:$J$777,СВЦЭМ!$A$34:$A$777,$A335,СВЦЭМ!$B$34:$B$777,P$331)+'СЕТ СН'!$F$13</f>
        <v>386.00577600999998</v>
      </c>
      <c r="Q335" s="37">
        <f>SUMIFS(СВЦЭМ!$J$34:$J$777,СВЦЭМ!$A$34:$A$777,$A335,СВЦЭМ!$B$34:$B$777,Q$331)+'СЕТ СН'!$F$13</f>
        <v>384.92641115999999</v>
      </c>
      <c r="R335" s="37">
        <f>SUMIFS(СВЦЭМ!$J$34:$J$777,СВЦЭМ!$A$34:$A$777,$A335,СВЦЭМ!$B$34:$B$777,R$331)+'СЕТ СН'!$F$13</f>
        <v>386.84889229999999</v>
      </c>
      <c r="S335" s="37">
        <f>SUMIFS(СВЦЭМ!$J$34:$J$777,СВЦЭМ!$A$34:$A$777,$A335,СВЦЭМ!$B$34:$B$777,S$331)+'СЕТ СН'!$F$13</f>
        <v>392.97280454000003</v>
      </c>
      <c r="T335" s="37">
        <f>SUMIFS(СВЦЭМ!$J$34:$J$777,СВЦЭМ!$A$34:$A$777,$A335,СВЦЭМ!$B$34:$B$777,T$331)+'СЕТ СН'!$F$13</f>
        <v>383.80183724</v>
      </c>
      <c r="U335" s="37">
        <f>SUMIFS(СВЦЭМ!$J$34:$J$777,СВЦЭМ!$A$34:$A$777,$A335,СВЦЭМ!$B$34:$B$777,U$331)+'СЕТ СН'!$F$13</f>
        <v>363.86266504000002</v>
      </c>
      <c r="V335" s="37">
        <f>SUMIFS(СВЦЭМ!$J$34:$J$777,СВЦЭМ!$A$34:$A$777,$A335,СВЦЭМ!$B$34:$B$777,V$331)+'СЕТ СН'!$F$13</f>
        <v>362.93858917</v>
      </c>
      <c r="W335" s="37">
        <f>SUMIFS(СВЦЭМ!$J$34:$J$777,СВЦЭМ!$A$34:$A$777,$A335,СВЦЭМ!$B$34:$B$777,W$331)+'СЕТ СН'!$F$13</f>
        <v>387.22970724999999</v>
      </c>
      <c r="X335" s="37">
        <f>SUMIFS(СВЦЭМ!$J$34:$J$777,СВЦЭМ!$A$34:$A$777,$A335,СВЦЭМ!$B$34:$B$777,X$331)+'СЕТ СН'!$F$13</f>
        <v>439.28749221999999</v>
      </c>
      <c r="Y335" s="37">
        <f>SUMIFS(СВЦЭМ!$J$34:$J$777,СВЦЭМ!$A$34:$A$777,$A335,СВЦЭМ!$B$34:$B$777,Y$331)+'СЕТ СН'!$F$13</f>
        <v>516.11980154000003</v>
      </c>
    </row>
    <row r="336" spans="1:27" ht="15.75" x14ac:dyDescent="0.2">
      <c r="A336" s="36">
        <f t="shared" si="9"/>
        <v>43225</v>
      </c>
      <c r="B336" s="37">
        <f>SUMIFS(СВЦЭМ!$J$34:$J$777,СВЦЭМ!$A$34:$A$777,$A336,СВЦЭМ!$B$34:$B$777,B$331)+'СЕТ СН'!$F$13</f>
        <v>529.45025550000003</v>
      </c>
      <c r="C336" s="37">
        <f>SUMIFS(СВЦЭМ!$J$34:$J$777,СВЦЭМ!$A$34:$A$777,$A336,СВЦЭМ!$B$34:$B$777,C$331)+'СЕТ СН'!$F$13</f>
        <v>533.42743797000003</v>
      </c>
      <c r="D336" s="37">
        <f>SUMIFS(СВЦЭМ!$J$34:$J$777,СВЦЭМ!$A$34:$A$777,$A336,СВЦЭМ!$B$34:$B$777,D$331)+'СЕТ СН'!$F$13</f>
        <v>538.10833775000003</v>
      </c>
      <c r="E336" s="37">
        <f>SUMIFS(СВЦЭМ!$J$34:$J$777,СВЦЭМ!$A$34:$A$777,$A336,СВЦЭМ!$B$34:$B$777,E$331)+'СЕТ СН'!$F$13</f>
        <v>549.88601673999995</v>
      </c>
      <c r="F336" s="37">
        <f>SUMIFS(СВЦЭМ!$J$34:$J$777,СВЦЭМ!$A$34:$A$777,$A336,СВЦЭМ!$B$34:$B$777,F$331)+'СЕТ СН'!$F$13</f>
        <v>554.44755361</v>
      </c>
      <c r="G336" s="37">
        <f>SUMIFS(СВЦЭМ!$J$34:$J$777,СВЦЭМ!$A$34:$A$777,$A336,СВЦЭМ!$B$34:$B$777,G$331)+'СЕТ СН'!$F$13</f>
        <v>559.66486082999995</v>
      </c>
      <c r="H336" s="37">
        <f>SUMIFS(СВЦЭМ!$J$34:$J$777,СВЦЭМ!$A$34:$A$777,$A336,СВЦЭМ!$B$34:$B$777,H$331)+'СЕТ СН'!$F$13</f>
        <v>505.30532935000002</v>
      </c>
      <c r="I336" s="37">
        <f>SUMIFS(СВЦЭМ!$J$34:$J$777,СВЦЭМ!$A$34:$A$777,$A336,СВЦЭМ!$B$34:$B$777,I$331)+'СЕТ СН'!$F$13</f>
        <v>450.20480335000002</v>
      </c>
      <c r="J336" s="37">
        <f>SUMIFS(СВЦЭМ!$J$34:$J$777,СВЦЭМ!$A$34:$A$777,$A336,СВЦЭМ!$B$34:$B$777,J$331)+'СЕТ СН'!$F$13</f>
        <v>390.01642409999999</v>
      </c>
      <c r="K336" s="37">
        <f>SUMIFS(СВЦЭМ!$J$34:$J$777,СВЦЭМ!$A$34:$A$777,$A336,СВЦЭМ!$B$34:$B$777,K$331)+'СЕТ СН'!$F$13</f>
        <v>359.89681712999999</v>
      </c>
      <c r="L336" s="37">
        <f>SUMIFS(СВЦЭМ!$J$34:$J$777,СВЦЭМ!$A$34:$A$777,$A336,СВЦЭМ!$B$34:$B$777,L$331)+'СЕТ СН'!$F$13</f>
        <v>360.38432367000001</v>
      </c>
      <c r="M336" s="37">
        <f>SUMIFS(СВЦЭМ!$J$34:$J$777,СВЦЭМ!$A$34:$A$777,$A336,СВЦЭМ!$B$34:$B$777,M$331)+'СЕТ СН'!$F$13</f>
        <v>358.81363900000002</v>
      </c>
      <c r="N336" s="37">
        <f>SUMIFS(СВЦЭМ!$J$34:$J$777,СВЦЭМ!$A$34:$A$777,$A336,СВЦЭМ!$B$34:$B$777,N$331)+'СЕТ СН'!$F$13</f>
        <v>359.71884664999999</v>
      </c>
      <c r="O336" s="37">
        <f>SUMIFS(СВЦЭМ!$J$34:$J$777,СВЦЭМ!$A$34:$A$777,$A336,СВЦЭМ!$B$34:$B$777,O$331)+'СЕТ СН'!$F$13</f>
        <v>369.53345479000001</v>
      </c>
      <c r="P336" s="37">
        <f>SUMIFS(СВЦЭМ!$J$34:$J$777,СВЦЭМ!$A$34:$A$777,$A336,СВЦЭМ!$B$34:$B$777,P$331)+'СЕТ СН'!$F$13</f>
        <v>378.74005671999998</v>
      </c>
      <c r="Q336" s="37">
        <f>SUMIFS(СВЦЭМ!$J$34:$J$777,СВЦЭМ!$A$34:$A$777,$A336,СВЦЭМ!$B$34:$B$777,Q$331)+'СЕТ СН'!$F$13</f>
        <v>380.86900315999998</v>
      </c>
      <c r="R336" s="37">
        <f>SUMIFS(СВЦЭМ!$J$34:$J$777,СВЦЭМ!$A$34:$A$777,$A336,СВЦЭМ!$B$34:$B$777,R$331)+'СЕТ СН'!$F$13</f>
        <v>379.80497838000002</v>
      </c>
      <c r="S336" s="37">
        <f>SUMIFS(СВЦЭМ!$J$34:$J$777,СВЦЭМ!$A$34:$A$777,$A336,СВЦЭМ!$B$34:$B$777,S$331)+'СЕТ СН'!$F$13</f>
        <v>392.07710728000001</v>
      </c>
      <c r="T336" s="37">
        <f>SUMIFS(СВЦЭМ!$J$34:$J$777,СВЦЭМ!$A$34:$A$777,$A336,СВЦЭМ!$B$34:$B$777,T$331)+'СЕТ СН'!$F$13</f>
        <v>383.04143253000001</v>
      </c>
      <c r="U336" s="37">
        <f>SUMIFS(СВЦЭМ!$J$34:$J$777,СВЦЭМ!$A$34:$A$777,$A336,СВЦЭМ!$B$34:$B$777,U$331)+'СЕТ СН'!$F$13</f>
        <v>378.92170590000001</v>
      </c>
      <c r="V336" s="37">
        <f>SUMIFS(СВЦЭМ!$J$34:$J$777,СВЦЭМ!$A$34:$A$777,$A336,СВЦЭМ!$B$34:$B$777,V$331)+'СЕТ СН'!$F$13</f>
        <v>353.99298905000001</v>
      </c>
      <c r="W336" s="37">
        <f>SUMIFS(СВЦЭМ!$J$34:$J$777,СВЦЭМ!$A$34:$A$777,$A336,СВЦЭМ!$B$34:$B$777,W$331)+'СЕТ СН'!$F$13</f>
        <v>383.71970722999998</v>
      </c>
      <c r="X336" s="37">
        <f>SUMIFS(СВЦЭМ!$J$34:$J$777,СВЦЭМ!$A$34:$A$777,$A336,СВЦЭМ!$B$34:$B$777,X$331)+'СЕТ СН'!$F$13</f>
        <v>432.49560059999999</v>
      </c>
      <c r="Y336" s="37">
        <f>SUMIFS(СВЦЭМ!$J$34:$J$777,СВЦЭМ!$A$34:$A$777,$A336,СВЦЭМ!$B$34:$B$777,Y$331)+'СЕТ СН'!$F$13</f>
        <v>500.63311692000002</v>
      </c>
    </row>
    <row r="337" spans="1:25" ht="15.75" x14ac:dyDescent="0.2">
      <c r="A337" s="36">
        <f t="shared" si="9"/>
        <v>43226</v>
      </c>
      <c r="B337" s="37">
        <f>SUMIFS(СВЦЭМ!$J$34:$J$777,СВЦЭМ!$A$34:$A$777,$A337,СВЦЭМ!$B$34:$B$777,B$331)+'СЕТ СН'!$F$13</f>
        <v>520.73418590000006</v>
      </c>
      <c r="C337" s="37">
        <f>SUMIFS(СВЦЭМ!$J$34:$J$777,СВЦЭМ!$A$34:$A$777,$A337,СВЦЭМ!$B$34:$B$777,C$331)+'СЕТ СН'!$F$13</f>
        <v>547.79864487999998</v>
      </c>
      <c r="D337" s="37">
        <f>SUMIFS(СВЦЭМ!$J$34:$J$777,СВЦЭМ!$A$34:$A$777,$A337,СВЦЭМ!$B$34:$B$777,D$331)+'СЕТ СН'!$F$13</f>
        <v>557.92068606999999</v>
      </c>
      <c r="E337" s="37">
        <f>SUMIFS(СВЦЭМ!$J$34:$J$777,СВЦЭМ!$A$34:$A$777,$A337,СВЦЭМ!$B$34:$B$777,E$331)+'СЕТ СН'!$F$13</f>
        <v>565.05064488000005</v>
      </c>
      <c r="F337" s="37">
        <f>SUMIFS(СВЦЭМ!$J$34:$J$777,СВЦЭМ!$A$34:$A$777,$A337,СВЦЭМ!$B$34:$B$777,F$331)+'СЕТ СН'!$F$13</f>
        <v>563.79277373000002</v>
      </c>
      <c r="G337" s="37">
        <f>SUMIFS(СВЦЭМ!$J$34:$J$777,СВЦЭМ!$A$34:$A$777,$A337,СВЦЭМ!$B$34:$B$777,G$331)+'СЕТ СН'!$F$13</f>
        <v>565.89963022999996</v>
      </c>
      <c r="H337" s="37">
        <f>SUMIFS(СВЦЭМ!$J$34:$J$777,СВЦЭМ!$A$34:$A$777,$A337,СВЦЭМ!$B$34:$B$777,H$331)+'СЕТ СН'!$F$13</f>
        <v>527.74400247000005</v>
      </c>
      <c r="I337" s="37">
        <f>SUMIFS(СВЦЭМ!$J$34:$J$777,СВЦЭМ!$A$34:$A$777,$A337,СВЦЭМ!$B$34:$B$777,I$331)+'СЕТ СН'!$F$13</f>
        <v>461.92246735999998</v>
      </c>
      <c r="J337" s="37">
        <f>SUMIFS(СВЦЭМ!$J$34:$J$777,СВЦЭМ!$A$34:$A$777,$A337,СВЦЭМ!$B$34:$B$777,J$331)+'СЕТ СН'!$F$13</f>
        <v>402.61152843000002</v>
      </c>
      <c r="K337" s="37">
        <f>SUMIFS(СВЦЭМ!$J$34:$J$777,СВЦЭМ!$A$34:$A$777,$A337,СВЦЭМ!$B$34:$B$777,K$331)+'СЕТ СН'!$F$13</f>
        <v>384.65032033</v>
      </c>
      <c r="L337" s="37">
        <f>SUMIFS(СВЦЭМ!$J$34:$J$777,СВЦЭМ!$A$34:$A$777,$A337,СВЦЭМ!$B$34:$B$777,L$331)+'СЕТ СН'!$F$13</f>
        <v>375.65340620000001</v>
      </c>
      <c r="M337" s="37">
        <f>SUMIFS(СВЦЭМ!$J$34:$J$777,СВЦЭМ!$A$34:$A$777,$A337,СВЦЭМ!$B$34:$B$777,M$331)+'СЕТ СН'!$F$13</f>
        <v>362.23443019000001</v>
      </c>
      <c r="N337" s="37">
        <f>SUMIFS(СВЦЭМ!$J$34:$J$777,СВЦЭМ!$A$34:$A$777,$A337,СВЦЭМ!$B$34:$B$777,N$331)+'СЕТ СН'!$F$13</f>
        <v>388.80097178</v>
      </c>
      <c r="O337" s="37">
        <f>SUMIFS(СВЦЭМ!$J$34:$J$777,СВЦЭМ!$A$34:$A$777,$A337,СВЦЭМ!$B$34:$B$777,O$331)+'СЕТ СН'!$F$13</f>
        <v>389.22054582999999</v>
      </c>
      <c r="P337" s="37">
        <f>SUMIFS(СВЦЭМ!$J$34:$J$777,СВЦЭМ!$A$34:$A$777,$A337,СВЦЭМ!$B$34:$B$777,P$331)+'СЕТ СН'!$F$13</f>
        <v>385.86034783000002</v>
      </c>
      <c r="Q337" s="37">
        <f>SUMIFS(СВЦЭМ!$J$34:$J$777,СВЦЭМ!$A$34:$A$777,$A337,СВЦЭМ!$B$34:$B$777,Q$331)+'СЕТ СН'!$F$13</f>
        <v>387.13537726999999</v>
      </c>
      <c r="R337" s="37">
        <f>SUMIFS(СВЦЭМ!$J$34:$J$777,СВЦЭМ!$A$34:$A$777,$A337,СВЦЭМ!$B$34:$B$777,R$331)+'СЕТ СН'!$F$13</f>
        <v>392.14251278</v>
      </c>
      <c r="S337" s="37">
        <f>SUMIFS(СВЦЭМ!$J$34:$J$777,СВЦЭМ!$A$34:$A$777,$A337,СВЦЭМ!$B$34:$B$777,S$331)+'СЕТ СН'!$F$13</f>
        <v>393.24147217000001</v>
      </c>
      <c r="T337" s="37">
        <f>SUMIFS(СВЦЭМ!$J$34:$J$777,СВЦЭМ!$A$34:$A$777,$A337,СВЦЭМ!$B$34:$B$777,T$331)+'СЕТ СН'!$F$13</f>
        <v>389.04328243999998</v>
      </c>
      <c r="U337" s="37">
        <f>SUMIFS(СВЦЭМ!$J$34:$J$777,СВЦЭМ!$A$34:$A$777,$A337,СВЦЭМ!$B$34:$B$777,U$331)+'СЕТ СН'!$F$13</f>
        <v>384.95210895000002</v>
      </c>
      <c r="V337" s="37">
        <f>SUMIFS(СВЦЭМ!$J$34:$J$777,СВЦЭМ!$A$34:$A$777,$A337,СВЦЭМ!$B$34:$B$777,V$331)+'СЕТ СН'!$F$13</f>
        <v>366.59884142999999</v>
      </c>
      <c r="W337" s="37">
        <f>SUMIFS(СВЦЭМ!$J$34:$J$777,СВЦЭМ!$A$34:$A$777,$A337,СВЦЭМ!$B$34:$B$777,W$331)+'СЕТ СН'!$F$13</f>
        <v>385.95648908999999</v>
      </c>
      <c r="X337" s="37">
        <f>SUMIFS(СВЦЭМ!$J$34:$J$777,СВЦЭМ!$A$34:$A$777,$A337,СВЦЭМ!$B$34:$B$777,X$331)+'СЕТ СН'!$F$13</f>
        <v>440.86081682999998</v>
      </c>
      <c r="Y337" s="37">
        <f>SUMIFS(СВЦЭМ!$J$34:$J$777,СВЦЭМ!$A$34:$A$777,$A337,СВЦЭМ!$B$34:$B$777,Y$331)+'СЕТ СН'!$F$13</f>
        <v>502.20144830999999</v>
      </c>
    </row>
    <row r="338" spans="1:25" ht="15.75" x14ac:dyDescent="0.2">
      <c r="A338" s="36">
        <f t="shared" si="9"/>
        <v>43227</v>
      </c>
      <c r="B338" s="37">
        <f>SUMIFS(СВЦЭМ!$J$34:$J$777,СВЦЭМ!$A$34:$A$777,$A338,СВЦЭМ!$B$34:$B$777,B$331)+'СЕТ СН'!$F$13</f>
        <v>537.45893220000005</v>
      </c>
      <c r="C338" s="37">
        <f>SUMIFS(СВЦЭМ!$J$34:$J$777,СВЦЭМ!$A$34:$A$777,$A338,СВЦЭМ!$B$34:$B$777,C$331)+'СЕТ СН'!$F$13</f>
        <v>567.47440548999998</v>
      </c>
      <c r="D338" s="37">
        <f>SUMIFS(СВЦЭМ!$J$34:$J$777,СВЦЭМ!$A$34:$A$777,$A338,СВЦЭМ!$B$34:$B$777,D$331)+'СЕТ СН'!$F$13</f>
        <v>574.03000231999999</v>
      </c>
      <c r="E338" s="37">
        <f>SUMIFS(СВЦЭМ!$J$34:$J$777,СВЦЭМ!$A$34:$A$777,$A338,СВЦЭМ!$B$34:$B$777,E$331)+'СЕТ СН'!$F$13</f>
        <v>570.67253198000003</v>
      </c>
      <c r="F338" s="37">
        <f>SUMIFS(СВЦЭМ!$J$34:$J$777,СВЦЭМ!$A$34:$A$777,$A338,СВЦЭМ!$B$34:$B$777,F$331)+'СЕТ СН'!$F$13</f>
        <v>568.70548413999995</v>
      </c>
      <c r="G338" s="37">
        <f>SUMIFS(СВЦЭМ!$J$34:$J$777,СВЦЭМ!$A$34:$A$777,$A338,СВЦЭМ!$B$34:$B$777,G$331)+'СЕТ СН'!$F$13</f>
        <v>575.18186911999999</v>
      </c>
      <c r="H338" s="37">
        <f>SUMIFS(СВЦЭМ!$J$34:$J$777,СВЦЭМ!$A$34:$A$777,$A338,СВЦЭМ!$B$34:$B$777,H$331)+'СЕТ СН'!$F$13</f>
        <v>517.77608478000002</v>
      </c>
      <c r="I338" s="37">
        <f>SUMIFS(СВЦЭМ!$J$34:$J$777,СВЦЭМ!$A$34:$A$777,$A338,СВЦЭМ!$B$34:$B$777,I$331)+'СЕТ СН'!$F$13</f>
        <v>460.85491646999998</v>
      </c>
      <c r="J338" s="37">
        <f>SUMIFS(СВЦЭМ!$J$34:$J$777,СВЦЭМ!$A$34:$A$777,$A338,СВЦЭМ!$B$34:$B$777,J$331)+'СЕТ СН'!$F$13</f>
        <v>415.71347743000001</v>
      </c>
      <c r="K338" s="37">
        <f>SUMIFS(СВЦЭМ!$J$34:$J$777,СВЦЭМ!$A$34:$A$777,$A338,СВЦЭМ!$B$34:$B$777,K$331)+'СЕТ СН'!$F$13</f>
        <v>401.52758335999999</v>
      </c>
      <c r="L338" s="37">
        <f>SUMIFS(СВЦЭМ!$J$34:$J$777,СВЦЭМ!$A$34:$A$777,$A338,СВЦЭМ!$B$34:$B$777,L$331)+'СЕТ СН'!$F$13</f>
        <v>408.35255876999997</v>
      </c>
      <c r="M338" s="37">
        <f>SUMIFS(СВЦЭМ!$J$34:$J$777,СВЦЭМ!$A$34:$A$777,$A338,СВЦЭМ!$B$34:$B$777,M$331)+'СЕТ СН'!$F$13</f>
        <v>409.63613793000002</v>
      </c>
      <c r="N338" s="37">
        <f>SUMIFS(СВЦЭМ!$J$34:$J$777,СВЦЭМ!$A$34:$A$777,$A338,СВЦЭМ!$B$34:$B$777,N$331)+'СЕТ СН'!$F$13</f>
        <v>400.56584178999998</v>
      </c>
      <c r="O338" s="37">
        <f>SUMIFS(СВЦЭМ!$J$34:$J$777,СВЦЭМ!$A$34:$A$777,$A338,СВЦЭМ!$B$34:$B$777,O$331)+'СЕТ СН'!$F$13</f>
        <v>400.92263962999999</v>
      </c>
      <c r="P338" s="37">
        <f>SUMIFS(СВЦЭМ!$J$34:$J$777,СВЦЭМ!$A$34:$A$777,$A338,СВЦЭМ!$B$34:$B$777,P$331)+'СЕТ СН'!$F$13</f>
        <v>398.87265092000001</v>
      </c>
      <c r="Q338" s="37">
        <f>SUMIFS(СВЦЭМ!$J$34:$J$777,СВЦЭМ!$A$34:$A$777,$A338,СВЦЭМ!$B$34:$B$777,Q$331)+'СЕТ СН'!$F$13</f>
        <v>398.69157478</v>
      </c>
      <c r="R338" s="37">
        <f>SUMIFS(СВЦЭМ!$J$34:$J$777,СВЦЭМ!$A$34:$A$777,$A338,СВЦЭМ!$B$34:$B$777,R$331)+'СЕТ СН'!$F$13</f>
        <v>400.62616254</v>
      </c>
      <c r="S338" s="37">
        <f>SUMIFS(СВЦЭМ!$J$34:$J$777,СВЦЭМ!$A$34:$A$777,$A338,СВЦЭМ!$B$34:$B$777,S$331)+'СЕТ СН'!$F$13</f>
        <v>404.78674438000002</v>
      </c>
      <c r="T338" s="37">
        <f>SUMIFS(СВЦЭМ!$J$34:$J$777,СВЦЭМ!$A$34:$A$777,$A338,СВЦЭМ!$B$34:$B$777,T$331)+'СЕТ СН'!$F$13</f>
        <v>406.70305424999998</v>
      </c>
      <c r="U338" s="37">
        <f>SUMIFS(СВЦЭМ!$J$34:$J$777,СВЦЭМ!$A$34:$A$777,$A338,СВЦЭМ!$B$34:$B$777,U$331)+'СЕТ СН'!$F$13</f>
        <v>409.03924181000002</v>
      </c>
      <c r="V338" s="37">
        <f>SUMIFS(СВЦЭМ!$J$34:$J$777,СВЦЭМ!$A$34:$A$777,$A338,СВЦЭМ!$B$34:$B$777,V$331)+'СЕТ СН'!$F$13</f>
        <v>411.67831371</v>
      </c>
      <c r="W338" s="37">
        <f>SUMIFS(СВЦЭМ!$J$34:$J$777,СВЦЭМ!$A$34:$A$777,$A338,СВЦЭМ!$B$34:$B$777,W$331)+'СЕТ СН'!$F$13</f>
        <v>406.29311267000003</v>
      </c>
      <c r="X338" s="37">
        <f>SUMIFS(СВЦЭМ!$J$34:$J$777,СВЦЭМ!$A$34:$A$777,$A338,СВЦЭМ!$B$34:$B$777,X$331)+'СЕТ СН'!$F$13</f>
        <v>471.12177724999998</v>
      </c>
      <c r="Y338" s="37">
        <f>SUMIFS(СВЦЭМ!$J$34:$J$777,СВЦЭМ!$A$34:$A$777,$A338,СВЦЭМ!$B$34:$B$777,Y$331)+'СЕТ СН'!$F$13</f>
        <v>536.10847239999998</v>
      </c>
    </row>
    <row r="339" spans="1:25" ht="15.75" x14ac:dyDescent="0.2">
      <c r="A339" s="36">
        <f t="shared" si="9"/>
        <v>43228</v>
      </c>
      <c r="B339" s="37">
        <f>SUMIFS(СВЦЭМ!$J$34:$J$777,СВЦЭМ!$A$34:$A$777,$A339,СВЦЭМ!$B$34:$B$777,B$331)+'СЕТ СН'!$F$13</f>
        <v>555.65135251000004</v>
      </c>
      <c r="C339" s="37">
        <f>SUMIFS(СВЦЭМ!$J$34:$J$777,СВЦЭМ!$A$34:$A$777,$A339,СВЦЭМ!$B$34:$B$777,C$331)+'СЕТ СН'!$F$13</f>
        <v>580.28331600000001</v>
      </c>
      <c r="D339" s="37">
        <f>SUMIFS(СВЦЭМ!$J$34:$J$777,СВЦЭМ!$A$34:$A$777,$A339,СВЦЭМ!$B$34:$B$777,D$331)+'СЕТ СН'!$F$13</f>
        <v>596.38703046000001</v>
      </c>
      <c r="E339" s="37">
        <f>SUMIFS(СВЦЭМ!$J$34:$J$777,СВЦЭМ!$A$34:$A$777,$A339,СВЦЭМ!$B$34:$B$777,E$331)+'СЕТ СН'!$F$13</f>
        <v>603.11167420000004</v>
      </c>
      <c r="F339" s="37">
        <f>SUMIFS(СВЦЭМ!$J$34:$J$777,СВЦЭМ!$A$34:$A$777,$A339,СВЦЭМ!$B$34:$B$777,F$331)+'СЕТ СН'!$F$13</f>
        <v>613.99555699999996</v>
      </c>
      <c r="G339" s="37">
        <f>SUMIFS(СВЦЭМ!$J$34:$J$777,СВЦЭМ!$A$34:$A$777,$A339,СВЦЭМ!$B$34:$B$777,G$331)+'СЕТ СН'!$F$13</f>
        <v>597.79119747000004</v>
      </c>
      <c r="H339" s="37">
        <f>SUMIFS(СВЦЭМ!$J$34:$J$777,СВЦЭМ!$A$34:$A$777,$A339,СВЦЭМ!$B$34:$B$777,H$331)+'СЕТ СН'!$F$13</f>
        <v>529.44178470999998</v>
      </c>
      <c r="I339" s="37">
        <f>SUMIFS(СВЦЭМ!$J$34:$J$777,СВЦЭМ!$A$34:$A$777,$A339,СВЦЭМ!$B$34:$B$777,I$331)+'СЕТ СН'!$F$13</f>
        <v>455.16516297999999</v>
      </c>
      <c r="J339" s="37">
        <f>SUMIFS(СВЦЭМ!$J$34:$J$777,СВЦЭМ!$A$34:$A$777,$A339,СВЦЭМ!$B$34:$B$777,J$331)+'СЕТ СН'!$F$13</f>
        <v>406.72987075999998</v>
      </c>
      <c r="K339" s="37">
        <f>SUMIFS(СВЦЭМ!$J$34:$J$777,СВЦЭМ!$A$34:$A$777,$A339,СВЦЭМ!$B$34:$B$777,K$331)+'СЕТ СН'!$F$13</f>
        <v>387.75232840000001</v>
      </c>
      <c r="L339" s="37">
        <f>SUMIFS(СВЦЭМ!$J$34:$J$777,СВЦЭМ!$A$34:$A$777,$A339,СВЦЭМ!$B$34:$B$777,L$331)+'СЕТ СН'!$F$13</f>
        <v>380.08286146</v>
      </c>
      <c r="M339" s="37">
        <f>SUMIFS(СВЦЭМ!$J$34:$J$777,СВЦЭМ!$A$34:$A$777,$A339,СВЦЭМ!$B$34:$B$777,M$331)+'СЕТ СН'!$F$13</f>
        <v>378.09343326999999</v>
      </c>
      <c r="N339" s="37">
        <f>SUMIFS(СВЦЭМ!$J$34:$J$777,СВЦЭМ!$A$34:$A$777,$A339,СВЦЭМ!$B$34:$B$777,N$331)+'СЕТ СН'!$F$13</f>
        <v>371.69983167999999</v>
      </c>
      <c r="O339" s="37">
        <f>SUMIFS(СВЦЭМ!$J$34:$J$777,СВЦЭМ!$A$34:$A$777,$A339,СВЦЭМ!$B$34:$B$777,O$331)+'СЕТ СН'!$F$13</f>
        <v>373.25458429999998</v>
      </c>
      <c r="P339" s="37">
        <f>SUMIFS(СВЦЭМ!$J$34:$J$777,СВЦЭМ!$A$34:$A$777,$A339,СВЦЭМ!$B$34:$B$777,P$331)+'СЕТ СН'!$F$13</f>
        <v>395.61577482000001</v>
      </c>
      <c r="Q339" s="37">
        <f>SUMIFS(СВЦЭМ!$J$34:$J$777,СВЦЭМ!$A$34:$A$777,$A339,СВЦЭМ!$B$34:$B$777,Q$331)+'СЕТ СН'!$F$13</f>
        <v>395.74398151000003</v>
      </c>
      <c r="R339" s="37">
        <f>SUMIFS(СВЦЭМ!$J$34:$J$777,СВЦЭМ!$A$34:$A$777,$A339,СВЦЭМ!$B$34:$B$777,R$331)+'СЕТ СН'!$F$13</f>
        <v>392.62669414999999</v>
      </c>
      <c r="S339" s="37">
        <f>SUMIFS(СВЦЭМ!$J$34:$J$777,СВЦЭМ!$A$34:$A$777,$A339,СВЦЭМ!$B$34:$B$777,S$331)+'СЕТ СН'!$F$13</f>
        <v>375.89453061</v>
      </c>
      <c r="T339" s="37">
        <f>SUMIFS(СВЦЭМ!$J$34:$J$777,СВЦЭМ!$A$34:$A$777,$A339,СВЦЭМ!$B$34:$B$777,T$331)+'СЕТ СН'!$F$13</f>
        <v>366.87875362</v>
      </c>
      <c r="U339" s="37">
        <f>SUMIFS(СВЦЭМ!$J$34:$J$777,СВЦЭМ!$A$34:$A$777,$A339,СВЦЭМ!$B$34:$B$777,U$331)+'СЕТ СН'!$F$13</f>
        <v>373.67025878999999</v>
      </c>
      <c r="V339" s="37">
        <f>SUMIFS(СВЦЭМ!$J$34:$J$777,СВЦЭМ!$A$34:$A$777,$A339,СВЦЭМ!$B$34:$B$777,V$331)+'СЕТ СН'!$F$13</f>
        <v>380.54813611999998</v>
      </c>
      <c r="W339" s="37">
        <f>SUMIFS(СВЦЭМ!$J$34:$J$777,СВЦЭМ!$A$34:$A$777,$A339,СВЦЭМ!$B$34:$B$777,W$331)+'СЕТ СН'!$F$13</f>
        <v>400.90451123999998</v>
      </c>
      <c r="X339" s="37">
        <f>SUMIFS(СВЦЭМ!$J$34:$J$777,СВЦЭМ!$A$34:$A$777,$A339,СВЦЭМ!$B$34:$B$777,X$331)+'СЕТ СН'!$F$13</f>
        <v>450.91028354999997</v>
      </c>
      <c r="Y339" s="37">
        <f>SUMIFS(СВЦЭМ!$J$34:$J$777,СВЦЭМ!$A$34:$A$777,$A339,СВЦЭМ!$B$34:$B$777,Y$331)+'СЕТ СН'!$F$13</f>
        <v>513.46757602000002</v>
      </c>
    </row>
    <row r="340" spans="1:25" ht="15.75" x14ac:dyDescent="0.2">
      <c r="A340" s="36">
        <f t="shared" si="9"/>
        <v>43229</v>
      </c>
      <c r="B340" s="37">
        <f>SUMIFS(СВЦЭМ!$J$34:$J$777,СВЦЭМ!$A$34:$A$777,$A340,СВЦЭМ!$B$34:$B$777,B$331)+'СЕТ СН'!$F$13</f>
        <v>570.63158902999999</v>
      </c>
      <c r="C340" s="37">
        <f>SUMIFS(СВЦЭМ!$J$34:$J$777,СВЦЭМ!$A$34:$A$777,$A340,СВЦЭМ!$B$34:$B$777,C$331)+'СЕТ СН'!$F$13</f>
        <v>597.39889008</v>
      </c>
      <c r="D340" s="37">
        <f>SUMIFS(СВЦЭМ!$J$34:$J$777,СВЦЭМ!$A$34:$A$777,$A340,СВЦЭМ!$B$34:$B$777,D$331)+'СЕТ СН'!$F$13</f>
        <v>619.597849</v>
      </c>
      <c r="E340" s="37">
        <f>SUMIFS(СВЦЭМ!$J$34:$J$777,СВЦЭМ!$A$34:$A$777,$A340,СВЦЭМ!$B$34:$B$777,E$331)+'СЕТ СН'!$F$13</f>
        <v>628.61306009999998</v>
      </c>
      <c r="F340" s="37">
        <f>SUMIFS(СВЦЭМ!$J$34:$J$777,СВЦЭМ!$A$34:$A$777,$A340,СВЦЭМ!$B$34:$B$777,F$331)+'СЕТ СН'!$F$13</f>
        <v>631.30643886999997</v>
      </c>
      <c r="G340" s="37">
        <f>SUMIFS(СВЦЭМ!$J$34:$J$777,СВЦЭМ!$A$34:$A$777,$A340,СВЦЭМ!$B$34:$B$777,G$331)+'СЕТ СН'!$F$13</f>
        <v>628.26969422000002</v>
      </c>
      <c r="H340" s="37">
        <f>SUMIFS(СВЦЭМ!$J$34:$J$777,СВЦЭМ!$A$34:$A$777,$A340,СВЦЭМ!$B$34:$B$777,H$331)+'СЕТ СН'!$F$13</f>
        <v>572.52694055999996</v>
      </c>
      <c r="I340" s="37">
        <f>SUMIFS(СВЦЭМ!$J$34:$J$777,СВЦЭМ!$A$34:$A$777,$A340,СВЦЭМ!$B$34:$B$777,I$331)+'СЕТ СН'!$F$13</f>
        <v>502.41590757</v>
      </c>
      <c r="J340" s="37">
        <f>SUMIFS(СВЦЭМ!$J$34:$J$777,СВЦЭМ!$A$34:$A$777,$A340,СВЦЭМ!$B$34:$B$777,J$331)+'СЕТ СН'!$F$13</f>
        <v>429.32992644000001</v>
      </c>
      <c r="K340" s="37">
        <f>SUMIFS(СВЦЭМ!$J$34:$J$777,СВЦЭМ!$A$34:$A$777,$A340,СВЦЭМ!$B$34:$B$777,K$331)+'СЕТ СН'!$F$13</f>
        <v>393.69989994999997</v>
      </c>
      <c r="L340" s="37">
        <f>SUMIFS(СВЦЭМ!$J$34:$J$777,СВЦЭМ!$A$34:$A$777,$A340,СВЦЭМ!$B$34:$B$777,L$331)+'СЕТ СН'!$F$13</f>
        <v>390.8220235</v>
      </c>
      <c r="M340" s="37">
        <f>SUMIFS(СВЦЭМ!$J$34:$J$777,СВЦЭМ!$A$34:$A$777,$A340,СВЦЭМ!$B$34:$B$777,M$331)+'СЕТ СН'!$F$13</f>
        <v>390.00428947</v>
      </c>
      <c r="N340" s="37">
        <f>SUMIFS(СВЦЭМ!$J$34:$J$777,СВЦЭМ!$A$34:$A$777,$A340,СВЦЭМ!$B$34:$B$777,N$331)+'СЕТ СН'!$F$13</f>
        <v>390.14209261000002</v>
      </c>
      <c r="O340" s="37">
        <f>SUMIFS(СВЦЭМ!$J$34:$J$777,СВЦЭМ!$A$34:$A$777,$A340,СВЦЭМ!$B$34:$B$777,O$331)+'СЕТ СН'!$F$13</f>
        <v>389.93159168</v>
      </c>
      <c r="P340" s="37">
        <f>SUMIFS(СВЦЭМ!$J$34:$J$777,СВЦЭМ!$A$34:$A$777,$A340,СВЦЭМ!$B$34:$B$777,P$331)+'СЕТ СН'!$F$13</f>
        <v>396.36079208000001</v>
      </c>
      <c r="Q340" s="37">
        <f>SUMIFS(СВЦЭМ!$J$34:$J$777,СВЦЭМ!$A$34:$A$777,$A340,СВЦЭМ!$B$34:$B$777,Q$331)+'СЕТ СН'!$F$13</f>
        <v>395.42531498</v>
      </c>
      <c r="R340" s="37">
        <f>SUMIFS(СВЦЭМ!$J$34:$J$777,СВЦЭМ!$A$34:$A$777,$A340,СВЦЭМ!$B$34:$B$777,R$331)+'СЕТ СН'!$F$13</f>
        <v>398.99031659000002</v>
      </c>
      <c r="S340" s="37">
        <f>SUMIFS(СВЦЭМ!$J$34:$J$777,СВЦЭМ!$A$34:$A$777,$A340,СВЦЭМ!$B$34:$B$777,S$331)+'СЕТ СН'!$F$13</f>
        <v>395.50422853999999</v>
      </c>
      <c r="T340" s="37">
        <f>SUMIFS(СВЦЭМ!$J$34:$J$777,СВЦЭМ!$A$34:$A$777,$A340,СВЦЭМ!$B$34:$B$777,T$331)+'СЕТ СН'!$F$13</f>
        <v>392.33744739000002</v>
      </c>
      <c r="U340" s="37">
        <f>SUMIFS(СВЦЭМ!$J$34:$J$777,СВЦЭМ!$A$34:$A$777,$A340,СВЦЭМ!$B$34:$B$777,U$331)+'СЕТ СН'!$F$13</f>
        <v>390.00415077000002</v>
      </c>
      <c r="V340" s="37">
        <f>SUMIFS(СВЦЭМ!$J$34:$J$777,СВЦЭМ!$A$34:$A$777,$A340,СВЦЭМ!$B$34:$B$777,V$331)+'СЕТ СН'!$F$13</f>
        <v>386.96271983000003</v>
      </c>
      <c r="W340" s="37">
        <f>SUMIFS(СВЦЭМ!$J$34:$J$777,СВЦЭМ!$A$34:$A$777,$A340,СВЦЭМ!$B$34:$B$777,W$331)+'СЕТ СН'!$F$13</f>
        <v>412.79873808999997</v>
      </c>
      <c r="X340" s="37">
        <f>SUMIFS(СВЦЭМ!$J$34:$J$777,СВЦЭМ!$A$34:$A$777,$A340,СВЦЭМ!$B$34:$B$777,X$331)+'СЕТ СН'!$F$13</f>
        <v>466.80610610999997</v>
      </c>
      <c r="Y340" s="37">
        <f>SUMIFS(СВЦЭМ!$J$34:$J$777,СВЦЭМ!$A$34:$A$777,$A340,СВЦЭМ!$B$34:$B$777,Y$331)+'СЕТ СН'!$F$13</f>
        <v>528.78282838999996</v>
      </c>
    </row>
    <row r="341" spans="1:25" ht="15.75" x14ac:dyDescent="0.2">
      <c r="A341" s="36">
        <f t="shared" si="9"/>
        <v>43230</v>
      </c>
      <c r="B341" s="37">
        <f>SUMIFS(СВЦЭМ!$J$34:$J$777,СВЦЭМ!$A$34:$A$777,$A341,СВЦЭМ!$B$34:$B$777,B$331)+'СЕТ СН'!$F$13</f>
        <v>559.10149777000004</v>
      </c>
      <c r="C341" s="37">
        <f>SUMIFS(СВЦЭМ!$J$34:$J$777,СВЦЭМ!$A$34:$A$777,$A341,СВЦЭМ!$B$34:$B$777,C$331)+'СЕТ СН'!$F$13</f>
        <v>587.28799698</v>
      </c>
      <c r="D341" s="37">
        <f>SUMIFS(СВЦЭМ!$J$34:$J$777,СВЦЭМ!$A$34:$A$777,$A341,СВЦЭМ!$B$34:$B$777,D$331)+'СЕТ СН'!$F$13</f>
        <v>604.43425631000002</v>
      </c>
      <c r="E341" s="37">
        <f>SUMIFS(СВЦЭМ!$J$34:$J$777,СВЦЭМ!$A$34:$A$777,$A341,СВЦЭМ!$B$34:$B$777,E$331)+'СЕТ СН'!$F$13</f>
        <v>617.46255890999998</v>
      </c>
      <c r="F341" s="37">
        <f>SUMIFS(СВЦЭМ!$J$34:$J$777,СВЦЭМ!$A$34:$A$777,$A341,СВЦЭМ!$B$34:$B$777,F$331)+'СЕТ СН'!$F$13</f>
        <v>608.33553014999995</v>
      </c>
      <c r="G341" s="37">
        <f>SUMIFS(СВЦЭМ!$J$34:$J$777,СВЦЭМ!$A$34:$A$777,$A341,СВЦЭМ!$B$34:$B$777,G$331)+'СЕТ СН'!$F$13</f>
        <v>599.63149033000002</v>
      </c>
      <c r="H341" s="37">
        <f>SUMIFS(СВЦЭМ!$J$34:$J$777,СВЦЭМ!$A$34:$A$777,$A341,СВЦЭМ!$B$34:$B$777,H$331)+'СЕТ СН'!$F$13</f>
        <v>551.82098841000004</v>
      </c>
      <c r="I341" s="37">
        <f>SUMIFS(СВЦЭМ!$J$34:$J$777,СВЦЭМ!$A$34:$A$777,$A341,СВЦЭМ!$B$34:$B$777,I$331)+'СЕТ СН'!$F$13</f>
        <v>478.79365432999998</v>
      </c>
      <c r="J341" s="37">
        <f>SUMIFS(СВЦЭМ!$J$34:$J$777,СВЦЭМ!$A$34:$A$777,$A341,СВЦЭМ!$B$34:$B$777,J$331)+'СЕТ СН'!$F$13</f>
        <v>423.7048054</v>
      </c>
      <c r="K341" s="37">
        <f>SUMIFS(СВЦЭМ!$J$34:$J$777,СВЦЭМ!$A$34:$A$777,$A341,СВЦЭМ!$B$34:$B$777,K$331)+'СЕТ СН'!$F$13</f>
        <v>408.33895042</v>
      </c>
      <c r="L341" s="37">
        <f>SUMIFS(СВЦЭМ!$J$34:$J$777,СВЦЭМ!$A$34:$A$777,$A341,СВЦЭМ!$B$34:$B$777,L$331)+'СЕТ СН'!$F$13</f>
        <v>411.70924345999998</v>
      </c>
      <c r="M341" s="37">
        <f>SUMIFS(СВЦЭМ!$J$34:$J$777,СВЦЭМ!$A$34:$A$777,$A341,СВЦЭМ!$B$34:$B$777,M$331)+'СЕТ СН'!$F$13</f>
        <v>414.40487961999997</v>
      </c>
      <c r="N341" s="37">
        <f>SUMIFS(СВЦЭМ!$J$34:$J$777,СВЦЭМ!$A$34:$A$777,$A341,СВЦЭМ!$B$34:$B$777,N$331)+'СЕТ СН'!$F$13</f>
        <v>419.48988684</v>
      </c>
      <c r="O341" s="37">
        <f>SUMIFS(СВЦЭМ!$J$34:$J$777,СВЦЭМ!$A$34:$A$777,$A341,СВЦЭМ!$B$34:$B$777,O$331)+'СЕТ СН'!$F$13</f>
        <v>416.73449743999998</v>
      </c>
      <c r="P341" s="37">
        <f>SUMIFS(СВЦЭМ!$J$34:$J$777,СВЦЭМ!$A$34:$A$777,$A341,СВЦЭМ!$B$34:$B$777,P$331)+'СЕТ СН'!$F$13</f>
        <v>419.47658809000001</v>
      </c>
      <c r="Q341" s="37">
        <f>SUMIFS(СВЦЭМ!$J$34:$J$777,СВЦЭМ!$A$34:$A$777,$A341,СВЦЭМ!$B$34:$B$777,Q$331)+'СЕТ СН'!$F$13</f>
        <v>410.07659625000002</v>
      </c>
      <c r="R341" s="37">
        <f>SUMIFS(СВЦЭМ!$J$34:$J$777,СВЦЭМ!$A$34:$A$777,$A341,СВЦЭМ!$B$34:$B$777,R$331)+'СЕТ СН'!$F$13</f>
        <v>418.07974767000002</v>
      </c>
      <c r="S341" s="37">
        <f>SUMIFS(СВЦЭМ!$J$34:$J$777,СВЦЭМ!$A$34:$A$777,$A341,СВЦЭМ!$B$34:$B$777,S$331)+'СЕТ СН'!$F$13</f>
        <v>419.09168475000001</v>
      </c>
      <c r="T341" s="37">
        <f>SUMIFS(СВЦЭМ!$J$34:$J$777,СВЦЭМ!$A$34:$A$777,$A341,СВЦЭМ!$B$34:$B$777,T$331)+'СЕТ СН'!$F$13</f>
        <v>420.41836474000002</v>
      </c>
      <c r="U341" s="37">
        <f>SUMIFS(СВЦЭМ!$J$34:$J$777,СВЦЭМ!$A$34:$A$777,$A341,СВЦЭМ!$B$34:$B$777,U$331)+'СЕТ СН'!$F$13</f>
        <v>412.19095478000003</v>
      </c>
      <c r="V341" s="37">
        <f>SUMIFS(СВЦЭМ!$J$34:$J$777,СВЦЭМ!$A$34:$A$777,$A341,СВЦЭМ!$B$34:$B$777,V$331)+'СЕТ СН'!$F$13</f>
        <v>398.00279397000003</v>
      </c>
      <c r="W341" s="37">
        <f>SUMIFS(СВЦЭМ!$J$34:$J$777,СВЦЭМ!$A$34:$A$777,$A341,СВЦЭМ!$B$34:$B$777,W$331)+'СЕТ СН'!$F$13</f>
        <v>435.49077335999999</v>
      </c>
      <c r="X341" s="37">
        <f>SUMIFS(СВЦЭМ!$J$34:$J$777,СВЦЭМ!$A$34:$A$777,$A341,СВЦЭМ!$B$34:$B$777,X$331)+'СЕТ СН'!$F$13</f>
        <v>495.93267808000002</v>
      </c>
      <c r="Y341" s="37">
        <f>SUMIFS(СВЦЭМ!$J$34:$J$777,СВЦЭМ!$A$34:$A$777,$A341,СВЦЭМ!$B$34:$B$777,Y$331)+'СЕТ СН'!$F$13</f>
        <v>567.19243132999998</v>
      </c>
    </row>
    <row r="342" spans="1:25" ht="15.75" x14ac:dyDescent="0.2">
      <c r="A342" s="36">
        <f t="shared" si="9"/>
        <v>43231</v>
      </c>
      <c r="B342" s="37">
        <f>SUMIFS(СВЦЭМ!$J$34:$J$777,СВЦЭМ!$A$34:$A$777,$A342,СВЦЭМ!$B$34:$B$777,B$331)+'СЕТ СН'!$F$13</f>
        <v>560.26637037</v>
      </c>
      <c r="C342" s="37">
        <f>SUMIFS(СВЦЭМ!$J$34:$J$777,СВЦЭМ!$A$34:$A$777,$A342,СВЦЭМ!$B$34:$B$777,C$331)+'СЕТ СН'!$F$13</f>
        <v>593.20062036000002</v>
      </c>
      <c r="D342" s="37">
        <f>SUMIFS(СВЦЭМ!$J$34:$J$777,СВЦЭМ!$A$34:$A$777,$A342,СВЦЭМ!$B$34:$B$777,D$331)+'СЕТ СН'!$F$13</f>
        <v>614.75071188000004</v>
      </c>
      <c r="E342" s="37">
        <f>SUMIFS(СВЦЭМ!$J$34:$J$777,СВЦЭМ!$A$34:$A$777,$A342,СВЦЭМ!$B$34:$B$777,E$331)+'СЕТ СН'!$F$13</f>
        <v>625.62741922999999</v>
      </c>
      <c r="F342" s="37">
        <f>SUMIFS(СВЦЭМ!$J$34:$J$777,СВЦЭМ!$A$34:$A$777,$A342,СВЦЭМ!$B$34:$B$777,F$331)+'СЕТ СН'!$F$13</f>
        <v>621.02636819999998</v>
      </c>
      <c r="G342" s="37">
        <f>SUMIFS(СВЦЭМ!$J$34:$J$777,СВЦЭМ!$A$34:$A$777,$A342,СВЦЭМ!$B$34:$B$777,G$331)+'СЕТ СН'!$F$13</f>
        <v>612.71374343000002</v>
      </c>
      <c r="H342" s="37">
        <f>SUMIFS(СВЦЭМ!$J$34:$J$777,СВЦЭМ!$A$34:$A$777,$A342,СВЦЭМ!$B$34:$B$777,H$331)+'СЕТ СН'!$F$13</f>
        <v>546.37183415000004</v>
      </c>
      <c r="I342" s="37">
        <f>SUMIFS(СВЦЭМ!$J$34:$J$777,СВЦЭМ!$A$34:$A$777,$A342,СВЦЭМ!$B$34:$B$777,I$331)+'СЕТ СН'!$F$13</f>
        <v>468.73503283999997</v>
      </c>
      <c r="J342" s="37">
        <f>SUMIFS(СВЦЭМ!$J$34:$J$777,СВЦЭМ!$A$34:$A$777,$A342,СВЦЭМ!$B$34:$B$777,J$331)+'СЕТ СН'!$F$13</f>
        <v>418.30303201999999</v>
      </c>
      <c r="K342" s="37">
        <f>SUMIFS(СВЦЭМ!$J$34:$J$777,СВЦЭМ!$A$34:$A$777,$A342,СВЦЭМ!$B$34:$B$777,K$331)+'СЕТ СН'!$F$13</f>
        <v>395.43473470999999</v>
      </c>
      <c r="L342" s="37">
        <f>SUMIFS(СВЦЭМ!$J$34:$J$777,СВЦЭМ!$A$34:$A$777,$A342,СВЦЭМ!$B$34:$B$777,L$331)+'СЕТ СН'!$F$13</f>
        <v>402.34644218</v>
      </c>
      <c r="M342" s="37">
        <f>SUMIFS(СВЦЭМ!$J$34:$J$777,СВЦЭМ!$A$34:$A$777,$A342,СВЦЭМ!$B$34:$B$777,M$331)+'СЕТ СН'!$F$13</f>
        <v>409.90154436</v>
      </c>
      <c r="N342" s="37">
        <f>SUMIFS(СВЦЭМ!$J$34:$J$777,СВЦЭМ!$A$34:$A$777,$A342,СВЦЭМ!$B$34:$B$777,N$331)+'СЕТ СН'!$F$13</f>
        <v>411.04281800000001</v>
      </c>
      <c r="O342" s="37">
        <f>SUMIFS(СВЦЭМ!$J$34:$J$777,СВЦЭМ!$A$34:$A$777,$A342,СВЦЭМ!$B$34:$B$777,O$331)+'СЕТ СН'!$F$13</f>
        <v>413.77204470999999</v>
      </c>
      <c r="P342" s="37">
        <f>SUMIFS(СВЦЭМ!$J$34:$J$777,СВЦЭМ!$A$34:$A$777,$A342,СВЦЭМ!$B$34:$B$777,P$331)+'СЕТ СН'!$F$13</f>
        <v>413.36031014000002</v>
      </c>
      <c r="Q342" s="37">
        <f>SUMIFS(СВЦЭМ!$J$34:$J$777,СВЦЭМ!$A$34:$A$777,$A342,СВЦЭМ!$B$34:$B$777,Q$331)+'СЕТ СН'!$F$13</f>
        <v>411.69930390000002</v>
      </c>
      <c r="R342" s="37">
        <f>SUMIFS(СВЦЭМ!$J$34:$J$777,СВЦЭМ!$A$34:$A$777,$A342,СВЦЭМ!$B$34:$B$777,R$331)+'СЕТ СН'!$F$13</f>
        <v>406.36770675999998</v>
      </c>
      <c r="S342" s="37">
        <f>SUMIFS(СВЦЭМ!$J$34:$J$777,СВЦЭМ!$A$34:$A$777,$A342,СВЦЭМ!$B$34:$B$777,S$331)+'СЕТ СН'!$F$13</f>
        <v>408.68931065999999</v>
      </c>
      <c r="T342" s="37">
        <f>SUMIFS(СВЦЭМ!$J$34:$J$777,СВЦЭМ!$A$34:$A$777,$A342,СВЦЭМ!$B$34:$B$777,T$331)+'СЕТ СН'!$F$13</f>
        <v>409.83484577000002</v>
      </c>
      <c r="U342" s="37">
        <f>SUMIFS(СВЦЭМ!$J$34:$J$777,СВЦЭМ!$A$34:$A$777,$A342,СВЦЭМ!$B$34:$B$777,U$331)+'СЕТ СН'!$F$13</f>
        <v>406.10708600999999</v>
      </c>
      <c r="V342" s="37">
        <f>SUMIFS(СВЦЭМ!$J$34:$J$777,СВЦЭМ!$A$34:$A$777,$A342,СВЦЭМ!$B$34:$B$777,V$331)+'СЕТ СН'!$F$13</f>
        <v>392.75827039000001</v>
      </c>
      <c r="W342" s="37">
        <f>SUMIFS(СВЦЭМ!$J$34:$J$777,СВЦЭМ!$A$34:$A$777,$A342,СВЦЭМ!$B$34:$B$777,W$331)+'СЕТ СН'!$F$13</f>
        <v>419.70463856999999</v>
      </c>
      <c r="X342" s="37">
        <f>SUMIFS(СВЦЭМ!$J$34:$J$777,СВЦЭМ!$A$34:$A$777,$A342,СВЦЭМ!$B$34:$B$777,X$331)+'СЕТ СН'!$F$13</f>
        <v>483.36136346000001</v>
      </c>
      <c r="Y342" s="37">
        <f>SUMIFS(СВЦЭМ!$J$34:$J$777,СВЦЭМ!$A$34:$A$777,$A342,СВЦЭМ!$B$34:$B$777,Y$331)+'СЕТ СН'!$F$13</f>
        <v>556.38851922000003</v>
      </c>
    </row>
    <row r="343" spans="1:25" ht="15.75" x14ac:dyDescent="0.2">
      <c r="A343" s="36">
        <f t="shared" si="9"/>
        <v>43232</v>
      </c>
      <c r="B343" s="37">
        <f>SUMIFS(СВЦЭМ!$J$34:$J$777,СВЦЭМ!$A$34:$A$777,$A343,СВЦЭМ!$B$34:$B$777,B$331)+'СЕТ СН'!$F$13</f>
        <v>510.03451729</v>
      </c>
      <c r="C343" s="37">
        <f>SUMIFS(СВЦЭМ!$J$34:$J$777,СВЦЭМ!$A$34:$A$777,$A343,СВЦЭМ!$B$34:$B$777,C$331)+'СЕТ СН'!$F$13</f>
        <v>542.76237937999997</v>
      </c>
      <c r="D343" s="37">
        <f>SUMIFS(СВЦЭМ!$J$34:$J$777,СВЦЭМ!$A$34:$A$777,$A343,СВЦЭМ!$B$34:$B$777,D$331)+'СЕТ СН'!$F$13</f>
        <v>536.56006404000004</v>
      </c>
      <c r="E343" s="37">
        <f>SUMIFS(СВЦЭМ!$J$34:$J$777,СВЦЭМ!$A$34:$A$777,$A343,СВЦЭМ!$B$34:$B$777,E$331)+'СЕТ СН'!$F$13</f>
        <v>532.01327115000004</v>
      </c>
      <c r="F343" s="37">
        <f>SUMIFS(СВЦЭМ!$J$34:$J$777,СВЦЭМ!$A$34:$A$777,$A343,СВЦЭМ!$B$34:$B$777,F$331)+'СЕТ СН'!$F$13</f>
        <v>536.96470683999996</v>
      </c>
      <c r="G343" s="37">
        <f>SUMIFS(СВЦЭМ!$J$34:$J$777,СВЦЭМ!$A$34:$A$777,$A343,СВЦЭМ!$B$34:$B$777,G$331)+'СЕТ СН'!$F$13</f>
        <v>535.35464349999995</v>
      </c>
      <c r="H343" s="37">
        <f>SUMIFS(СВЦЭМ!$J$34:$J$777,СВЦЭМ!$A$34:$A$777,$A343,СВЦЭМ!$B$34:$B$777,H$331)+'СЕТ СН'!$F$13</f>
        <v>513.17256904999999</v>
      </c>
      <c r="I343" s="37">
        <f>SUMIFS(СВЦЭМ!$J$34:$J$777,СВЦЭМ!$A$34:$A$777,$A343,СВЦЭМ!$B$34:$B$777,I$331)+'СЕТ СН'!$F$13</f>
        <v>478.94075921000001</v>
      </c>
      <c r="J343" s="37">
        <f>SUMIFS(СВЦЭМ!$J$34:$J$777,СВЦЭМ!$A$34:$A$777,$A343,СВЦЭМ!$B$34:$B$777,J$331)+'СЕТ СН'!$F$13</f>
        <v>458.18031228000001</v>
      </c>
      <c r="K343" s="37">
        <f>SUMIFS(СВЦЭМ!$J$34:$J$777,СВЦЭМ!$A$34:$A$777,$A343,СВЦЭМ!$B$34:$B$777,K$331)+'СЕТ СН'!$F$13</f>
        <v>450.12590311999998</v>
      </c>
      <c r="L343" s="37">
        <f>SUMIFS(СВЦЭМ!$J$34:$J$777,СВЦЭМ!$A$34:$A$777,$A343,СВЦЭМ!$B$34:$B$777,L$331)+'СЕТ СН'!$F$13</f>
        <v>447.30218251000002</v>
      </c>
      <c r="M343" s="37">
        <f>SUMIFS(СВЦЭМ!$J$34:$J$777,СВЦЭМ!$A$34:$A$777,$A343,СВЦЭМ!$B$34:$B$777,M$331)+'СЕТ СН'!$F$13</f>
        <v>448.63235072999998</v>
      </c>
      <c r="N343" s="37">
        <f>SUMIFS(СВЦЭМ!$J$34:$J$777,СВЦЭМ!$A$34:$A$777,$A343,СВЦЭМ!$B$34:$B$777,N$331)+'СЕТ СН'!$F$13</f>
        <v>448.00290152000002</v>
      </c>
      <c r="O343" s="37">
        <f>SUMIFS(СВЦЭМ!$J$34:$J$777,СВЦЭМ!$A$34:$A$777,$A343,СВЦЭМ!$B$34:$B$777,O$331)+'СЕТ СН'!$F$13</f>
        <v>452.54390472</v>
      </c>
      <c r="P343" s="37">
        <f>SUMIFS(СВЦЭМ!$J$34:$J$777,СВЦЭМ!$A$34:$A$777,$A343,СВЦЭМ!$B$34:$B$777,P$331)+'СЕТ СН'!$F$13</f>
        <v>459.18277803000001</v>
      </c>
      <c r="Q343" s="37">
        <f>SUMIFS(СВЦЭМ!$J$34:$J$777,СВЦЭМ!$A$34:$A$777,$A343,СВЦЭМ!$B$34:$B$777,Q$331)+'СЕТ СН'!$F$13</f>
        <v>457.88613164999998</v>
      </c>
      <c r="R343" s="37">
        <f>SUMIFS(СВЦЭМ!$J$34:$J$777,СВЦЭМ!$A$34:$A$777,$A343,СВЦЭМ!$B$34:$B$777,R$331)+'СЕТ СН'!$F$13</f>
        <v>461.12728131</v>
      </c>
      <c r="S343" s="37">
        <f>SUMIFS(СВЦЭМ!$J$34:$J$777,СВЦЭМ!$A$34:$A$777,$A343,СВЦЭМ!$B$34:$B$777,S$331)+'СЕТ СН'!$F$13</f>
        <v>460.19584522000002</v>
      </c>
      <c r="T343" s="37">
        <f>SUMIFS(СВЦЭМ!$J$34:$J$777,СВЦЭМ!$A$34:$A$777,$A343,СВЦЭМ!$B$34:$B$777,T$331)+'СЕТ СН'!$F$13</f>
        <v>458.7880973</v>
      </c>
      <c r="U343" s="37">
        <f>SUMIFS(СВЦЭМ!$J$34:$J$777,СВЦЭМ!$A$34:$A$777,$A343,СВЦЭМ!$B$34:$B$777,U$331)+'СЕТ СН'!$F$13</f>
        <v>452.92687783999997</v>
      </c>
      <c r="V343" s="37">
        <f>SUMIFS(СВЦЭМ!$J$34:$J$777,СВЦЭМ!$A$34:$A$777,$A343,СВЦЭМ!$B$34:$B$777,V$331)+'СЕТ СН'!$F$13</f>
        <v>437.79347025999999</v>
      </c>
      <c r="W343" s="37">
        <f>SUMIFS(СВЦЭМ!$J$34:$J$777,СВЦЭМ!$A$34:$A$777,$A343,СВЦЭМ!$B$34:$B$777,W$331)+'СЕТ СН'!$F$13</f>
        <v>426.95223715999998</v>
      </c>
      <c r="X343" s="37">
        <f>SUMIFS(СВЦЭМ!$J$34:$J$777,СВЦЭМ!$A$34:$A$777,$A343,СВЦЭМ!$B$34:$B$777,X$331)+'СЕТ СН'!$F$13</f>
        <v>433.22687153999999</v>
      </c>
      <c r="Y343" s="37">
        <f>SUMIFS(СВЦЭМ!$J$34:$J$777,СВЦЭМ!$A$34:$A$777,$A343,СВЦЭМ!$B$34:$B$777,Y$331)+'СЕТ СН'!$F$13</f>
        <v>451.83466313000002</v>
      </c>
    </row>
    <row r="344" spans="1:25" ht="15.75" x14ac:dyDescent="0.2">
      <c r="A344" s="36">
        <f t="shared" si="9"/>
        <v>43233</v>
      </c>
      <c r="B344" s="37">
        <f>SUMIFS(СВЦЭМ!$J$34:$J$777,СВЦЭМ!$A$34:$A$777,$A344,СВЦЭМ!$B$34:$B$777,B$331)+'СЕТ СН'!$F$13</f>
        <v>458.17273570999998</v>
      </c>
      <c r="C344" s="37">
        <f>SUMIFS(СВЦЭМ!$J$34:$J$777,СВЦЭМ!$A$34:$A$777,$A344,СВЦЭМ!$B$34:$B$777,C$331)+'СЕТ СН'!$F$13</f>
        <v>485.3430295</v>
      </c>
      <c r="D344" s="37">
        <f>SUMIFS(СВЦЭМ!$J$34:$J$777,СВЦЭМ!$A$34:$A$777,$A344,СВЦЭМ!$B$34:$B$777,D$331)+'СЕТ СН'!$F$13</f>
        <v>502.85405996999998</v>
      </c>
      <c r="E344" s="37">
        <f>SUMIFS(СВЦЭМ!$J$34:$J$777,СВЦЭМ!$A$34:$A$777,$A344,СВЦЭМ!$B$34:$B$777,E$331)+'СЕТ СН'!$F$13</f>
        <v>516.72299022000004</v>
      </c>
      <c r="F344" s="37">
        <f>SUMIFS(СВЦЭМ!$J$34:$J$777,СВЦЭМ!$A$34:$A$777,$A344,СВЦЭМ!$B$34:$B$777,F$331)+'СЕТ СН'!$F$13</f>
        <v>527.56710796000004</v>
      </c>
      <c r="G344" s="37">
        <f>SUMIFS(СВЦЭМ!$J$34:$J$777,СВЦЭМ!$A$34:$A$777,$A344,СВЦЭМ!$B$34:$B$777,G$331)+'СЕТ СН'!$F$13</f>
        <v>514.57829075999996</v>
      </c>
      <c r="H344" s="37">
        <f>SUMIFS(СВЦЭМ!$J$34:$J$777,СВЦЭМ!$A$34:$A$777,$A344,СВЦЭМ!$B$34:$B$777,H$331)+'СЕТ СН'!$F$13</f>
        <v>499.62036270999999</v>
      </c>
      <c r="I344" s="37">
        <f>SUMIFS(СВЦЭМ!$J$34:$J$777,СВЦЭМ!$A$34:$A$777,$A344,СВЦЭМ!$B$34:$B$777,I$331)+'СЕТ СН'!$F$13</f>
        <v>480.27585809999999</v>
      </c>
      <c r="J344" s="37">
        <f>SUMIFS(СВЦЭМ!$J$34:$J$777,СВЦЭМ!$A$34:$A$777,$A344,СВЦЭМ!$B$34:$B$777,J$331)+'СЕТ СН'!$F$13</f>
        <v>443.35286051999998</v>
      </c>
      <c r="K344" s="37">
        <f>SUMIFS(СВЦЭМ!$J$34:$J$777,СВЦЭМ!$A$34:$A$777,$A344,СВЦЭМ!$B$34:$B$777,K$331)+'СЕТ СН'!$F$13</f>
        <v>415.04853706</v>
      </c>
      <c r="L344" s="37">
        <f>SUMIFS(СВЦЭМ!$J$34:$J$777,СВЦЭМ!$A$34:$A$777,$A344,СВЦЭМ!$B$34:$B$777,L$331)+'СЕТ СН'!$F$13</f>
        <v>401.74601418999998</v>
      </c>
      <c r="M344" s="37">
        <f>SUMIFS(СВЦЭМ!$J$34:$J$777,СВЦЭМ!$A$34:$A$777,$A344,СВЦЭМ!$B$34:$B$777,M$331)+'СЕТ СН'!$F$13</f>
        <v>423.10193082000001</v>
      </c>
      <c r="N344" s="37">
        <f>SUMIFS(СВЦЭМ!$J$34:$J$777,СВЦЭМ!$A$34:$A$777,$A344,СВЦЭМ!$B$34:$B$777,N$331)+'СЕТ СН'!$F$13</f>
        <v>422.64820582999999</v>
      </c>
      <c r="O344" s="37">
        <f>SUMIFS(СВЦЭМ!$J$34:$J$777,СВЦЭМ!$A$34:$A$777,$A344,СВЦЭМ!$B$34:$B$777,O$331)+'СЕТ СН'!$F$13</f>
        <v>427.25011058000001</v>
      </c>
      <c r="P344" s="37">
        <f>SUMIFS(СВЦЭМ!$J$34:$J$777,СВЦЭМ!$A$34:$A$777,$A344,СВЦЭМ!$B$34:$B$777,P$331)+'СЕТ СН'!$F$13</f>
        <v>440.39781391999998</v>
      </c>
      <c r="Q344" s="37">
        <f>SUMIFS(СВЦЭМ!$J$34:$J$777,СВЦЭМ!$A$34:$A$777,$A344,СВЦЭМ!$B$34:$B$777,Q$331)+'СЕТ СН'!$F$13</f>
        <v>443.95878063999999</v>
      </c>
      <c r="R344" s="37">
        <f>SUMIFS(СВЦЭМ!$J$34:$J$777,СВЦЭМ!$A$34:$A$777,$A344,СВЦЭМ!$B$34:$B$777,R$331)+'СЕТ СН'!$F$13</f>
        <v>449.95812474000002</v>
      </c>
      <c r="S344" s="37">
        <f>SUMIFS(СВЦЭМ!$J$34:$J$777,СВЦЭМ!$A$34:$A$777,$A344,СВЦЭМ!$B$34:$B$777,S$331)+'СЕТ СН'!$F$13</f>
        <v>436.12603109999998</v>
      </c>
      <c r="T344" s="37">
        <f>SUMIFS(СВЦЭМ!$J$34:$J$777,СВЦЭМ!$A$34:$A$777,$A344,СВЦЭМ!$B$34:$B$777,T$331)+'СЕТ СН'!$F$13</f>
        <v>426.85128469</v>
      </c>
      <c r="U344" s="37">
        <f>SUMIFS(СВЦЭМ!$J$34:$J$777,СВЦЭМ!$A$34:$A$777,$A344,СВЦЭМ!$B$34:$B$777,U$331)+'СЕТ СН'!$F$13</f>
        <v>427.09016688999998</v>
      </c>
      <c r="V344" s="37">
        <f>SUMIFS(СВЦЭМ!$J$34:$J$777,СВЦЭМ!$A$34:$A$777,$A344,СВЦЭМ!$B$34:$B$777,V$331)+'СЕТ СН'!$F$13</f>
        <v>410.27364262999998</v>
      </c>
      <c r="W344" s="37">
        <f>SUMIFS(СВЦЭМ!$J$34:$J$777,СВЦЭМ!$A$34:$A$777,$A344,СВЦЭМ!$B$34:$B$777,W$331)+'СЕТ СН'!$F$13</f>
        <v>399.77379840999998</v>
      </c>
      <c r="X344" s="37">
        <f>SUMIFS(СВЦЭМ!$J$34:$J$777,СВЦЭМ!$A$34:$A$777,$A344,СВЦЭМ!$B$34:$B$777,X$331)+'СЕТ СН'!$F$13</f>
        <v>397.15789959</v>
      </c>
      <c r="Y344" s="37">
        <f>SUMIFS(СВЦЭМ!$J$34:$J$777,СВЦЭМ!$A$34:$A$777,$A344,СВЦЭМ!$B$34:$B$777,Y$331)+'СЕТ СН'!$F$13</f>
        <v>427.89845548</v>
      </c>
    </row>
    <row r="345" spans="1:25" ht="15.75" x14ac:dyDescent="0.2">
      <c r="A345" s="36">
        <f t="shared" si="9"/>
        <v>43234</v>
      </c>
      <c r="B345" s="37">
        <f>SUMIFS(СВЦЭМ!$J$34:$J$777,СВЦЭМ!$A$34:$A$777,$A345,СВЦЭМ!$B$34:$B$777,B$331)+'СЕТ СН'!$F$13</f>
        <v>461.14742675999997</v>
      </c>
      <c r="C345" s="37">
        <f>SUMIFS(СВЦЭМ!$J$34:$J$777,СВЦЭМ!$A$34:$A$777,$A345,СВЦЭМ!$B$34:$B$777,C$331)+'СЕТ СН'!$F$13</f>
        <v>490.72919184</v>
      </c>
      <c r="D345" s="37">
        <f>SUMIFS(СВЦЭМ!$J$34:$J$777,СВЦЭМ!$A$34:$A$777,$A345,СВЦЭМ!$B$34:$B$777,D$331)+'СЕТ СН'!$F$13</f>
        <v>504.63251818999998</v>
      </c>
      <c r="E345" s="37">
        <f>SUMIFS(СВЦЭМ!$J$34:$J$777,СВЦЭМ!$A$34:$A$777,$A345,СВЦЭМ!$B$34:$B$777,E$331)+'СЕТ СН'!$F$13</f>
        <v>514.38636725000003</v>
      </c>
      <c r="F345" s="37">
        <f>SUMIFS(СВЦЭМ!$J$34:$J$777,СВЦЭМ!$A$34:$A$777,$A345,СВЦЭМ!$B$34:$B$777,F$331)+'СЕТ СН'!$F$13</f>
        <v>523.66184182999996</v>
      </c>
      <c r="G345" s="37">
        <f>SUMIFS(СВЦЭМ!$J$34:$J$777,СВЦЭМ!$A$34:$A$777,$A345,СВЦЭМ!$B$34:$B$777,G$331)+'СЕТ СН'!$F$13</f>
        <v>505.69462506999997</v>
      </c>
      <c r="H345" s="37">
        <f>SUMIFS(СВЦЭМ!$J$34:$J$777,СВЦЭМ!$A$34:$A$777,$A345,СВЦЭМ!$B$34:$B$777,H$331)+'СЕТ СН'!$F$13</f>
        <v>469.19445286000001</v>
      </c>
      <c r="I345" s="37">
        <f>SUMIFS(СВЦЭМ!$J$34:$J$777,СВЦЭМ!$A$34:$A$777,$A345,СВЦЭМ!$B$34:$B$777,I$331)+'СЕТ СН'!$F$13</f>
        <v>440.68068784000002</v>
      </c>
      <c r="J345" s="37">
        <f>SUMIFS(СВЦЭМ!$J$34:$J$777,СВЦЭМ!$A$34:$A$777,$A345,СВЦЭМ!$B$34:$B$777,J$331)+'СЕТ СН'!$F$13</f>
        <v>419.00877250000002</v>
      </c>
      <c r="K345" s="37">
        <f>SUMIFS(СВЦЭМ!$J$34:$J$777,СВЦЭМ!$A$34:$A$777,$A345,СВЦЭМ!$B$34:$B$777,K$331)+'СЕТ СН'!$F$13</f>
        <v>401.20638475999999</v>
      </c>
      <c r="L345" s="37">
        <f>SUMIFS(СВЦЭМ!$J$34:$J$777,СВЦЭМ!$A$34:$A$777,$A345,СВЦЭМ!$B$34:$B$777,L$331)+'СЕТ СН'!$F$13</f>
        <v>397.22055259000001</v>
      </c>
      <c r="M345" s="37">
        <f>SUMIFS(СВЦЭМ!$J$34:$J$777,СВЦЭМ!$A$34:$A$777,$A345,СВЦЭМ!$B$34:$B$777,M$331)+'СЕТ СН'!$F$13</f>
        <v>397.73076146</v>
      </c>
      <c r="N345" s="37">
        <f>SUMIFS(СВЦЭМ!$J$34:$J$777,СВЦЭМ!$A$34:$A$777,$A345,СВЦЭМ!$B$34:$B$777,N$331)+'СЕТ СН'!$F$13</f>
        <v>420.68371936</v>
      </c>
      <c r="O345" s="37">
        <f>SUMIFS(СВЦЭМ!$J$34:$J$777,СВЦЭМ!$A$34:$A$777,$A345,СВЦЭМ!$B$34:$B$777,O$331)+'СЕТ СН'!$F$13</f>
        <v>424.70214749000002</v>
      </c>
      <c r="P345" s="37">
        <f>SUMIFS(СВЦЭМ!$J$34:$J$777,СВЦЭМ!$A$34:$A$777,$A345,СВЦЭМ!$B$34:$B$777,P$331)+'СЕТ СН'!$F$13</f>
        <v>430.64407791000002</v>
      </c>
      <c r="Q345" s="37">
        <f>SUMIFS(СВЦЭМ!$J$34:$J$777,СВЦЭМ!$A$34:$A$777,$A345,СВЦЭМ!$B$34:$B$777,Q$331)+'СЕТ СН'!$F$13</f>
        <v>436.55324302999998</v>
      </c>
      <c r="R345" s="37">
        <f>SUMIFS(СВЦЭМ!$J$34:$J$777,СВЦЭМ!$A$34:$A$777,$A345,СВЦЭМ!$B$34:$B$777,R$331)+'СЕТ СН'!$F$13</f>
        <v>441.61452974000002</v>
      </c>
      <c r="S345" s="37">
        <f>SUMIFS(СВЦЭМ!$J$34:$J$777,СВЦЭМ!$A$34:$A$777,$A345,СВЦЭМ!$B$34:$B$777,S$331)+'СЕТ СН'!$F$13</f>
        <v>432.53456217000002</v>
      </c>
      <c r="T345" s="37">
        <f>SUMIFS(СВЦЭМ!$J$34:$J$777,СВЦЭМ!$A$34:$A$777,$A345,СВЦЭМ!$B$34:$B$777,T$331)+'СЕТ СН'!$F$13</f>
        <v>419.63519134000001</v>
      </c>
      <c r="U345" s="37">
        <f>SUMIFS(СВЦЭМ!$J$34:$J$777,СВЦЭМ!$A$34:$A$777,$A345,СВЦЭМ!$B$34:$B$777,U$331)+'СЕТ СН'!$F$13</f>
        <v>409.35743162</v>
      </c>
      <c r="V345" s="37">
        <f>SUMIFS(СВЦЭМ!$J$34:$J$777,СВЦЭМ!$A$34:$A$777,$A345,СВЦЭМ!$B$34:$B$777,V$331)+'СЕТ СН'!$F$13</f>
        <v>401.07610727000002</v>
      </c>
      <c r="W345" s="37">
        <f>SUMIFS(СВЦЭМ!$J$34:$J$777,СВЦЭМ!$A$34:$A$777,$A345,СВЦЭМ!$B$34:$B$777,W$331)+'СЕТ СН'!$F$13</f>
        <v>392.9704145</v>
      </c>
      <c r="X345" s="37">
        <f>SUMIFS(СВЦЭМ!$J$34:$J$777,СВЦЭМ!$A$34:$A$777,$A345,СВЦЭМ!$B$34:$B$777,X$331)+'СЕТ СН'!$F$13</f>
        <v>387.90506032000002</v>
      </c>
      <c r="Y345" s="37">
        <f>SUMIFS(СВЦЭМ!$J$34:$J$777,СВЦЭМ!$A$34:$A$777,$A345,СВЦЭМ!$B$34:$B$777,Y$331)+'СЕТ СН'!$F$13</f>
        <v>429.44282979000002</v>
      </c>
    </row>
    <row r="346" spans="1:25" ht="15.75" x14ac:dyDescent="0.2">
      <c r="A346" s="36">
        <f t="shared" si="9"/>
        <v>43235</v>
      </c>
      <c r="B346" s="37">
        <f>SUMIFS(СВЦЭМ!$J$34:$J$777,СВЦЭМ!$A$34:$A$777,$A346,СВЦЭМ!$B$34:$B$777,B$331)+'СЕТ СН'!$F$13</f>
        <v>464.23975607</v>
      </c>
      <c r="C346" s="37">
        <f>SUMIFS(СВЦЭМ!$J$34:$J$777,СВЦЭМ!$A$34:$A$777,$A346,СВЦЭМ!$B$34:$B$777,C$331)+'СЕТ СН'!$F$13</f>
        <v>489.91115695000002</v>
      </c>
      <c r="D346" s="37">
        <f>SUMIFS(СВЦЭМ!$J$34:$J$777,СВЦЭМ!$A$34:$A$777,$A346,СВЦЭМ!$B$34:$B$777,D$331)+'СЕТ СН'!$F$13</f>
        <v>506.26262154</v>
      </c>
      <c r="E346" s="37">
        <f>SUMIFS(СВЦЭМ!$J$34:$J$777,СВЦЭМ!$A$34:$A$777,$A346,СВЦЭМ!$B$34:$B$777,E$331)+'СЕТ СН'!$F$13</f>
        <v>511.18221800999999</v>
      </c>
      <c r="F346" s="37">
        <f>SUMIFS(СВЦЭМ!$J$34:$J$777,СВЦЭМ!$A$34:$A$777,$A346,СВЦЭМ!$B$34:$B$777,F$331)+'СЕТ СН'!$F$13</f>
        <v>518.63328865999995</v>
      </c>
      <c r="G346" s="37">
        <f>SUMIFS(СВЦЭМ!$J$34:$J$777,СВЦЭМ!$A$34:$A$777,$A346,СВЦЭМ!$B$34:$B$777,G$331)+'СЕТ СН'!$F$13</f>
        <v>508.98033584000001</v>
      </c>
      <c r="H346" s="37">
        <f>SUMIFS(СВЦЭМ!$J$34:$J$777,СВЦЭМ!$A$34:$A$777,$A346,СВЦЭМ!$B$34:$B$777,H$331)+'СЕТ СН'!$F$13</f>
        <v>466.90619822999997</v>
      </c>
      <c r="I346" s="37">
        <f>SUMIFS(СВЦЭМ!$J$34:$J$777,СВЦЭМ!$A$34:$A$777,$A346,СВЦЭМ!$B$34:$B$777,I$331)+'СЕТ СН'!$F$13</f>
        <v>437.78224845</v>
      </c>
      <c r="J346" s="37">
        <f>SUMIFS(СВЦЭМ!$J$34:$J$777,СВЦЭМ!$A$34:$A$777,$A346,СВЦЭМ!$B$34:$B$777,J$331)+'СЕТ СН'!$F$13</f>
        <v>424.30486234</v>
      </c>
      <c r="K346" s="37">
        <f>SUMIFS(СВЦЭМ!$J$34:$J$777,СВЦЭМ!$A$34:$A$777,$A346,СВЦЭМ!$B$34:$B$777,K$331)+'СЕТ СН'!$F$13</f>
        <v>409.53355407999999</v>
      </c>
      <c r="L346" s="37">
        <f>SUMIFS(СВЦЭМ!$J$34:$J$777,СВЦЭМ!$A$34:$A$777,$A346,СВЦЭМ!$B$34:$B$777,L$331)+'СЕТ СН'!$F$13</f>
        <v>407.00639597999998</v>
      </c>
      <c r="M346" s="37">
        <f>SUMIFS(СВЦЭМ!$J$34:$J$777,СВЦЭМ!$A$34:$A$777,$A346,СВЦЭМ!$B$34:$B$777,M$331)+'СЕТ СН'!$F$13</f>
        <v>418.89328396000002</v>
      </c>
      <c r="N346" s="37">
        <f>SUMIFS(СВЦЭМ!$J$34:$J$777,СВЦЭМ!$A$34:$A$777,$A346,СВЦЭМ!$B$34:$B$777,N$331)+'СЕТ СН'!$F$13</f>
        <v>427.34619035999998</v>
      </c>
      <c r="O346" s="37">
        <f>SUMIFS(СВЦЭМ!$J$34:$J$777,СВЦЭМ!$A$34:$A$777,$A346,СВЦЭМ!$B$34:$B$777,O$331)+'СЕТ СН'!$F$13</f>
        <v>429.30095598000003</v>
      </c>
      <c r="P346" s="37">
        <f>SUMIFS(СВЦЭМ!$J$34:$J$777,СВЦЭМ!$A$34:$A$777,$A346,СВЦЭМ!$B$34:$B$777,P$331)+'СЕТ СН'!$F$13</f>
        <v>441.80768890000002</v>
      </c>
      <c r="Q346" s="37">
        <f>SUMIFS(СВЦЭМ!$J$34:$J$777,СВЦЭМ!$A$34:$A$777,$A346,СВЦЭМ!$B$34:$B$777,Q$331)+'СЕТ СН'!$F$13</f>
        <v>442.23060671000002</v>
      </c>
      <c r="R346" s="37">
        <f>SUMIFS(СВЦЭМ!$J$34:$J$777,СВЦЭМ!$A$34:$A$777,$A346,СВЦЭМ!$B$34:$B$777,R$331)+'СЕТ СН'!$F$13</f>
        <v>444.26384199</v>
      </c>
      <c r="S346" s="37">
        <f>SUMIFS(СВЦЭМ!$J$34:$J$777,СВЦЭМ!$A$34:$A$777,$A346,СВЦЭМ!$B$34:$B$777,S$331)+'СЕТ СН'!$F$13</f>
        <v>439.13082449000001</v>
      </c>
      <c r="T346" s="37">
        <f>SUMIFS(СВЦЭМ!$J$34:$J$777,СВЦЭМ!$A$34:$A$777,$A346,СВЦЭМ!$B$34:$B$777,T$331)+'СЕТ СН'!$F$13</f>
        <v>433.30118236999999</v>
      </c>
      <c r="U346" s="37">
        <f>SUMIFS(СВЦЭМ!$J$34:$J$777,СВЦЭМ!$A$34:$A$777,$A346,СВЦЭМ!$B$34:$B$777,U$331)+'СЕТ СН'!$F$13</f>
        <v>427.84163806999999</v>
      </c>
      <c r="V346" s="37">
        <f>SUMIFS(СВЦЭМ!$J$34:$J$777,СВЦЭМ!$A$34:$A$777,$A346,СВЦЭМ!$B$34:$B$777,V$331)+'СЕТ СН'!$F$13</f>
        <v>411.15120795000001</v>
      </c>
      <c r="W346" s="37">
        <f>SUMIFS(СВЦЭМ!$J$34:$J$777,СВЦЭМ!$A$34:$A$777,$A346,СВЦЭМ!$B$34:$B$777,W$331)+'СЕТ СН'!$F$13</f>
        <v>390.90167045999999</v>
      </c>
      <c r="X346" s="37">
        <f>SUMIFS(СВЦЭМ!$J$34:$J$777,СВЦЭМ!$A$34:$A$777,$A346,СВЦЭМ!$B$34:$B$777,X$331)+'СЕТ СН'!$F$13</f>
        <v>403.16375799999997</v>
      </c>
      <c r="Y346" s="37">
        <f>SUMIFS(СВЦЭМ!$J$34:$J$777,СВЦЭМ!$A$34:$A$777,$A346,СВЦЭМ!$B$34:$B$777,Y$331)+'СЕТ СН'!$F$13</f>
        <v>437.08150060000003</v>
      </c>
    </row>
    <row r="347" spans="1:25" ht="15.75" x14ac:dyDescent="0.2">
      <c r="A347" s="36">
        <f t="shared" si="9"/>
        <v>43236</v>
      </c>
      <c r="B347" s="37">
        <f>SUMIFS(СВЦЭМ!$J$34:$J$777,СВЦЭМ!$A$34:$A$777,$A347,СВЦЭМ!$B$34:$B$777,B$331)+'СЕТ СН'!$F$13</f>
        <v>476.57367134999998</v>
      </c>
      <c r="C347" s="37">
        <f>SUMIFS(СВЦЭМ!$J$34:$J$777,СВЦЭМ!$A$34:$A$777,$A347,СВЦЭМ!$B$34:$B$777,C$331)+'СЕТ СН'!$F$13</f>
        <v>497.16820010999999</v>
      </c>
      <c r="D347" s="37">
        <f>SUMIFS(СВЦЭМ!$J$34:$J$777,СВЦЭМ!$A$34:$A$777,$A347,СВЦЭМ!$B$34:$B$777,D$331)+'СЕТ СН'!$F$13</f>
        <v>524.26265516000001</v>
      </c>
      <c r="E347" s="37">
        <f>SUMIFS(СВЦЭМ!$J$34:$J$777,СВЦЭМ!$A$34:$A$777,$A347,СВЦЭМ!$B$34:$B$777,E$331)+'СЕТ СН'!$F$13</f>
        <v>527.88818418999995</v>
      </c>
      <c r="F347" s="37">
        <f>SUMIFS(СВЦЭМ!$J$34:$J$777,СВЦЭМ!$A$34:$A$777,$A347,СВЦЭМ!$B$34:$B$777,F$331)+'СЕТ СН'!$F$13</f>
        <v>526.13675645000001</v>
      </c>
      <c r="G347" s="37">
        <f>SUMIFS(СВЦЭМ!$J$34:$J$777,СВЦЭМ!$A$34:$A$777,$A347,СВЦЭМ!$B$34:$B$777,G$331)+'СЕТ СН'!$F$13</f>
        <v>515.26959207000004</v>
      </c>
      <c r="H347" s="37">
        <f>SUMIFS(СВЦЭМ!$J$34:$J$777,СВЦЭМ!$A$34:$A$777,$A347,СВЦЭМ!$B$34:$B$777,H$331)+'СЕТ СН'!$F$13</f>
        <v>481.14470055999999</v>
      </c>
      <c r="I347" s="37">
        <f>SUMIFS(СВЦЭМ!$J$34:$J$777,СВЦЭМ!$A$34:$A$777,$A347,СВЦЭМ!$B$34:$B$777,I$331)+'СЕТ СН'!$F$13</f>
        <v>440.23316187</v>
      </c>
      <c r="J347" s="37">
        <f>SUMIFS(СВЦЭМ!$J$34:$J$777,СВЦЭМ!$A$34:$A$777,$A347,СВЦЭМ!$B$34:$B$777,J$331)+'СЕТ СН'!$F$13</f>
        <v>424.12254259999997</v>
      </c>
      <c r="K347" s="37">
        <f>SUMIFS(СВЦЭМ!$J$34:$J$777,СВЦЭМ!$A$34:$A$777,$A347,СВЦЭМ!$B$34:$B$777,K$331)+'СЕТ СН'!$F$13</f>
        <v>413.92902843000002</v>
      </c>
      <c r="L347" s="37">
        <f>SUMIFS(СВЦЭМ!$J$34:$J$777,СВЦЭМ!$A$34:$A$777,$A347,СВЦЭМ!$B$34:$B$777,L$331)+'СЕТ СН'!$F$13</f>
        <v>406.03718049000003</v>
      </c>
      <c r="M347" s="37">
        <f>SUMIFS(СВЦЭМ!$J$34:$J$777,СВЦЭМ!$A$34:$A$777,$A347,СВЦЭМ!$B$34:$B$777,M$331)+'СЕТ СН'!$F$13</f>
        <v>419.89095764000001</v>
      </c>
      <c r="N347" s="37">
        <f>SUMIFS(СВЦЭМ!$J$34:$J$777,СВЦЭМ!$A$34:$A$777,$A347,СВЦЭМ!$B$34:$B$777,N$331)+'СЕТ СН'!$F$13</f>
        <v>430.76030789999999</v>
      </c>
      <c r="O347" s="37">
        <f>SUMIFS(СВЦЭМ!$J$34:$J$777,СВЦЭМ!$A$34:$A$777,$A347,СВЦЭМ!$B$34:$B$777,O$331)+'СЕТ СН'!$F$13</f>
        <v>429.1990816</v>
      </c>
      <c r="P347" s="37">
        <f>SUMIFS(СВЦЭМ!$J$34:$J$777,СВЦЭМ!$A$34:$A$777,$A347,СВЦЭМ!$B$34:$B$777,P$331)+'СЕТ СН'!$F$13</f>
        <v>432.81586357999998</v>
      </c>
      <c r="Q347" s="37">
        <f>SUMIFS(СВЦЭМ!$J$34:$J$777,СВЦЭМ!$A$34:$A$777,$A347,СВЦЭМ!$B$34:$B$777,Q$331)+'СЕТ СН'!$F$13</f>
        <v>431.58471678000001</v>
      </c>
      <c r="R347" s="37">
        <f>SUMIFS(СВЦЭМ!$J$34:$J$777,СВЦЭМ!$A$34:$A$777,$A347,СВЦЭМ!$B$34:$B$777,R$331)+'СЕТ СН'!$F$13</f>
        <v>435.76501882000002</v>
      </c>
      <c r="S347" s="37">
        <f>SUMIFS(СВЦЭМ!$J$34:$J$777,СВЦЭМ!$A$34:$A$777,$A347,СВЦЭМ!$B$34:$B$777,S$331)+'СЕТ СН'!$F$13</f>
        <v>434.49218818000003</v>
      </c>
      <c r="T347" s="37">
        <f>SUMIFS(СВЦЭМ!$J$34:$J$777,СВЦЭМ!$A$34:$A$777,$A347,СВЦЭМ!$B$34:$B$777,T$331)+'СЕТ СН'!$F$13</f>
        <v>430.33043623999998</v>
      </c>
      <c r="U347" s="37">
        <f>SUMIFS(СВЦЭМ!$J$34:$J$777,СВЦЭМ!$A$34:$A$777,$A347,СВЦЭМ!$B$34:$B$777,U$331)+'СЕТ СН'!$F$13</f>
        <v>430.04748739000001</v>
      </c>
      <c r="V347" s="37">
        <f>SUMIFS(СВЦЭМ!$J$34:$J$777,СВЦЭМ!$A$34:$A$777,$A347,СВЦЭМ!$B$34:$B$777,V$331)+'СЕТ СН'!$F$13</f>
        <v>406.06701492000002</v>
      </c>
      <c r="W347" s="37">
        <f>SUMIFS(СВЦЭМ!$J$34:$J$777,СВЦЭМ!$A$34:$A$777,$A347,СВЦЭМ!$B$34:$B$777,W$331)+'СЕТ СН'!$F$13</f>
        <v>402.26773255000001</v>
      </c>
      <c r="X347" s="37">
        <f>SUMIFS(СВЦЭМ!$J$34:$J$777,СВЦЭМ!$A$34:$A$777,$A347,СВЦЭМ!$B$34:$B$777,X$331)+'СЕТ СН'!$F$13</f>
        <v>403.26340879999998</v>
      </c>
      <c r="Y347" s="37">
        <f>SUMIFS(СВЦЭМ!$J$34:$J$777,СВЦЭМ!$A$34:$A$777,$A347,СВЦЭМ!$B$34:$B$777,Y$331)+'СЕТ СН'!$F$13</f>
        <v>443.24727922</v>
      </c>
    </row>
    <row r="348" spans="1:25" ht="15.75" x14ac:dyDescent="0.2">
      <c r="A348" s="36">
        <f t="shared" si="9"/>
        <v>43237</v>
      </c>
      <c r="B348" s="37">
        <f>SUMIFS(СВЦЭМ!$J$34:$J$777,СВЦЭМ!$A$34:$A$777,$A348,СВЦЭМ!$B$34:$B$777,B$331)+'СЕТ СН'!$F$13</f>
        <v>476.57608894999998</v>
      </c>
      <c r="C348" s="37">
        <f>SUMIFS(СВЦЭМ!$J$34:$J$777,СВЦЭМ!$A$34:$A$777,$A348,СВЦЭМ!$B$34:$B$777,C$331)+'СЕТ СН'!$F$13</f>
        <v>500.45100348</v>
      </c>
      <c r="D348" s="37">
        <f>SUMIFS(СВЦЭМ!$J$34:$J$777,СВЦЭМ!$A$34:$A$777,$A348,СВЦЭМ!$B$34:$B$777,D$331)+'СЕТ СН'!$F$13</f>
        <v>519.51221148000002</v>
      </c>
      <c r="E348" s="37">
        <f>SUMIFS(СВЦЭМ!$J$34:$J$777,СВЦЭМ!$A$34:$A$777,$A348,СВЦЭМ!$B$34:$B$777,E$331)+'СЕТ СН'!$F$13</f>
        <v>525.91149748999999</v>
      </c>
      <c r="F348" s="37">
        <f>SUMIFS(СВЦЭМ!$J$34:$J$777,СВЦЭМ!$A$34:$A$777,$A348,СВЦЭМ!$B$34:$B$777,F$331)+'СЕТ СН'!$F$13</f>
        <v>528.06841373999998</v>
      </c>
      <c r="G348" s="37">
        <f>SUMIFS(СВЦЭМ!$J$34:$J$777,СВЦЭМ!$A$34:$A$777,$A348,СВЦЭМ!$B$34:$B$777,G$331)+'СЕТ СН'!$F$13</f>
        <v>520.41240071000004</v>
      </c>
      <c r="H348" s="37">
        <f>SUMIFS(СВЦЭМ!$J$34:$J$777,СВЦЭМ!$A$34:$A$777,$A348,СВЦЭМ!$B$34:$B$777,H$331)+'СЕТ СН'!$F$13</f>
        <v>489.21546466000001</v>
      </c>
      <c r="I348" s="37">
        <f>SUMIFS(СВЦЭМ!$J$34:$J$777,СВЦЭМ!$A$34:$A$777,$A348,СВЦЭМ!$B$34:$B$777,I$331)+'СЕТ СН'!$F$13</f>
        <v>442.63442048000002</v>
      </c>
      <c r="J348" s="37">
        <f>SUMIFS(СВЦЭМ!$J$34:$J$777,СВЦЭМ!$A$34:$A$777,$A348,СВЦЭМ!$B$34:$B$777,J$331)+'СЕТ СН'!$F$13</f>
        <v>415.99788117999998</v>
      </c>
      <c r="K348" s="37">
        <f>SUMIFS(СВЦЭМ!$J$34:$J$777,СВЦЭМ!$A$34:$A$777,$A348,СВЦЭМ!$B$34:$B$777,K$331)+'СЕТ СН'!$F$13</f>
        <v>405.33495828999997</v>
      </c>
      <c r="L348" s="37">
        <f>SUMIFS(СВЦЭМ!$J$34:$J$777,СВЦЭМ!$A$34:$A$777,$A348,СВЦЭМ!$B$34:$B$777,L$331)+'СЕТ СН'!$F$13</f>
        <v>400.32003035999998</v>
      </c>
      <c r="M348" s="37">
        <f>SUMIFS(СВЦЭМ!$J$34:$J$777,СВЦЭМ!$A$34:$A$777,$A348,СВЦЭМ!$B$34:$B$777,M$331)+'СЕТ СН'!$F$13</f>
        <v>400.55308658000001</v>
      </c>
      <c r="N348" s="37">
        <f>SUMIFS(СВЦЭМ!$J$34:$J$777,СВЦЭМ!$A$34:$A$777,$A348,СВЦЭМ!$B$34:$B$777,N$331)+'СЕТ СН'!$F$13</f>
        <v>422.80605928</v>
      </c>
      <c r="O348" s="37">
        <f>SUMIFS(СВЦЭМ!$J$34:$J$777,СВЦЭМ!$A$34:$A$777,$A348,СВЦЭМ!$B$34:$B$777,O$331)+'СЕТ СН'!$F$13</f>
        <v>427.31997811000002</v>
      </c>
      <c r="P348" s="37">
        <f>SUMIFS(СВЦЭМ!$J$34:$J$777,СВЦЭМ!$A$34:$A$777,$A348,СВЦЭМ!$B$34:$B$777,P$331)+'СЕТ СН'!$F$13</f>
        <v>437.63530919999999</v>
      </c>
      <c r="Q348" s="37">
        <f>SUMIFS(СВЦЭМ!$J$34:$J$777,СВЦЭМ!$A$34:$A$777,$A348,СВЦЭМ!$B$34:$B$777,Q$331)+'СЕТ СН'!$F$13</f>
        <v>440.67223658</v>
      </c>
      <c r="R348" s="37">
        <f>SUMIFS(СВЦЭМ!$J$34:$J$777,СВЦЭМ!$A$34:$A$777,$A348,СВЦЭМ!$B$34:$B$777,R$331)+'СЕТ СН'!$F$13</f>
        <v>440.65968327000002</v>
      </c>
      <c r="S348" s="37">
        <f>SUMIFS(СВЦЭМ!$J$34:$J$777,СВЦЭМ!$A$34:$A$777,$A348,СВЦЭМ!$B$34:$B$777,S$331)+'СЕТ СН'!$F$13</f>
        <v>440.16467087000001</v>
      </c>
      <c r="T348" s="37">
        <f>SUMIFS(СВЦЭМ!$J$34:$J$777,СВЦЭМ!$A$34:$A$777,$A348,СВЦЭМ!$B$34:$B$777,T$331)+'СЕТ СН'!$F$13</f>
        <v>430.69915465000003</v>
      </c>
      <c r="U348" s="37">
        <f>SUMIFS(СВЦЭМ!$J$34:$J$777,СВЦЭМ!$A$34:$A$777,$A348,СВЦЭМ!$B$34:$B$777,U$331)+'СЕТ СН'!$F$13</f>
        <v>420.63552190000001</v>
      </c>
      <c r="V348" s="37">
        <f>SUMIFS(СВЦЭМ!$J$34:$J$777,СВЦЭМ!$A$34:$A$777,$A348,СВЦЭМ!$B$34:$B$777,V$331)+'СЕТ СН'!$F$13</f>
        <v>410.63426133000002</v>
      </c>
      <c r="W348" s="37">
        <f>SUMIFS(СВЦЭМ!$J$34:$J$777,СВЦЭМ!$A$34:$A$777,$A348,СВЦЭМ!$B$34:$B$777,W$331)+'СЕТ СН'!$F$13</f>
        <v>393.49095326000003</v>
      </c>
      <c r="X348" s="37">
        <f>SUMIFS(СВЦЭМ!$J$34:$J$777,СВЦЭМ!$A$34:$A$777,$A348,СВЦЭМ!$B$34:$B$777,X$331)+'СЕТ СН'!$F$13</f>
        <v>408.25843457000002</v>
      </c>
      <c r="Y348" s="37">
        <f>SUMIFS(СВЦЭМ!$J$34:$J$777,СВЦЭМ!$A$34:$A$777,$A348,СВЦЭМ!$B$34:$B$777,Y$331)+'СЕТ СН'!$F$13</f>
        <v>441.08101242999999</v>
      </c>
    </row>
    <row r="349" spans="1:25" ht="15.75" x14ac:dyDescent="0.2">
      <c r="A349" s="36">
        <f t="shared" si="9"/>
        <v>43238</v>
      </c>
      <c r="B349" s="37">
        <f>SUMIFS(СВЦЭМ!$J$34:$J$777,СВЦЭМ!$A$34:$A$777,$A349,СВЦЭМ!$B$34:$B$777,B$331)+'СЕТ СН'!$F$13</f>
        <v>493.54855062000001</v>
      </c>
      <c r="C349" s="37">
        <f>SUMIFS(СВЦЭМ!$J$34:$J$777,СВЦЭМ!$A$34:$A$777,$A349,СВЦЭМ!$B$34:$B$777,C$331)+'СЕТ СН'!$F$13</f>
        <v>517.08410789000004</v>
      </c>
      <c r="D349" s="37">
        <f>SUMIFS(СВЦЭМ!$J$34:$J$777,СВЦЭМ!$A$34:$A$777,$A349,СВЦЭМ!$B$34:$B$777,D$331)+'СЕТ СН'!$F$13</f>
        <v>523.65165342</v>
      </c>
      <c r="E349" s="37">
        <f>SUMIFS(СВЦЭМ!$J$34:$J$777,СВЦЭМ!$A$34:$A$777,$A349,СВЦЭМ!$B$34:$B$777,E$331)+'СЕТ СН'!$F$13</f>
        <v>523.28640234</v>
      </c>
      <c r="F349" s="37">
        <f>SUMIFS(СВЦЭМ!$J$34:$J$777,СВЦЭМ!$A$34:$A$777,$A349,СВЦЭМ!$B$34:$B$777,F$331)+'СЕТ СН'!$F$13</f>
        <v>523.45823223000002</v>
      </c>
      <c r="G349" s="37">
        <f>SUMIFS(СВЦЭМ!$J$34:$J$777,СВЦЭМ!$A$34:$A$777,$A349,СВЦЭМ!$B$34:$B$777,G$331)+'СЕТ СН'!$F$13</f>
        <v>527.56304423999995</v>
      </c>
      <c r="H349" s="37">
        <f>SUMIFS(СВЦЭМ!$J$34:$J$777,СВЦЭМ!$A$34:$A$777,$A349,СВЦЭМ!$B$34:$B$777,H$331)+'СЕТ СН'!$F$13</f>
        <v>504.28469210999998</v>
      </c>
      <c r="I349" s="37">
        <f>SUMIFS(СВЦЭМ!$J$34:$J$777,СВЦЭМ!$A$34:$A$777,$A349,СВЦЭМ!$B$34:$B$777,I$331)+'СЕТ СН'!$F$13</f>
        <v>461.79975387000002</v>
      </c>
      <c r="J349" s="37">
        <f>SUMIFS(СВЦЭМ!$J$34:$J$777,СВЦЭМ!$A$34:$A$777,$A349,СВЦЭМ!$B$34:$B$777,J$331)+'СЕТ СН'!$F$13</f>
        <v>442.54522247</v>
      </c>
      <c r="K349" s="37">
        <f>SUMIFS(СВЦЭМ!$J$34:$J$777,СВЦЭМ!$A$34:$A$777,$A349,СВЦЭМ!$B$34:$B$777,K$331)+'СЕТ СН'!$F$13</f>
        <v>433.64783015</v>
      </c>
      <c r="L349" s="37">
        <f>SUMIFS(СВЦЭМ!$J$34:$J$777,СВЦЭМ!$A$34:$A$777,$A349,СВЦЭМ!$B$34:$B$777,L$331)+'СЕТ СН'!$F$13</f>
        <v>428.49001615999998</v>
      </c>
      <c r="M349" s="37">
        <f>SUMIFS(СВЦЭМ!$J$34:$J$777,СВЦЭМ!$A$34:$A$777,$A349,СВЦЭМ!$B$34:$B$777,M$331)+'СЕТ СН'!$F$13</f>
        <v>432.69681717999998</v>
      </c>
      <c r="N349" s="37">
        <f>SUMIFS(СВЦЭМ!$J$34:$J$777,СВЦЭМ!$A$34:$A$777,$A349,СВЦЭМ!$B$34:$B$777,N$331)+'СЕТ СН'!$F$13</f>
        <v>447.06698456999999</v>
      </c>
      <c r="O349" s="37">
        <f>SUMIFS(СВЦЭМ!$J$34:$J$777,СВЦЭМ!$A$34:$A$777,$A349,СВЦЭМ!$B$34:$B$777,O$331)+'СЕТ СН'!$F$13</f>
        <v>441.51135282000001</v>
      </c>
      <c r="P349" s="37">
        <f>SUMIFS(СВЦЭМ!$J$34:$J$777,СВЦЭМ!$A$34:$A$777,$A349,СВЦЭМ!$B$34:$B$777,P$331)+'СЕТ СН'!$F$13</f>
        <v>445.76966205999997</v>
      </c>
      <c r="Q349" s="37">
        <f>SUMIFS(СВЦЭМ!$J$34:$J$777,СВЦЭМ!$A$34:$A$777,$A349,СВЦЭМ!$B$34:$B$777,Q$331)+'СЕТ СН'!$F$13</f>
        <v>450.12642133999998</v>
      </c>
      <c r="R349" s="37">
        <f>SUMIFS(СВЦЭМ!$J$34:$J$777,СВЦЭМ!$A$34:$A$777,$A349,СВЦЭМ!$B$34:$B$777,R$331)+'СЕТ СН'!$F$13</f>
        <v>456.13320838999999</v>
      </c>
      <c r="S349" s="37">
        <f>SUMIFS(СВЦЭМ!$J$34:$J$777,СВЦЭМ!$A$34:$A$777,$A349,СВЦЭМ!$B$34:$B$777,S$331)+'СЕТ СН'!$F$13</f>
        <v>449.30406993999998</v>
      </c>
      <c r="T349" s="37">
        <f>SUMIFS(СВЦЭМ!$J$34:$J$777,СВЦЭМ!$A$34:$A$777,$A349,СВЦЭМ!$B$34:$B$777,T$331)+'СЕТ СН'!$F$13</f>
        <v>441.42470291000001</v>
      </c>
      <c r="U349" s="37">
        <f>SUMIFS(СВЦЭМ!$J$34:$J$777,СВЦЭМ!$A$34:$A$777,$A349,СВЦЭМ!$B$34:$B$777,U$331)+'СЕТ СН'!$F$13</f>
        <v>464.22689129000003</v>
      </c>
      <c r="V349" s="37">
        <f>SUMIFS(СВЦЭМ!$J$34:$J$777,СВЦЭМ!$A$34:$A$777,$A349,СВЦЭМ!$B$34:$B$777,V$331)+'СЕТ СН'!$F$13</f>
        <v>445.82755963</v>
      </c>
      <c r="W349" s="37">
        <f>SUMIFS(СВЦЭМ!$J$34:$J$777,СВЦЭМ!$A$34:$A$777,$A349,СВЦЭМ!$B$34:$B$777,W$331)+'СЕТ СН'!$F$13</f>
        <v>435.31068601999999</v>
      </c>
      <c r="X349" s="37">
        <f>SUMIFS(СВЦЭМ!$J$34:$J$777,СВЦЭМ!$A$34:$A$777,$A349,СВЦЭМ!$B$34:$B$777,X$331)+'СЕТ СН'!$F$13</f>
        <v>453.02408043000003</v>
      </c>
      <c r="Y349" s="37">
        <f>SUMIFS(СВЦЭМ!$J$34:$J$777,СВЦЭМ!$A$34:$A$777,$A349,СВЦЭМ!$B$34:$B$777,Y$331)+'СЕТ СН'!$F$13</f>
        <v>487.83851970000001</v>
      </c>
    </row>
    <row r="350" spans="1:25" ht="15.75" x14ac:dyDescent="0.2">
      <c r="A350" s="36">
        <f t="shared" si="9"/>
        <v>43239</v>
      </c>
      <c r="B350" s="37">
        <f>SUMIFS(СВЦЭМ!$J$34:$J$777,СВЦЭМ!$A$34:$A$777,$A350,СВЦЭМ!$B$34:$B$777,B$331)+'СЕТ СН'!$F$13</f>
        <v>466.13776385</v>
      </c>
      <c r="C350" s="37">
        <f>SUMIFS(СВЦЭМ!$J$34:$J$777,СВЦЭМ!$A$34:$A$777,$A350,СВЦЭМ!$B$34:$B$777,C$331)+'СЕТ СН'!$F$13</f>
        <v>472.45010344000002</v>
      </c>
      <c r="D350" s="37">
        <f>SUMIFS(СВЦЭМ!$J$34:$J$777,СВЦЭМ!$A$34:$A$777,$A350,СВЦЭМ!$B$34:$B$777,D$331)+'СЕТ СН'!$F$13</f>
        <v>465.62287150999998</v>
      </c>
      <c r="E350" s="37">
        <f>SUMIFS(СВЦЭМ!$J$34:$J$777,СВЦЭМ!$A$34:$A$777,$A350,СВЦЭМ!$B$34:$B$777,E$331)+'СЕТ СН'!$F$13</f>
        <v>475.26203227000002</v>
      </c>
      <c r="F350" s="37">
        <f>SUMIFS(СВЦЭМ!$J$34:$J$777,СВЦЭМ!$A$34:$A$777,$A350,СВЦЭМ!$B$34:$B$777,F$331)+'СЕТ СН'!$F$13</f>
        <v>489.79760357999999</v>
      </c>
      <c r="G350" s="37">
        <f>SUMIFS(СВЦЭМ!$J$34:$J$777,СВЦЭМ!$A$34:$A$777,$A350,СВЦЭМ!$B$34:$B$777,G$331)+'СЕТ СН'!$F$13</f>
        <v>497.48663823999999</v>
      </c>
      <c r="H350" s="37">
        <f>SUMIFS(СВЦЭМ!$J$34:$J$777,СВЦЭМ!$A$34:$A$777,$A350,СВЦЭМ!$B$34:$B$777,H$331)+'СЕТ СН'!$F$13</f>
        <v>492.11561649999999</v>
      </c>
      <c r="I350" s="37">
        <f>SUMIFS(СВЦЭМ!$J$34:$J$777,СВЦЭМ!$A$34:$A$777,$A350,СВЦЭМ!$B$34:$B$777,I$331)+'СЕТ СН'!$F$13</f>
        <v>461.57818344999998</v>
      </c>
      <c r="J350" s="37">
        <f>SUMIFS(СВЦЭМ!$J$34:$J$777,СВЦЭМ!$A$34:$A$777,$A350,СВЦЭМ!$B$34:$B$777,J$331)+'СЕТ СН'!$F$13</f>
        <v>421.78424146999998</v>
      </c>
      <c r="K350" s="37">
        <f>SUMIFS(СВЦЭМ!$J$34:$J$777,СВЦЭМ!$A$34:$A$777,$A350,СВЦЭМ!$B$34:$B$777,K$331)+'СЕТ СН'!$F$13</f>
        <v>407.01963832000001</v>
      </c>
      <c r="L350" s="37">
        <f>SUMIFS(СВЦЭМ!$J$34:$J$777,СВЦЭМ!$A$34:$A$777,$A350,СВЦЭМ!$B$34:$B$777,L$331)+'СЕТ СН'!$F$13</f>
        <v>401.79074085000002</v>
      </c>
      <c r="M350" s="37">
        <f>SUMIFS(СВЦЭМ!$J$34:$J$777,СВЦЭМ!$A$34:$A$777,$A350,СВЦЭМ!$B$34:$B$777,M$331)+'СЕТ СН'!$F$13</f>
        <v>400.13279144000001</v>
      </c>
      <c r="N350" s="37">
        <f>SUMIFS(СВЦЭМ!$J$34:$J$777,СВЦЭМ!$A$34:$A$777,$A350,СВЦЭМ!$B$34:$B$777,N$331)+'СЕТ СН'!$F$13</f>
        <v>403.67481108999999</v>
      </c>
      <c r="O350" s="37">
        <f>SUMIFS(СВЦЭМ!$J$34:$J$777,СВЦЭМ!$A$34:$A$777,$A350,СВЦЭМ!$B$34:$B$777,O$331)+'СЕТ СН'!$F$13</f>
        <v>417.03376463000001</v>
      </c>
      <c r="P350" s="37">
        <f>SUMIFS(СВЦЭМ!$J$34:$J$777,СВЦЭМ!$A$34:$A$777,$A350,СВЦЭМ!$B$34:$B$777,P$331)+'СЕТ СН'!$F$13</f>
        <v>426.19170144999998</v>
      </c>
      <c r="Q350" s="37">
        <f>SUMIFS(СВЦЭМ!$J$34:$J$777,СВЦЭМ!$A$34:$A$777,$A350,СВЦЭМ!$B$34:$B$777,Q$331)+'СЕТ СН'!$F$13</f>
        <v>426.08650423</v>
      </c>
      <c r="R350" s="37">
        <f>SUMIFS(СВЦЭМ!$J$34:$J$777,СВЦЭМ!$A$34:$A$777,$A350,СВЦЭМ!$B$34:$B$777,R$331)+'СЕТ СН'!$F$13</f>
        <v>430.2188744</v>
      </c>
      <c r="S350" s="37">
        <f>SUMIFS(СВЦЭМ!$J$34:$J$777,СВЦЭМ!$A$34:$A$777,$A350,СВЦЭМ!$B$34:$B$777,S$331)+'СЕТ СН'!$F$13</f>
        <v>420.84551472999999</v>
      </c>
      <c r="T350" s="37">
        <f>SUMIFS(СВЦЭМ!$J$34:$J$777,СВЦЭМ!$A$34:$A$777,$A350,СВЦЭМ!$B$34:$B$777,T$331)+'СЕТ СН'!$F$13</f>
        <v>421.41512316000001</v>
      </c>
      <c r="U350" s="37">
        <f>SUMIFS(СВЦЭМ!$J$34:$J$777,СВЦЭМ!$A$34:$A$777,$A350,СВЦЭМ!$B$34:$B$777,U$331)+'СЕТ СН'!$F$13</f>
        <v>410.48851982000002</v>
      </c>
      <c r="V350" s="37">
        <f>SUMIFS(СВЦЭМ!$J$34:$J$777,СВЦЭМ!$A$34:$A$777,$A350,СВЦЭМ!$B$34:$B$777,V$331)+'СЕТ СН'!$F$13</f>
        <v>403.40079526</v>
      </c>
      <c r="W350" s="37">
        <f>SUMIFS(СВЦЭМ!$J$34:$J$777,СВЦЭМ!$A$34:$A$777,$A350,СВЦЭМ!$B$34:$B$777,W$331)+'СЕТ СН'!$F$13</f>
        <v>384.30563986999999</v>
      </c>
      <c r="X350" s="37">
        <f>SUMIFS(СВЦЭМ!$J$34:$J$777,СВЦЭМ!$A$34:$A$777,$A350,СВЦЭМ!$B$34:$B$777,X$331)+'СЕТ СН'!$F$13</f>
        <v>387.00035531999998</v>
      </c>
      <c r="Y350" s="37">
        <f>SUMIFS(СВЦЭМ!$J$34:$J$777,СВЦЭМ!$A$34:$A$777,$A350,СВЦЭМ!$B$34:$B$777,Y$331)+'СЕТ СН'!$F$13</f>
        <v>427.85414244999998</v>
      </c>
    </row>
    <row r="351" spans="1:25" ht="15.75" x14ac:dyDescent="0.2">
      <c r="A351" s="36">
        <f t="shared" si="9"/>
        <v>43240</v>
      </c>
      <c r="B351" s="37">
        <f>SUMIFS(СВЦЭМ!$J$34:$J$777,СВЦЭМ!$A$34:$A$777,$A351,СВЦЭМ!$B$34:$B$777,B$331)+'СЕТ СН'!$F$13</f>
        <v>458.20632448999999</v>
      </c>
      <c r="C351" s="37">
        <f>SUMIFS(СВЦЭМ!$J$34:$J$777,СВЦЭМ!$A$34:$A$777,$A351,СВЦЭМ!$B$34:$B$777,C$331)+'СЕТ СН'!$F$13</f>
        <v>478.47117252999999</v>
      </c>
      <c r="D351" s="37">
        <f>SUMIFS(СВЦЭМ!$J$34:$J$777,СВЦЭМ!$A$34:$A$777,$A351,СВЦЭМ!$B$34:$B$777,D$331)+'СЕТ СН'!$F$13</f>
        <v>497.32732507999998</v>
      </c>
      <c r="E351" s="37">
        <f>SUMIFS(СВЦЭМ!$J$34:$J$777,СВЦЭМ!$A$34:$A$777,$A351,СВЦЭМ!$B$34:$B$777,E$331)+'СЕТ СН'!$F$13</f>
        <v>507.57232183000002</v>
      </c>
      <c r="F351" s="37">
        <f>SUMIFS(СВЦЭМ!$J$34:$J$777,СВЦЭМ!$A$34:$A$777,$A351,СВЦЭМ!$B$34:$B$777,F$331)+'СЕТ СН'!$F$13</f>
        <v>519.75869499999999</v>
      </c>
      <c r="G351" s="37">
        <f>SUMIFS(СВЦЭМ!$J$34:$J$777,СВЦЭМ!$A$34:$A$777,$A351,СВЦЭМ!$B$34:$B$777,G$331)+'СЕТ СН'!$F$13</f>
        <v>520.45250381999995</v>
      </c>
      <c r="H351" s="37">
        <f>SUMIFS(СВЦЭМ!$J$34:$J$777,СВЦЭМ!$A$34:$A$777,$A351,СВЦЭМ!$B$34:$B$777,H$331)+'СЕТ СН'!$F$13</f>
        <v>509.88977886999999</v>
      </c>
      <c r="I351" s="37">
        <f>SUMIFS(СВЦЭМ!$J$34:$J$777,СВЦЭМ!$A$34:$A$777,$A351,СВЦЭМ!$B$34:$B$777,I$331)+'СЕТ СН'!$F$13</f>
        <v>465.23807746</v>
      </c>
      <c r="J351" s="37">
        <f>SUMIFS(СВЦЭМ!$J$34:$J$777,СВЦЭМ!$A$34:$A$777,$A351,СВЦЭМ!$B$34:$B$777,J$331)+'СЕТ СН'!$F$13</f>
        <v>428.18564399000002</v>
      </c>
      <c r="K351" s="37">
        <f>SUMIFS(СВЦЭМ!$J$34:$J$777,СВЦЭМ!$A$34:$A$777,$A351,СВЦЭМ!$B$34:$B$777,K$331)+'СЕТ СН'!$F$13</f>
        <v>402.70091960000002</v>
      </c>
      <c r="L351" s="37">
        <f>SUMIFS(СВЦЭМ!$J$34:$J$777,СВЦЭМ!$A$34:$A$777,$A351,СВЦЭМ!$B$34:$B$777,L$331)+'СЕТ СН'!$F$13</f>
        <v>411.42942008</v>
      </c>
      <c r="M351" s="37">
        <f>SUMIFS(СВЦЭМ!$J$34:$J$777,СВЦЭМ!$A$34:$A$777,$A351,СВЦЭМ!$B$34:$B$777,M$331)+'СЕТ СН'!$F$13</f>
        <v>401.18794274999999</v>
      </c>
      <c r="N351" s="37">
        <f>SUMIFS(СВЦЭМ!$J$34:$J$777,СВЦЭМ!$A$34:$A$777,$A351,СВЦЭМ!$B$34:$B$777,N$331)+'СЕТ СН'!$F$13</f>
        <v>404.08752479999998</v>
      </c>
      <c r="O351" s="37">
        <f>SUMIFS(СВЦЭМ!$J$34:$J$777,СВЦЭМ!$A$34:$A$777,$A351,СВЦЭМ!$B$34:$B$777,O$331)+'СЕТ СН'!$F$13</f>
        <v>404.35062116</v>
      </c>
      <c r="P351" s="37">
        <f>SUMIFS(СВЦЭМ!$J$34:$J$777,СВЦЭМ!$A$34:$A$777,$A351,СВЦЭМ!$B$34:$B$777,P$331)+'СЕТ СН'!$F$13</f>
        <v>419.93789593999998</v>
      </c>
      <c r="Q351" s="37">
        <f>SUMIFS(СВЦЭМ!$J$34:$J$777,СВЦЭМ!$A$34:$A$777,$A351,СВЦЭМ!$B$34:$B$777,Q$331)+'СЕТ СН'!$F$13</f>
        <v>423.03352871999999</v>
      </c>
      <c r="R351" s="37">
        <f>SUMIFS(СВЦЭМ!$J$34:$J$777,СВЦЭМ!$A$34:$A$777,$A351,СВЦЭМ!$B$34:$B$777,R$331)+'СЕТ СН'!$F$13</f>
        <v>421.61980541999998</v>
      </c>
      <c r="S351" s="37">
        <f>SUMIFS(СВЦЭМ!$J$34:$J$777,СВЦЭМ!$A$34:$A$777,$A351,СВЦЭМ!$B$34:$B$777,S$331)+'СЕТ СН'!$F$13</f>
        <v>410.19405340999998</v>
      </c>
      <c r="T351" s="37">
        <f>SUMIFS(СВЦЭМ!$J$34:$J$777,СВЦЭМ!$A$34:$A$777,$A351,СВЦЭМ!$B$34:$B$777,T$331)+'СЕТ СН'!$F$13</f>
        <v>402.40945393999999</v>
      </c>
      <c r="U351" s="37">
        <f>SUMIFS(СВЦЭМ!$J$34:$J$777,СВЦЭМ!$A$34:$A$777,$A351,СВЦЭМ!$B$34:$B$777,U$331)+'СЕТ СН'!$F$13</f>
        <v>408.01577028999998</v>
      </c>
      <c r="V351" s="37">
        <f>SUMIFS(СВЦЭМ!$J$34:$J$777,СВЦЭМ!$A$34:$A$777,$A351,СВЦЭМ!$B$34:$B$777,V$331)+'СЕТ СН'!$F$13</f>
        <v>383.43739613000002</v>
      </c>
      <c r="W351" s="37">
        <f>SUMIFS(СВЦЭМ!$J$34:$J$777,СВЦЭМ!$A$34:$A$777,$A351,СВЦЭМ!$B$34:$B$777,W$331)+'СЕТ СН'!$F$13</f>
        <v>369.15639123</v>
      </c>
      <c r="X351" s="37">
        <f>SUMIFS(СВЦЭМ!$J$34:$J$777,СВЦЭМ!$A$34:$A$777,$A351,СВЦЭМ!$B$34:$B$777,X$331)+'СЕТ СН'!$F$13</f>
        <v>378.04895362000002</v>
      </c>
      <c r="Y351" s="37">
        <f>SUMIFS(СВЦЭМ!$J$34:$J$777,СВЦЭМ!$A$34:$A$777,$A351,СВЦЭМ!$B$34:$B$777,Y$331)+'СЕТ СН'!$F$13</f>
        <v>411.8550439</v>
      </c>
    </row>
    <row r="352" spans="1:25" ht="15.75" x14ac:dyDescent="0.2">
      <c r="A352" s="36">
        <f t="shared" si="9"/>
        <v>43241</v>
      </c>
      <c r="B352" s="37">
        <f>SUMIFS(СВЦЭМ!$J$34:$J$777,СВЦЭМ!$A$34:$A$777,$A352,СВЦЭМ!$B$34:$B$777,B$331)+'СЕТ СН'!$F$13</f>
        <v>475.26506660000001</v>
      </c>
      <c r="C352" s="37">
        <f>SUMIFS(СВЦЭМ!$J$34:$J$777,СВЦЭМ!$A$34:$A$777,$A352,СВЦЭМ!$B$34:$B$777,C$331)+'СЕТ СН'!$F$13</f>
        <v>515.98873383</v>
      </c>
      <c r="D352" s="37">
        <f>SUMIFS(СВЦЭМ!$J$34:$J$777,СВЦЭМ!$A$34:$A$777,$A352,СВЦЭМ!$B$34:$B$777,D$331)+'СЕТ СН'!$F$13</f>
        <v>534.64194764000001</v>
      </c>
      <c r="E352" s="37">
        <f>SUMIFS(СВЦЭМ!$J$34:$J$777,СВЦЭМ!$A$34:$A$777,$A352,СВЦЭМ!$B$34:$B$777,E$331)+'СЕТ СН'!$F$13</f>
        <v>540.1386344</v>
      </c>
      <c r="F352" s="37">
        <f>SUMIFS(СВЦЭМ!$J$34:$J$777,СВЦЭМ!$A$34:$A$777,$A352,СВЦЭМ!$B$34:$B$777,F$331)+'СЕТ СН'!$F$13</f>
        <v>544.46074639999995</v>
      </c>
      <c r="G352" s="37">
        <f>SUMIFS(СВЦЭМ!$J$34:$J$777,СВЦЭМ!$A$34:$A$777,$A352,СВЦЭМ!$B$34:$B$777,G$331)+'СЕТ СН'!$F$13</f>
        <v>536.81702997000002</v>
      </c>
      <c r="H352" s="37">
        <f>SUMIFS(СВЦЭМ!$J$34:$J$777,СВЦЭМ!$A$34:$A$777,$A352,СВЦЭМ!$B$34:$B$777,H$331)+'СЕТ СН'!$F$13</f>
        <v>499.12276315000003</v>
      </c>
      <c r="I352" s="37">
        <f>SUMIFS(СВЦЭМ!$J$34:$J$777,СВЦЭМ!$A$34:$A$777,$A352,СВЦЭМ!$B$34:$B$777,I$331)+'СЕТ СН'!$F$13</f>
        <v>449.98759097999999</v>
      </c>
      <c r="J352" s="37">
        <f>SUMIFS(СВЦЭМ!$J$34:$J$777,СВЦЭМ!$A$34:$A$777,$A352,СВЦЭМ!$B$34:$B$777,J$331)+'СЕТ СН'!$F$13</f>
        <v>429.06163053</v>
      </c>
      <c r="K352" s="37">
        <f>SUMIFS(СВЦЭМ!$J$34:$J$777,СВЦЭМ!$A$34:$A$777,$A352,СВЦЭМ!$B$34:$B$777,K$331)+'СЕТ СН'!$F$13</f>
        <v>413.57229728999999</v>
      </c>
      <c r="L352" s="37">
        <f>SUMIFS(СВЦЭМ!$J$34:$J$777,СВЦЭМ!$A$34:$A$777,$A352,СВЦЭМ!$B$34:$B$777,L$331)+'СЕТ СН'!$F$13</f>
        <v>407.43970202999998</v>
      </c>
      <c r="M352" s="37">
        <f>SUMIFS(СВЦЭМ!$J$34:$J$777,СВЦЭМ!$A$34:$A$777,$A352,СВЦЭМ!$B$34:$B$777,M$331)+'СЕТ СН'!$F$13</f>
        <v>414.30087557000002</v>
      </c>
      <c r="N352" s="37">
        <f>SUMIFS(СВЦЭМ!$J$34:$J$777,СВЦЭМ!$A$34:$A$777,$A352,СВЦЭМ!$B$34:$B$777,N$331)+'СЕТ СН'!$F$13</f>
        <v>428.73372747000002</v>
      </c>
      <c r="O352" s="37">
        <f>SUMIFS(СВЦЭМ!$J$34:$J$777,СВЦЭМ!$A$34:$A$777,$A352,СВЦЭМ!$B$34:$B$777,O$331)+'СЕТ СН'!$F$13</f>
        <v>416.36376367000003</v>
      </c>
      <c r="P352" s="37">
        <f>SUMIFS(СВЦЭМ!$J$34:$J$777,СВЦЭМ!$A$34:$A$777,$A352,СВЦЭМ!$B$34:$B$777,P$331)+'СЕТ СН'!$F$13</f>
        <v>419.10262326999998</v>
      </c>
      <c r="Q352" s="37">
        <f>SUMIFS(СВЦЭМ!$J$34:$J$777,СВЦЭМ!$A$34:$A$777,$A352,СВЦЭМ!$B$34:$B$777,Q$331)+'СЕТ СН'!$F$13</f>
        <v>426.73629326000002</v>
      </c>
      <c r="R352" s="37">
        <f>SUMIFS(СВЦЭМ!$J$34:$J$777,СВЦЭМ!$A$34:$A$777,$A352,СВЦЭМ!$B$34:$B$777,R$331)+'СЕТ СН'!$F$13</f>
        <v>431.57182455999998</v>
      </c>
      <c r="S352" s="37">
        <f>SUMIFS(СВЦЭМ!$J$34:$J$777,СВЦЭМ!$A$34:$A$777,$A352,СВЦЭМ!$B$34:$B$777,S$331)+'СЕТ СН'!$F$13</f>
        <v>424.74715430999998</v>
      </c>
      <c r="T352" s="37">
        <f>SUMIFS(СВЦЭМ!$J$34:$J$777,СВЦЭМ!$A$34:$A$777,$A352,СВЦЭМ!$B$34:$B$777,T$331)+'СЕТ СН'!$F$13</f>
        <v>417.82316012000001</v>
      </c>
      <c r="U352" s="37">
        <f>SUMIFS(СВЦЭМ!$J$34:$J$777,СВЦЭМ!$A$34:$A$777,$A352,СВЦЭМ!$B$34:$B$777,U$331)+'СЕТ СН'!$F$13</f>
        <v>440.04963219000001</v>
      </c>
      <c r="V352" s="37">
        <f>SUMIFS(СВЦЭМ!$J$34:$J$777,СВЦЭМ!$A$34:$A$777,$A352,СВЦЭМ!$B$34:$B$777,V$331)+'СЕТ СН'!$F$13</f>
        <v>422.80923819999998</v>
      </c>
      <c r="W352" s="37">
        <f>SUMIFS(СВЦЭМ!$J$34:$J$777,СВЦЭМ!$A$34:$A$777,$A352,СВЦЭМ!$B$34:$B$777,W$331)+'СЕТ СН'!$F$13</f>
        <v>406.34087012999998</v>
      </c>
      <c r="X352" s="37">
        <f>SUMIFS(СВЦЭМ!$J$34:$J$777,СВЦЭМ!$A$34:$A$777,$A352,СВЦЭМ!$B$34:$B$777,X$331)+'СЕТ СН'!$F$13</f>
        <v>426.05467573999999</v>
      </c>
      <c r="Y352" s="37">
        <f>SUMIFS(СВЦЭМ!$J$34:$J$777,СВЦЭМ!$A$34:$A$777,$A352,СВЦЭМ!$B$34:$B$777,Y$331)+'СЕТ СН'!$F$13</f>
        <v>471.70407961000001</v>
      </c>
    </row>
    <row r="353" spans="1:27" ht="15.75" x14ac:dyDescent="0.2">
      <c r="A353" s="36">
        <f t="shared" si="9"/>
        <v>43242</v>
      </c>
      <c r="B353" s="37">
        <f>SUMIFS(СВЦЭМ!$J$34:$J$777,СВЦЭМ!$A$34:$A$777,$A353,СВЦЭМ!$B$34:$B$777,B$331)+'СЕТ СН'!$F$13</f>
        <v>453.05789109</v>
      </c>
      <c r="C353" s="37">
        <f>SUMIFS(СВЦЭМ!$J$34:$J$777,СВЦЭМ!$A$34:$A$777,$A353,СВЦЭМ!$B$34:$B$777,C$331)+'СЕТ СН'!$F$13</f>
        <v>486.27355611000002</v>
      </c>
      <c r="D353" s="37">
        <f>SUMIFS(СВЦЭМ!$J$34:$J$777,СВЦЭМ!$A$34:$A$777,$A353,СВЦЭМ!$B$34:$B$777,D$331)+'СЕТ СН'!$F$13</f>
        <v>502.18750736999999</v>
      </c>
      <c r="E353" s="37">
        <f>SUMIFS(СВЦЭМ!$J$34:$J$777,СВЦЭМ!$A$34:$A$777,$A353,СВЦЭМ!$B$34:$B$777,E$331)+'СЕТ СН'!$F$13</f>
        <v>510.81280957000001</v>
      </c>
      <c r="F353" s="37">
        <f>SUMIFS(СВЦЭМ!$J$34:$J$777,СВЦЭМ!$A$34:$A$777,$A353,СВЦЭМ!$B$34:$B$777,F$331)+'СЕТ СН'!$F$13</f>
        <v>516.44399109999995</v>
      </c>
      <c r="G353" s="37">
        <f>SUMIFS(СВЦЭМ!$J$34:$J$777,СВЦЭМ!$A$34:$A$777,$A353,СВЦЭМ!$B$34:$B$777,G$331)+'СЕТ СН'!$F$13</f>
        <v>503.19326488000002</v>
      </c>
      <c r="H353" s="37">
        <f>SUMIFS(СВЦЭМ!$J$34:$J$777,СВЦЭМ!$A$34:$A$777,$A353,СВЦЭМ!$B$34:$B$777,H$331)+'СЕТ СН'!$F$13</f>
        <v>459.27437523999998</v>
      </c>
      <c r="I353" s="37">
        <f>SUMIFS(СВЦЭМ!$J$34:$J$777,СВЦЭМ!$A$34:$A$777,$A353,СВЦЭМ!$B$34:$B$777,I$331)+'СЕТ СН'!$F$13</f>
        <v>429.93351137000002</v>
      </c>
      <c r="J353" s="37">
        <f>SUMIFS(СВЦЭМ!$J$34:$J$777,СВЦЭМ!$A$34:$A$777,$A353,СВЦЭМ!$B$34:$B$777,J$331)+'СЕТ СН'!$F$13</f>
        <v>420.36107680999999</v>
      </c>
      <c r="K353" s="37">
        <f>SUMIFS(СВЦЭМ!$J$34:$J$777,СВЦЭМ!$A$34:$A$777,$A353,СВЦЭМ!$B$34:$B$777,K$331)+'СЕТ СН'!$F$13</f>
        <v>425.27801008</v>
      </c>
      <c r="L353" s="37">
        <f>SUMIFS(СВЦЭМ!$J$34:$J$777,СВЦЭМ!$A$34:$A$777,$A353,СВЦЭМ!$B$34:$B$777,L$331)+'СЕТ СН'!$F$13</f>
        <v>425.98381330000001</v>
      </c>
      <c r="M353" s="37">
        <f>SUMIFS(СВЦЭМ!$J$34:$J$777,СВЦЭМ!$A$34:$A$777,$A353,СВЦЭМ!$B$34:$B$777,M$331)+'СЕТ СН'!$F$13</f>
        <v>421.57224286000002</v>
      </c>
      <c r="N353" s="37">
        <f>SUMIFS(СВЦЭМ!$J$34:$J$777,СВЦЭМ!$A$34:$A$777,$A353,СВЦЭМ!$B$34:$B$777,N$331)+'СЕТ СН'!$F$13</f>
        <v>419.95277976</v>
      </c>
      <c r="O353" s="37">
        <f>SUMIFS(СВЦЭМ!$J$34:$J$777,СВЦЭМ!$A$34:$A$777,$A353,СВЦЭМ!$B$34:$B$777,O$331)+'СЕТ СН'!$F$13</f>
        <v>421.00968551</v>
      </c>
      <c r="P353" s="37">
        <f>SUMIFS(СВЦЭМ!$J$34:$J$777,СВЦЭМ!$A$34:$A$777,$A353,СВЦЭМ!$B$34:$B$777,P$331)+'СЕТ СН'!$F$13</f>
        <v>421.15753028</v>
      </c>
      <c r="Q353" s="37">
        <f>SUMIFS(СВЦЭМ!$J$34:$J$777,СВЦЭМ!$A$34:$A$777,$A353,СВЦЭМ!$B$34:$B$777,Q$331)+'СЕТ СН'!$F$13</f>
        <v>419.63134668999999</v>
      </c>
      <c r="R353" s="37">
        <f>SUMIFS(СВЦЭМ!$J$34:$J$777,СВЦЭМ!$A$34:$A$777,$A353,СВЦЭМ!$B$34:$B$777,R$331)+'СЕТ СН'!$F$13</f>
        <v>421.11088489000002</v>
      </c>
      <c r="S353" s="37">
        <f>SUMIFS(СВЦЭМ!$J$34:$J$777,СВЦЭМ!$A$34:$A$777,$A353,СВЦЭМ!$B$34:$B$777,S$331)+'СЕТ СН'!$F$13</f>
        <v>419.82772664999999</v>
      </c>
      <c r="T353" s="37">
        <f>SUMIFS(СВЦЭМ!$J$34:$J$777,СВЦЭМ!$A$34:$A$777,$A353,СВЦЭМ!$B$34:$B$777,T$331)+'СЕТ СН'!$F$13</f>
        <v>424.03478885999999</v>
      </c>
      <c r="U353" s="37">
        <f>SUMIFS(СВЦЭМ!$J$34:$J$777,СВЦЭМ!$A$34:$A$777,$A353,СВЦЭМ!$B$34:$B$777,U$331)+'СЕТ СН'!$F$13</f>
        <v>422.06025732000001</v>
      </c>
      <c r="V353" s="37">
        <f>SUMIFS(СВЦЭМ!$J$34:$J$777,СВЦЭМ!$A$34:$A$777,$A353,СВЦЭМ!$B$34:$B$777,V$331)+'СЕТ СН'!$F$13</f>
        <v>404.09005008000003</v>
      </c>
      <c r="W353" s="37">
        <f>SUMIFS(СВЦЭМ!$J$34:$J$777,СВЦЭМ!$A$34:$A$777,$A353,СВЦЭМ!$B$34:$B$777,W$331)+'СЕТ СН'!$F$13</f>
        <v>381.77903246</v>
      </c>
      <c r="X353" s="37">
        <f>SUMIFS(СВЦЭМ!$J$34:$J$777,СВЦЭМ!$A$34:$A$777,$A353,СВЦЭМ!$B$34:$B$777,X$331)+'СЕТ СН'!$F$13</f>
        <v>398.11514011999998</v>
      </c>
      <c r="Y353" s="37">
        <f>SUMIFS(СВЦЭМ!$J$34:$J$777,СВЦЭМ!$A$34:$A$777,$A353,СВЦЭМ!$B$34:$B$777,Y$331)+'СЕТ СН'!$F$13</f>
        <v>423.34202782</v>
      </c>
    </row>
    <row r="354" spans="1:27" ht="15.75" x14ac:dyDescent="0.2">
      <c r="A354" s="36">
        <f t="shared" si="9"/>
        <v>43243</v>
      </c>
      <c r="B354" s="37">
        <f>SUMIFS(СВЦЭМ!$J$34:$J$777,СВЦЭМ!$A$34:$A$777,$A354,СВЦЭМ!$B$34:$B$777,B$331)+'СЕТ СН'!$F$13</f>
        <v>440.7458173</v>
      </c>
      <c r="C354" s="37">
        <f>SUMIFS(СВЦЭМ!$J$34:$J$777,СВЦЭМ!$A$34:$A$777,$A354,СВЦЭМ!$B$34:$B$777,C$331)+'СЕТ СН'!$F$13</f>
        <v>477.82142123</v>
      </c>
      <c r="D354" s="37">
        <f>SUMIFS(СВЦЭМ!$J$34:$J$777,СВЦЭМ!$A$34:$A$777,$A354,СВЦЭМ!$B$34:$B$777,D$331)+'СЕТ СН'!$F$13</f>
        <v>483.70905352</v>
      </c>
      <c r="E354" s="37">
        <f>SUMIFS(СВЦЭМ!$J$34:$J$777,СВЦЭМ!$A$34:$A$777,$A354,СВЦЭМ!$B$34:$B$777,E$331)+'СЕТ СН'!$F$13</f>
        <v>486.05556149</v>
      </c>
      <c r="F354" s="37">
        <f>SUMIFS(СВЦЭМ!$J$34:$J$777,СВЦЭМ!$A$34:$A$777,$A354,СВЦЭМ!$B$34:$B$777,F$331)+'СЕТ СН'!$F$13</f>
        <v>490.05970457000001</v>
      </c>
      <c r="G354" s="37">
        <f>SUMIFS(СВЦЭМ!$J$34:$J$777,СВЦЭМ!$A$34:$A$777,$A354,СВЦЭМ!$B$34:$B$777,G$331)+'СЕТ СН'!$F$13</f>
        <v>487.38818307999998</v>
      </c>
      <c r="H354" s="37">
        <f>SUMIFS(СВЦЭМ!$J$34:$J$777,СВЦЭМ!$A$34:$A$777,$A354,СВЦЭМ!$B$34:$B$777,H$331)+'СЕТ СН'!$F$13</f>
        <v>461.67970034000001</v>
      </c>
      <c r="I354" s="37">
        <f>SUMIFS(СВЦЭМ!$J$34:$J$777,СВЦЭМ!$A$34:$A$777,$A354,СВЦЭМ!$B$34:$B$777,I$331)+'СЕТ СН'!$F$13</f>
        <v>431.55133138999997</v>
      </c>
      <c r="J354" s="37">
        <f>SUMIFS(СВЦЭМ!$J$34:$J$777,СВЦЭМ!$A$34:$A$777,$A354,СВЦЭМ!$B$34:$B$777,J$331)+'СЕТ СН'!$F$13</f>
        <v>436.67461584</v>
      </c>
      <c r="K354" s="37">
        <f>SUMIFS(СВЦЭМ!$J$34:$J$777,СВЦЭМ!$A$34:$A$777,$A354,СВЦЭМ!$B$34:$B$777,K$331)+'СЕТ СН'!$F$13</f>
        <v>443.45525411</v>
      </c>
      <c r="L354" s="37">
        <f>SUMIFS(СВЦЭМ!$J$34:$J$777,СВЦЭМ!$A$34:$A$777,$A354,СВЦЭМ!$B$34:$B$777,L$331)+'СЕТ СН'!$F$13</f>
        <v>410.51625897000002</v>
      </c>
      <c r="M354" s="37">
        <f>SUMIFS(СВЦЭМ!$J$34:$J$777,СВЦЭМ!$A$34:$A$777,$A354,СВЦЭМ!$B$34:$B$777,M$331)+'СЕТ СН'!$F$13</f>
        <v>406.49736716000001</v>
      </c>
      <c r="N354" s="37">
        <f>SUMIFS(СВЦЭМ!$J$34:$J$777,СВЦЭМ!$A$34:$A$777,$A354,СВЦЭМ!$B$34:$B$777,N$331)+'СЕТ СН'!$F$13</f>
        <v>410.84401256000001</v>
      </c>
      <c r="O354" s="37">
        <f>SUMIFS(СВЦЭМ!$J$34:$J$777,СВЦЭМ!$A$34:$A$777,$A354,СВЦЭМ!$B$34:$B$777,O$331)+'СЕТ СН'!$F$13</f>
        <v>404.14914721999997</v>
      </c>
      <c r="P354" s="37">
        <f>SUMIFS(СВЦЭМ!$J$34:$J$777,СВЦЭМ!$A$34:$A$777,$A354,СВЦЭМ!$B$34:$B$777,P$331)+'СЕТ СН'!$F$13</f>
        <v>405.83659703000001</v>
      </c>
      <c r="Q354" s="37">
        <f>SUMIFS(СВЦЭМ!$J$34:$J$777,СВЦЭМ!$A$34:$A$777,$A354,СВЦЭМ!$B$34:$B$777,Q$331)+'СЕТ СН'!$F$13</f>
        <v>404.12194046000002</v>
      </c>
      <c r="R354" s="37">
        <f>SUMIFS(СВЦЭМ!$J$34:$J$777,СВЦЭМ!$A$34:$A$777,$A354,СВЦЭМ!$B$34:$B$777,R$331)+'СЕТ СН'!$F$13</f>
        <v>437.62904032</v>
      </c>
      <c r="S354" s="37">
        <f>SUMIFS(СВЦЭМ!$J$34:$J$777,СВЦЭМ!$A$34:$A$777,$A354,СВЦЭМ!$B$34:$B$777,S$331)+'СЕТ СН'!$F$13</f>
        <v>440.72394724999998</v>
      </c>
      <c r="T354" s="37">
        <f>SUMIFS(СВЦЭМ!$J$34:$J$777,СВЦЭМ!$A$34:$A$777,$A354,СВЦЭМ!$B$34:$B$777,T$331)+'СЕТ СН'!$F$13</f>
        <v>443.15206970000003</v>
      </c>
      <c r="U354" s="37">
        <f>SUMIFS(СВЦЭМ!$J$34:$J$777,СВЦЭМ!$A$34:$A$777,$A354,СВЦЭМ!$B$34:$B$777,U$331)+'СЕТ СН'!$F$13</f>
        <v>442.80829387</v>
      </c>
      <c r="V354" s="37">
        <f>SUMIFS(СВЦЭМ!$J$34:$J$777,СВЦЭМ!$A$34:$A$777,$A354,СВЦЭМ!$B$34:$B$777,V$331)+'СЕТ СН'!$F$13</f>
        <v>447.94119166000002</v>
      </c>
      <c r="W354" s="37">
        <f>SUMIFS(СВЦЭМ!$J$34:$J$777,СВЦЭМ!$A$34:$A$777,$A354,СВЦЭМ!$B$34:$B$777,W$331)+'СЕТ СН'!$F$13</f>
        <v>425.42718661999999</v>
      </c>
      <c r="X354" s="37">
        <f>SUMIFS(СВЦЭМ!$J$34:$J$777,СВЦЭМ!$A$34:$A$777,$A354,СВЦЭМ!$B$34:$B$777,X$331)+'СЕТ СН'!$F$13</f>
        <v>413.67844145999999</v>
      </c>
      <c r="Y354" s="37">
        <f>SUMIFS(СВЦЭМ!$J$34:$J$777,СВЦЭМ!$A$34:$A$777,$A354,СВЦЭМ!$B$34:$B$777,Y$331)+'СЕТ СН'!$F$13</f>
        <v>400.07344884999998</v>
      </c>
    </row>
    <row r="355" spans="1:27" ht="15.75" x14ac:dyDescent="0.2">
      <c r="A355" s="36">
        <f t="shared" si="9"/>
        <v>43244</v>
      </c>
      <c r="B355" s="37">
        <f>SUMIFS(СВЦЭМ!$J$34:$J$777,СВЦЭМ!$A$34:$A$777,$A355,СВЦЭМ!$B$34:$B$777,B$331)+'СЕТ СН'!$F$13</f>
        <v>492.84275966000001</v>
      </c>
      <c r="C355" s="37">
        <f>SUMIFS(СВЦЭМ!$J$34:$J$777,СВЦЭМ!$A$34:$A$777,$A355,СВЦЭМ!$B$34:$B$777,C$331)+'СЕТ СН'!$F$13</f>
        <v>496.38078530000001</v>
      </c>
      <c r="D355" s="37">
        <f>SUMIFS(СВЦЭМ!$J$34:$J$777,СВЦЭМ!$A$34:$A$777,$A355,СВЦЭМ!$B$34:$B$777,D$331)+'СЕТ СН'!$F$13</f>
        <v>512.48068105000004</v>
      </c>
      <c r="E355" s="37">
        <f>SUMIFS(СВЦЭМ!$J$34:$J$777,СВЦЭМ!$A$34:$A$777,$A355,СВЦЭМ!$B$34:$B$777,E$331)+'СЕТ СН'!$F$13</f>
        <v>520.27534644000002</v>
      </c>
      <c r="F355" s="37">
        <f>SUMIFS(СВЦЭМ!$J$34:$J$777,СВЦЭМ!$A$34:$A$777,$A355,СВЦЭМ!$B$34:$B$777,F$331)+'СЕТ СН'!$F$13</f>
        <v>523.28463216</v>
      </c>
      <c r="G355" s="37">
        <f>SUMIFS(СВЦЭМ!$J$34:$J$777,СВЦЭМ!$A$34:$A$777,$A355,СВЦЭМ!$B$34:$B$777,G$331)+'СЕТ СН'!$F$13</f>
        <v>511.09034320000001</v>
      </c>
      <c r="H355" s="37">
        <f>SUMIFS(СВЦЭМ!$J$34:$J$777,СВЦЭМ!$A$34:$A$777,$A355,СВЦЭМ!$B$34:$B$777,H$331)+'СЕТ СН'!$F$13</f>
        <v>466.00359643000002</v>
      </c>
      <c r="I355" s="37">
        <f>SUMIFS(СВЦЭМ!$J$34:$J$777,СВЦЭМ!$A$34:$A$777,$A355,СВЦЭМ!$B$34:$B$777,I$331)+'СЕТ СН'!$F$13</f>
        <v>461.95945375000002</v>
      </c>
      <c r="J355" s="37">
        <f>SUMIFS(СВЦЭМ!$J$34:$J$777,СВЦЭМ!$A$34:$A$777,$A355,СВЦЭМ!$B$34:$B$777,J$331)+'СЕТ СН'!$F$13</f>
        <v>479.09397765</v>
      </c>
      <c r="K355" s="37">
        <f>SUMIFS(СВЦЭМ!$J$34:$J$777,СВЦЭМ!$A$34:$A$777,$A355,СВЦЭМ!$B$34:$B$777,K$331)+'СЕТ СН'!$F$13</f>
        <v>444.03361281999997</v>
      </c>
      <c r="L355" s="37">
        <f>SUMIFS(СВЦЭМ!$J$34:$J$777,СВЦЭМ!$A$34:$A$777,$A355,СВЦЭМ!$B$34:$B$777,L$331)+'СЕТ СН'!$F$13</f>
        <v>442.19996101999999</v>
      </c>
      <c r="M355" s="37">
        <f>SUMIFS(СВЦЭМ!$J$34:$J$777,СВЦЭМ!$A$34:$A$777,$A355,СВЦЭМ!$B$34:$B$777,M$331)+'СЕТ СН'!$F$13</f>
        <v>438.51445238000002</v>
      </c>
      <c r="N355" s="37">
        <f>SUMIFS(СВЦЭМ!$J$34:$J$777,СВЦЭМ!$A$34:$A$777,$A355,СВЦЭМ!$B$34:$B$777,N$331)+'СЕТ СН'!$F$13</f>
        <v>452.52466597</v>
      </c>
      <c r="O355" s="37">
        <f>SUMIFS(СВЦЭМ!$J$34:$J$777,СВЦЭМ!$A$34:$A$777,$A355,СВЦЭМ!$B$34:$B$777,O$331)+'СЕТ СН'!$F$13</f>
        <v>437.32755022999999</v>
      </c>
      <c r="P355" s="37">
        <f>SUMIFS(СВЦЭМ!$J$34:$J$777,СВЦЭМ!$A$34:$A$777,$A355,СВЦЭМ!$B$34:$B$777,P$331)+'СЕТ СН'!$F$13</f>
        <v>441.12294602999998</v>
      </c>
      <c r="Q355" s="37">
        <f>SUMIFS(СВЦЭМ!$J$34:$J$777,СВЦЭМ!$A$34:$A$777,$A355,СВЦЭМ!$B$34:$B$777,Q$331)+'СЕТ СН'!$F$13</f>
        <v>442.58218103000002</v>
      </c>
      <c r="R355" s="37">
        <f>SUMIFS(СВЦЭМ!$J$34:$J$777,СВЦЭМ!$A$34:$A$777,$A355,СВЦЭМ!$B$34:$B$777,R$331)+'СЕТ СН'!$F$13</f>
        <v>443.84478670999999</v>
      </c>
      <c r="S355" s="37">
        <f>SUMIFS(СВЦЭМ!$J$34:$J$777,СВЦЭМ!$A$34:$A$777,$A355,СВЦЭМ!$B$34:$B$777,S$331)+'СЕТ СН'!$F$13</f>
        <v>439.07659625999997</v>
      </c>
      <c r="T355" s="37">
        <f>SUMIFS(СВЦЭМ!$J$34:$J$777,СВЦЭМ!$A$34:$A$777,$A355,СВЦЭМ!$B$34:$B$777,T$331)+'СЕТ СН'!$F$13</f>
        <v>438.54138386</v>
      </c>
      <c r="U355" s="37">
        <f>SUMIFS(СВЦЭМ!$J$34:$J$777,СВЦЭМ!$A$34:$A$777,$A355,СВЦЭМ!$B$34:$B$777,U$331)+'СЕТ СН'!$F$13</f>
        <v>434.02072204000001</v>
      </c>
      <c r="V355" s="37">
        <f>SUMIFS(СВЦЭМ!$J$34:$J$777,СВЦЭМ!$A$34:$A$777,$A355,СВЦЭМ!$B$34:$B$777,V$331)+'СЕТ СН'!$F$13</f>
        <v>445.83838308000003</v>
      </c>
      <c r="W355" s="37">
        <f>SUMIFS(СВЦЭМ!$J$34:$J$777,СВЦЭМ!$A$34:$A$777,$A355,СВЦЭМ!$B$34:$B$777,W$331)+'СЕТ СН'!$F$13</f>
        <v>415.59541759000001</v>
      </c>
      <c r="X355" s="37">
        <f>SUMIFS(СВЦЭМ!$J$34:$J$777,СВЦЭМ!$A$34:$A$777,$A355,СВЦЭМ!$B$34:$B$777,X$331)+'СЕТ СН'!$F$13</f>
        <v>455.17150015999999</v>
      </c>
      <c r="Y355" s="37">
        <f>SUMIFS(СВЦЭМ!$J$34:$J$777,СВЦЭМ!$A$34:$A$777,$A355,СВЦЭМ!$B$34:$B$777,Y$331)+'СЕТ СН'!$F$13</f>
        <v>474.83317032000002</v>
      </c>
    </row>
    <row r="356" spans="1:27" ht="15.75" x14ac:dyDescent="0.2">
      <c r="A356" s="36">
        <f t="shared" si="9"/>
        <v>43245</v>
      </c>
      <c r="B356" s="37">
        <f>SUMIFS(СВЦЭМ!$J$34:$J$777,СВЦЭМ!$A$34:$A$777,$A356,СВЦЭМ!$B$34:$B$777,B$331)+'СЕТ СН'!$F$13</f>
        <v>469.82814354999999</v>
      </c>
      <c r="C356" s="37">
        <f>SUMIFS(СВЦЭМ!$J$34:$J$777,СВЦЭМ!$A$34:$A$777,$A356,СВЦЭМ!$B$34:$B$777,C$331)+'СЕТ СН'!$F$13</f>
        <v>524.06124651000005</v>
      </c>
      <c r="D356" s="37">
        <f>SUMIFS(СВЦЭМ!$J$34:$J$777,СВЦЭМ!$A$34:$A$777,$A356,СВЦЭМ!$B$34:$B$777,D$331)+'СЕТ СН'!$F$13</f>
        <v>559.24112849999995</v>
      </c>
      <c r="E356" s="37">
        <f>SUMIFS(СВЦЭМ!$J$34:$J$777,СВЦЭМ!$A$34:$A$777,$A356,СВЦЭМ!$B$34:$B$777,E$331)+'СЕТ СН'!$F$13</f>
        <v>566.24796644000003</v>
      </c>
      <c r="F356" s="37">
        <f>SUMIFS(СВЦЭМ!$J$34:$J$777,СВЦЭМ!$A$34:$A$777,$A356,СВЦЭМ!$B$34:$B$777,F$331)+'СЕТ СН'!$F$13</f>
        <v>564.14454148000004</v>
      </c>
      <c r="G356" s="37">
        <f>SUMIFS(СВЦЭМ!$J$34:$J$777,СВЦЭМ!$A$34:$A$777,$A356,СВЦЭМ!$B$34:$B$777,G$331)+'СЕТ СН'!$F$13</f>
        <v>555.14479897000001</v>
      </c>
      <c r="H356" s="37">
        <f>SUMIFS(СВЦЭМ!$J$34:$J$777,СВЦЭМ!$A$34:$A$777,$A356,СВЦЭМ!$B$34:$B$777,H$331)+'СЕТ СН'!$F$13</f>
        <v>488.80427106000002</v>
      </c>
      <c r="I356" s="37">
        <f>SUMIFS(СВЦЭМ!$J$34:$J$777,СВЦЭМ!$A$34:$A$777,$A356,СВЦЭМ!$B$34:$B$777,I$331)+'СЕТ СН'!$F$13</f>
        <v>448.51548415000002</v>
      </c>
      <c r="J356" s="37">
        <f>SUMIFS(СВЦЭМ!$J$34:$J$777,СВЦЭМ!$A$34:$A$777,$A356,СВЦЭМ!$B$34:$B$777,J$331)+'СЕТ СН'!$F$13</f>
        <v>440.48298324000001</v>
      </c>
      <c r="K356" s="37">
        <f>SUMIFS(СВЦЭМ!$J$34:$J$777,СВЦЭМ!$A$34:$A$777,$A356,СВЦЭМ!$B$34:$B$777,K$331)+'СЕТ СН'!$F$13</f>
        <v>440.12050930999999</v>
      </c>
      <c r="L356" s="37">
        <f>SUMIFS(СВЦЭМ!$J$34:$J$777,СВЦЭМ!$A$34:$A$777,$A356,СВЦЭМ!$B$34:$B$777,L$331)+'СЕТ СН'!$F$13</f>
        <v>436.47648784</v>
      </c>
      <c r="M356" s="37">
        <f>SUMIFS(СВЦЭМ!$J$34:$J$777,СВЦЭМ!$A$34:$A$777,$A356,СВЦЭМ!$B$34:$B$777,M$331)+'СЕТ СН'!$F$13</f>
        <v>436.55019689</v>
      </c>
      <c r="N356" s="37">
        <f>SUMIFS(СВЦЭМ!$J$34:$J$777,СВЦЭМ!$A$34:$A$777,$A356,СВЦЭМ!$B$34:$B$777,N$331)+'СЕТ СН'!$F$13</f>
        <v>436.79647387</v>
      </c>
      <c r="O356" s="37">
        <f>SUMIFS(СВЦЭМ!$J$34:$J$777,СВЦЭМ!$A$34:$A$777,$A356,СВЦЭМ!$B$34:$B$777,O$331)+'СЕТ СН'!$F$13</f>
        <v>441.46245020999999</v>
      </c>
      <c r="P356" s="37">
        <f>SUMIFS(СВЦЭМ!$J$34:$J$777,СВЦЭМ!$A$34:$A$777,$A356,СВЦЭМ!$B$34:$B$777,P$331)+'СЕТ СН'!$F$13</f>
        <v>442.53749909999999</v>
      </c>
      <c r="Q356" s="37">
        <f>SUMIFS(СВЦЭМ!$J$34:$J$777,СВЦЭМ!$A$34:$A$777,$A356,СВЦЭМ!$B$34:$B$777,Q$331)+'СЕТ СН'!$F$13</f>
        <v>440.7649993</v>
      </c>
      <c r="R356" s="37">
        <f>SUMIFS(СВЦЭМ!$J$34:$J$777,СВЦЭМ!$A$34:$A$777,$A356,СВЦЭМ!$B$34:$B$777,R$331)+'СЕТ СН'!$F$13</f>
        <v>440.44503501999998</v>
      </c>
      <c r="S356" s="37">
        <f>SUMIFS(СВЦЭМ!$J$34:$J$777,СВЦЭМ!$A$34:$A$777,$A356,СВЦЭМ!$B$34:$B$777,S$331)+'СЕТ СН'!$F$13</f>
        <v>440.62063604000002</v>
      </c>
      <c r="T356" s="37">
        <f>SUMIFS(СВЦЭМ!$J$34:$J$777,СВЦЭМ!$A$34:$A$777,$A356,СВЦЭМ!$B$34:$B$777,T$331)+'СЕТ СН'!$F$13</f>
        <v>434.26703407000002</v>
      </c>
      <c r="U356" s="37">
        <f>SUMIFS(СВЦЭМ!$J$34:$J$777,СВЦЭМ!$A$34:$A$777,$A356,СВЦЭМ!$B$34:$B$777,U$331)+'СЕТ СН'!$F$13</f>
        <v>434.12748397000001</v>
      </c>
      <c r="V356" s="37">
        <f>SUMIFS(СВЦЭМ!$J$34:$J$777,СВЦЭМ!$A$34:$A$777,$A356,СВЦЭМ!$B$34:$B$777,V$331)+'СЕТ СН'!$F$13</f>
        <v>440.66159299999998</v>
      </c>
      <c r="W356" s="37">
        <f>SUMIFS(СВЦЭМ!$J$34:$J$777,СВЦЭМ!$A$34:$A$777,$A356,СВЦЭМ!$B$34:$B$777,W$331)+'СЕТ СН'!$F$13</f>
        <v>442.27073557</v>
      </c>
      <c r="X356" s="37">
        <f>SUMIFS(СВЦЭМ!$J$34:$J$777,СВЦЭМ!$A$34:$A$777,$A356,СВЦЭМ!$B$34:$B$777,X$331)+'СЕТ СН'!$F$13</f>
        <v>436.24962687999999</v>
      </c>
      <c r="Y356" s="37">
        <f>SUMIFS(СВЦЭМ!$J$34:$J$777,СВЦЭМ!$A$34:$A$777,$A356,СВЦЭМ!$B$34:$B$777,Y$331)+'СЕТ СН'!$F$13</f>
        <v>451.30314938999999</v>
      </c>
    </row>
    <row r="357" spans="1:27" ht="15.75" x14ac:dyDescent="0.2">
      <c r="A357" s="36">
        <f t="shared" si="9"/>
        <v>43246</v>
      </c>
      <c r="B357" s="37">
        <f>SUMIFS(СВЦЭМ!$J$34:$J$777,СВЦЭМ!$A$34:$A$777,$A357,СВЦЭМ!$B$34:$B$777,B$331)+'СЕТ СН'!$F$13</f>
        <v>462.93343678000002</v>
      </c>
      <c r="C357" s="37">
        <f>SUMIFS(СВЦЭМ!$J$34:$J$777,СВЦЭМ!$A$34:$A$777,$A357,СВЦЭМ!$B$34:$B$777,C$331)+'СЕТ СН'!$F$13</f>
        <v>507.52009387999999</v>
      </c>
      <c r="D357" s="37">
        <f>SUMIFS(СВЦЭМ!$J$34:$J$777,СВЦЭМ!$A$34:$A$777,$A357,СВЦЭМ!$B$34:$B$777,D$331)+'СЕТ СН'!$F$13</f>
        <v>523.32085743000005</v>
      </c>
      <c r="E357" s="37">
        <f>SUMIFS(СВЦЭМ!$J$34:$J$777,СВЦЭМ!$A$34:$A$777,$A357,СВЦЭМ!$B$34:$B$777,E$331)+'СЕТ СН'!$F$13</f>
        <v>531.18717760000004</v>
      </c>
      <c r="F357" s="37">
        <f>SUMIFS(СВЦЭМ!$J$34:$J$777,СВЦЭМ!$A$34:$A$777,$A357,СВЦЭМ!$B$34:$B$777,F$331)+'СЕТ СН'!$F$13</f>
        <v>542.08295114999999</v>
      </c>
      <c r="G357" s="37">
        <f>SUMIFS(СВЦЭМ!$J$34:$J$777,СВЦЭМ!$A$34:$A$777,$A357,СВЦЭМ!$B$34:$B$777,G$331)+'СЕТ СН'!$F$13</f>
        <v>531.45286366000005</v>
      </c>
      <c r="H357" s="37">
        <f>SUMIFS(СВЦЭМ!$J$34:$J$777,СВЦЭМ!$A$34:$A$777,$A357,СВЦЭМ!$B$34:$B$777,H$331)+'СЕТ СН'!$F$13</f>
        <v>510.11992223999999</v>
      </c>
      <c r="I357" s="37">
        <f>SUMIFS(СВЦЭМ!$J$34:$J$777,СВЦЭМ!$A$34:$A$777,$A357,СВЦЭМ!$B$34:$B$777,I$331)+'СЕТ СН'!$F$13</f>
        <v>471.05694269999998</v>
      </c>
      <c r="J357" s="37">
        <f>SUMIFS(СВЦЭМ!$J$34:$J$777,СВЦЭМ!$A$34:$A$777,$A357,СВЦЭМ!$B$34:$B$777,J$331)+'СЕТ СН'!$F$13</f>
        <v>435.55790721</v>
      </c>
      <c r="K357" s="37">
        <f>SUMIFS(СВЦЭМ!$J$34:$J$777,СВЦЭМ!$A$34:$A$777,$A357,СВЦЭМ!$B$34:$B$777,K$331)+'СЕТ СН'!$F$13</f>
        <v>425.23697648000001</v>
      </c>
      <c r="L357" s="37">
        <f>SUMIFS(СВЦЭМ!$J$34:$J$777,СВЦЭМ!$A$34:$A$777,$A357,СВЦЭМ!$B$34:$B$777,L$331)+'СЕТ СН'!$F$13</f>
        <v>415.93071526</v>
      </c>
      <c r="M357" s="37">
        <f>SUMIFS(СВЦЭМ!$J$34:$J$777,СВЦЭМ!$A$34:$A$777,$A357,СВЦЭМ!$B$34:$B$777,M$331)+'СЕТ СН'!$F$13</f>
        <v>415.40862652999999</v>
      </c>
      <c r="N357" s="37">
        <f>SUMIFS(СВЦЭМ!$J$34:$J$777,СВЦЭМ!$A$34:$A$777,$A357,СВЦЭМ!$B$34:$B$777,N$331)+'СЕТ СН'!$F$13</f>
        <v>423.95092048999999</v>
      </c>
      <c r="O357" s="37">
        <f>SUMIFS(СВЦЭМ!$J$34:$J$777,СВЦЭМ!$A$34:$A$777,$A357,СВЦЭМ!$B$34:$B$777,O$331)+'СЕТ СН'!$F$13</f>
        <v>431.98222736000002</v>
      </c>
      <c r="P357" s="37">
        <f>SUMIFS(СВЦЭМ!$J$34:$J$777,СВЦЭМ!$A$34:$A$777,$A357,СВЦЭМ!$B$34:$B$777,P$331)+'СЕТ СН'!$F$13</f>
        <v>428.12152408999998</v>
      </c>
      <c r="Q357" s="37">
        <f>SUMIFS(СВЦЭМ!$J$34:$J$777,СВЦЭМ!$A$34:$A$777,$A357,СВЦЭМ!$B$34:$B$777,Q$331)+'СЕТ СН'!$F$13</f>
        <v>426.94876275000001</v>
      </c>
      <c r="R357" s="37">
        <f>SUMIFS(СВЦЭМ!$J$34:$J$777,СВЦЭМ!$A$34:$A$777,$A357,СВЦЭМ!$B$34:$B$777,R$331)+'СЕТ СН'!$F$13</f>
        <v>428.79696954999997</v>
      </c>
      <c r="S357" s="37">
        <f>SUMIFS(СВЦЭМ!$J$34:$J$777,СВЦЭМ!$A$34:$A$777,$A357,СВЦЭМ!$B$34:$B$777,S$331)+'СЕТ СН'!$F$13</f>
        <v>426.77944174999999</v>
      </c>
      <c r="T357" s="37">
        <f>SUMIFS(СВЦЭМ!$J$34:$J$777,СВЦЭМ!$A$34:$A$777,$A357,СВЦЭМ!$B$34:$B$777,T$331)+'СЕТ СН'!$F$13</f>
        <v>428.03167380999997</v>
      </c>
      <c r="U357" s="37">
        <f>SUMIFS(СВЦЭМ!$J$34:$J$777,СВЦЭМ!$A$34:$A$777,$A357,СВЦЭМ!$B$34:$B$777,U$331)+'СЕТ СН'!$F$13</f>
        <v>427.73788030999998</v>
      </c>
      <c r="V357" s="37">
        <f>SUMIFS(СВЦЭМ!$J$34:$J$777,СВЦЭМ!$A$34:$A$777,$A357,СВЦЭМ!$B$34:$B$777,V$331)+'СЕТ СН'!$F$13</f>
        <v>434.81091907000001</v>
      </c>
      <c r="W357" s="37">
        <f>SUMIFS(СВЦЭМ!$J$34:$J$777,СВЦЭМ!$A$34:$A$777,$A357,СВЦЭМ!$B$34:$B$777,W$331)+'СЕТ СН'!$F$13</f>
        <v>427.99010234999997</v>
      </c>
      <c r="X357" s="37">
        <f>SUMIFS(СВЦЭМ!$J$34:$J$777,СВЦЭМ!$A$34:$A$777,$A357,СВЦЭМ!$B$34:$B$777,X$331)+'СЕТ СН'!$F$13</f>
        <v>407.66068041</v>
      </c>
      <c r="Y357" s="37">
        <f>SUMIFS(СВЦЭМ!$J$34:$J$777,СВЦЭМ!$A$34:$A$777,$A357,СВЦЭМ!$B$34:$B$777,Y$331)+'СЕТ СН'!$F$13</f>
        <v>429.81064328000002</v>
      </c>
    </row>
    <row r="358" spans="1:27" ht="15.75" x14ac:dyDescent="0.2">
      <c r="A358" s="36">
        <f t="shared" si="9"/>
        <v>43247</v>
      </c>
      <c r="B358" s="37">
        <f>SUMIFS(СВЦЭМ!$J$34:$J$777,СВЦЭМ!$A$34:$A$777,$A358,СВЦЭМ!$B$34:$B$777,B$331)+'СЕТ СН'!$F$13</f>
        <v>453.79394122000002</v>
      </c>
      <c r="C358" s="37">
        <f>SUMIFS(СВЦЭМ!$J$34:$J$777,СВЦЭМ!$A$34:$A$777,$A358,СВЦЭМ!$B$34:$B$777,C$331)+'СЕТ СН'!$F$13</f>
        <v>482.00087678</v>
      </c>
      <c r="D358" s="37">
        <f>SUMIFS(СВЦЭМ!$J$34:$J$777,СВЦЭМ!$A$34:$A$777,$A358,СВЦЭМ!$B$34:$B$777,D$331)+'СЕТ СН'!$F$13</f>
        <v>503.66103905</v>
      </c>
      <c r="E358" s="37">
        <f>SUMIFS(СВЦЭМ!$J$34:$J$777,СВЦЭМ!$A$34:$A$777,$A358,СВЦЭМ!$B$34:$B$777,E$331)+'СЕТ СН'!$F$13</f>
        <v>511.79469832000001</v>
      </c>
      <c r="F358" s="37">
        <f>SUMIFS(СВЦЭМ!$J$34:$J$777,СВЦЭМ!$A$34:$A$777,$A358,СВЦЭМ!$B$34:$B$777,F$331)+'СЕТ СН'!$F$13</f>
        <v>532.49669772000004</v>
      </c>
      <c r="G358" s="37">
        <f>SUMIFS(СВЦЭМ!$J$34:$J$777,СВЦЭМ!$A$34:$A$777,$A358,СВЦЭМ!$B$34:$B$777,G$331)+'СЕТ СН'!$F$13</f>
        <v>526.60580371000003</v>
      </c>
      <c r="H358" s="37">
        <f>SUMIFS(СВЦЭМ!$J$34:$J$777,СВЦЭМ!$A$34:$A$777,$A358,СВЦЭМ!$B$34:$B$777,H$331)+'СЕТ СН'!$F$13</f>
        <v>507.01790801999999</v>
      </c>
      <c r="I358" s="37">
        <f>SUMIFS(СВЦЭМ!$J$34:$J$777,СВЦЭМ!$A$34:$A$777,$A358,СВЦЭМ!$B$34:$B$777,I$331)+'СЕТ СН'!$F$13</f>
        <v>467.02514747999999</v>
      </c>
      <c r="J358" s="37">
        <f>SUMIFS(СВЦЭМ!$J$34:$J$777,СВЦЭМ!$A$34:$A$777,$A358,СВЦЭМ!$B$34:$B$777,J$331)+'СЕТ СН'!$F$13</f>
        <v>436.41474798000002</v>
      </c>
      <c r="K358" s="37">
        <f>SUMIFS(СВЦЭМ!$J$34:$J$777,СВЦЭМ!$A$34:$A$777,$A358,СВЦЭМ!$B$34:$B$777,K$331)+'СЕТ СН'!$F$13</f>
        <v>426.79408789000001</v>
      </c>
      <c r="L358" s="37">
        <f>SUMIFS(СВЦЭМ!$J$34:$J$777,СВЦЭМ!$A$34:$A$777,$A358,СВЦЭМ!$B$34:$B$777,L$331)+'СЕТ СН'!$F$13</f>
        <v>427.37660369999998</v>
      </c>
      <c r="M358" s="37">
        <f>SUMIFS(СВЦЭМ!$J$34:$J$777,СВЦЭМ!$A$34:$A$777,$A358,СВЦЭМ!$B$34:$B$777,M$331)+'СЕТ СН'!$F$13</f>
        <v>426.59796765999999</v>
      </c>
      <c r="N358" s="37">
        <f>SUMIFS(СВЦЭМ!$J$34:$J$777,СВЦЭМ!$A$34:$A$777,$A358,СВЦЭМ!$B$34:$B$777,N$331)+'СЕТ СН'!$F$13</f>
        <v>423.40850117000002</v>
      </c>
      <c r="O358" s="37">
        <f>SUMIFS(СВЦЭМ!$J$34:$J$777,СВЦЭМ!$A$34:$A$777,$A358,СВЦЭМ!$B$34:$B$777,O$331)+'СЕТ СН'!$F$13</f>
        <v>419.67198672000001</v>
      </c>
      <c r="P358" s="37">
        <f>SUMIFS(СВЦЭМ!$J$34:$J$777,СВЦЭМ!$A$34:$A$777,$A358,СВЦЭМ!$B$34:$B$777,P$331)+'СЕТ СН'!$F$13</f>
        <v>428.20748393999997</v>
      </c>
      <c r="Q358" s="37">
        <f>SUMIFS(СВЦЭМ!$J$34:$J$777,СВЦЭМ!$A$34:$A$777,$A358,СВЦЭМ!$B$34:$B$777,Q$331)+'СЕТ СН'!$F$13</f>
        <v>430.81545437</v>
      </c>
      <c r="R358" s="37">
        <f>SUMIFS(СВЦЭМ!$J$34:$J$777,СВЦЭМ!$A$34:$A$777,$A358,СВЦЭМ!$B$34:$B$777,R$331)+'СЕТ СН'!$F$13</f>
        <v>435.64338978000001</v>
      </c>
      <c r="S358" s="37">
        <f>SUMIFS(СВЦЭМ!$J$34:$J$777,СВЦЭМ!$A$34:$A$777,$A358,СВЦЭМ!$B$34:$B$777,S$331)+'СЕТ СН'!$F$13</f>
        <v>433.21658366000003</v>
      </c>
      <c r="T358" s="37">
        <f>SUMIFS(СВЦЭМ!$J$34:$J$777,СВЦЭМ!$A$34:$A$777,$A358,СВЦЭМ!$B$34:$B$777,T$331)+'СЕТ СН'!$F$13</f>
        <v>425.92495479000002</v>
      </c>
      <c r="U358" s="37">
        <f>SUMIFS(СВЦЭМ!$J$34:$J$777,СВЦЭМ!$A$34:$A$777,$A358,СВЦЭМ!$B$34:$B$777,U$331)+'СЕТ СН'!$F$13</f>
        <v>427.23868048000003</v>
      </c>
      <c r="V358" s="37">
        <f>SUMIFS(СВЦЭМ!$J$34:$J$777,СВЦЭМ!$A$34:$A$777,$A358,СВЦЭМ!$B$34:$B$777,V$331)+'СЕТ СН'!$F$13</f>
        <v>446.04408432000002</v>
      </c>
      <c r="W358" s="37">
        <f>SUMIFS(СВЦЭМ!$J$34:$J$777,СВЦЭМ!$A$34:$A$777,$A358,СВЦЭМ!$B$34:$B$777,W$331)+'СЕТ СН'!$F$13</f>
        <v>407.44997069999999</v>
      </c>
      <c r="X358" s="37">
        <f>SUMIFS(СВЦЭМ!$J$34:$J$777,СВЦЭМ!$A$34:$A$777,$A358,СВЦЭМ!$B$34:$B$777,X$331)+'СЕТ СН'!$F$13</f>
        <v>391.85716206000001</v>
      </c>
      <c r="Y358" s="37">
        <f>SUMIFS(СВЦЭМ!$J$34:$J$777,СВЦЭМ!$A$34:$A$777,$A358,СВЦЭМ!$B$34:$B$777,Y$331)+'СЕТ СН'!$F$13</f>
        <v>423.48460254999998</v>
      </c>
    </row>
    <row r="359" spans="1:27" ht="15.75" x14ac:dyDescent="0.2">
      <c r="A359" s="36">
        <f t="shared" si="9"/>
        <v>43248</v>
      </c>
      <c r="B359" s="37">
        <f>SUMIFS(СВЦЭМ!$J$34:$J$777,СВЦЭМ!$A$34:$A$777,$A359,СВЦЭМ!$B$34:$B$777,B$331)+'СЕТ СН'!$F$13</f>
        <v>396.62267559999998</v>
      </c>
      <c r="C359" s="37">
        <f>SUMIFS(СВЦЭМ!$J$34:$J$777,СВЦЭМ!$A$34:$A$777,$A359,СВЦЭМ!$B$34:$B$777,C$331)+'СЕТ СН'!$F$13</f>
        <v>413.45754765999999</v>
      </c>
      <c r="D359" s="37">
        <f>SUMIFS(СВЦЭМ!$J$34:$J$777,СВЦЭМ!$A$34:$A$777,$A359,СВЦЭМ!$B$34:$B$777,D$331)+'СЕТ СН'!$F$13</f>
        <v>430.78364911</v>
      </c>
      <c r="E359" s="37">
        <f>SUMIFS(СВЦЭМ!$J$34:$J$777,СВЦЭМ!$A$34:$A$777,$A359,СВЦЭМ!$B$34:$B$777,E$331)+'СЕТ СН'!$F$13</f>
        <v>437.45394613000002</v>
      </c>
      <c r="F359" s="37">
        <f>SUMIFS(СВЦЭМ!$J$34:$J$777,СВЦЭМ!$A$34:$A$777,$A359,СВЦЭМ!$B$34:$B$777,F$331)+'СЕТ СН'!$F$13</f>
        <v>442.82174414999997</v>
      </c>
      <c r="G359" s="37">
        <f>SUMIFS(СВЦЭМ!$J$34:$J$777,СВЦЭМ!$A$34:$A$777,$A359,СВЦЭМ!$B$34:$B$777,G$331)+'СЕТ СН'!$F$13</f>
        <v>428.89308986999998</v>
      </c>
      <c r="H359" s="37">
        <f>SUMIFS(СВЦЭМ!$J$34:$J$777,СВЦЭМ!$A$34:$A$777,$A359,СВЦЭМ!$B$34:$B$777,H$331)+'СЕТ СН'!$F$13</f>
        <v>391.75800887000003</v>
      </c>
      <c r="I359" s="37">
        <f>SUMIFS(СВЦЭМ!$J$34:$J$777,СВЦЭМ!$A$34:$A$777,$A359,СВЦЭМ!$B$34:$B$777,I$331)+'СЕТ СН'!$F$13</f>
        <v>415.35571537999999</v>
      </c>
      <c r="J359" s="37">
        <f>SUMIFS(СВЦЭМ!$J$34:$J$777,СВЦЭМ!$A$34:$A$777,$A359,СВЦЭМ!$B$34:$B$777,J$331)+'СЕТ СН'!$F$13</f>
        <v>469.53285738</v>
      </c>
      <c r="K359" s="37">
        <f>SUMIFS(СВЦЭМ!$J$34:$J$777,СВЦЭМ!$A$34:$A$777,$A359,СВЦЭМ!$B$34:$B$777,K$331)+'СЕТ СН'!$F$13</f>
        <v>470.36152912</v>
      </c>
      <c r="L359" s="37">
        <f>SUMIFS(СВЦЭМ!$J$34:$J$777,СВЦЭМ!$A$34:$A$777,$A359,СВЦЭМ!$B$34:$B$777,L$331)+'СЕТ СН'!$F$13</f>
        <v>462.49644503000002</v>
      </c>
      <c r="M359" s="37">
        <f>SUMIFS(СВЦЭМ!$J$34:$J$777,СВЦЭМ!$A$34:$A$777,$A359,СВЦЭМ!$B$34:$B$777,M$331)+'СЕТ СН'!$F$13</f>
        <v>460.19418489999998</v>
      </c>
      <c r="N359" s="37">
        <f>SUMIFS(СВЦЭМ!$J$34:$J$777,СВЦЭМ!$A$34:$A$777,$A359,СВЦЭМ!$B$34:$B$777,N$331)+'СЕТ СН'!$F$13</f>
        <v>462.12667421999998</v>
      </c>
      <c r="O359" s="37">
        <f>SUMIFS(СВЦЭМ!$J$34:$J$777,СВЦЭМ!$A$34:$A$777,$A359,СВЦЭМ!$B$34:$B$777,O$331)+'СЕТ СН'!$F$13</f>
        <v>453.86492177000002</v>
      </c>
      <c r="P359" s="37">
        <f>SUMIFS(СВЦЭМ!$J$34:$J$777,СВЦЭМ!$A$34:$A$777,$A359,СВЦЭМ!$B$34:$B$777,P$331)+'СЕТ СН'!$F$13</f>
        <v>454.89214156999998</v>
      </c>
      <c r="Q359" s="37">
        <f>SUMIFS(СВЦЭМ!$J$34:$J$777,СВЦЭМ!$A$34:$A$777,$A359,СВЦЭМ!$B$34:$B$777,Q$331)+'СЕТ СН'!$F$13</f>
        <v>457.88070076999998</v>
      </c>
      <c r="R359" s="37">
        <f>SUMIFS(СВЦЭМ!$J$34:$J$777,СВЦЭМ!$A$34:$A$777,$A359,СВЦЭМ!$B$34:$B$777,R$331)+'СЕТ СН'!$F$13</f>
        <v>458.76884716000001</v>
      </c>
      <c r="S359" s="37">
        <f>SUMIFS(СВЦЭМ!$J$34:$J$777,СВЦЭМ!$A$34:$A$777,$A359,СВЦЭМ!$B$34:$B$777,S$331)+'СЕТ СН'!$F$13</f>
        <v>461.11847151000001</v>
      </c>
      <c r="T359" s="37">
        <f>SUMIFS(СВЦЭМ!$J$34:$J$777,СВЦЭМ!$A$34:$A$777,$A359,СВЦЭМ!$B$34:$B$777,T$331)+'СЕТ СН'!$F$13</f>
        <v>454.18267104</v>
      </c>
      <c r="U359" s="37">
        <f>SUMIFS(СВЦЭМ!$J$34:$J$777,СВЦЭМ!$A$34:$A$777,$A359,СВЦЭМ!$B$34:$B$777,U$331)+'СЕТ СН'!$F$13</f>
        <v>463.77610398000002</v>
      </c>
      <c r="V359" s="37">
        <f>SUMIFS(СВЦЭМ!$J$34:$J$777,СВЦЭМ!$A$34:$A$777,$A359,СВЦЭМ!$B$34:$B$777,V$331)+'СЕТ СН'!$F$13</f>
        <v>465.75512322999998</v>
      </c>
      <c r="W359" s="37">
        <f>SUMIFS(СВЦЭМ!$J$34:$J$777,СВЦЭМ!$A$34:$A$777,$A359,СВЦЭМ!$B$34:$B$777,W$331)+'СЕТ СН'!$F$13</f>
        <v>463.27742809</v>
      </c>
      <c r="X359" s="37">
        <f>SUMIFS(СВЦЭМ!$J$34:$J$777,СВЦЭМ!$A$34:$A$777,$A359,СВЦЭМ!$B$34:$B$777,X$331)+'СЕТ СН'!$F$13</f>
        <v>445.76042426999999</v>
      </c>
      <c r="Y359" s="37">
        <f>SUMIFS(СВЦЭМ!$J$34:$J$777,СВЦЭМ!$A$34:$A$777,$A359,СВЦЭМ!$B$34:$B$777,Y$331)+'СЕТ СН'!$F$13</f>
        <v>445.03516632999998</v>
      </c>
    </row>
    <row r="360" spans="1:27" ht="15.75" x14ac:dyDescent="0.2">
      <c r="A360" s="36">
        <f t="shared" si="9"/>
        <v>43249</v>
      </c>
      <c r="B360" s="37">
        <f>SUMIFS(СВЦЭМ!$J$34:$J$777,СВЦЭМ!$A$34:$A$777,$A360,СВЦЭМ!$B$34:$B$777,B$331)+'СЕТ СН'!$F$13</f>
        <v>448.55724262000001</v>
      </c>
      <c r="C360" s="37">
        <f>SUMIFS(СВЦЭМ!$J$34:$J$777,СВЦЭМ!$A$34:$A$777,$A360,СВЦЭМ!$B$34:$B$777,C$331)+'СЕТ СН'!$F$13</f>
        <v>482.85136799000003</v>
      </c>
      <c r="D360" s="37">
        <f>SUMIFS(СВЦЭМ!$J$34:$J$777,СВЦЭМ!$A$34:$A$777,$A360,СВЦЭМ!$B$34:$B$777,D$331)+'СЕТ СН'!$F$13</f>
        <v>500.84050036000002</v>
      </c>
      <c r="E360" s="37">
        <f>SUMIFS(СВЦЭМ!$J$34:$J$777,СВЦЭМ!$A$34:$A$777,$A360,СВЦЭМ!$B$34:$B$777,E$331)+'СЕТ СН'!$F$13</f>
        <v>503.67646569999999</v>
      </c>
      <c r="F360" s="37">
        <f>SUMIFS(СВЦЭМ!$J$34:$J$777,СВЦЭМ!$A$34:$A$777,$A360,СВЦЭМ!$B$34:$B$777,F$331)+'СЕТ СН'!$F$13</f>
        <v>505.86224117</v>
      </c>
      <c r="G360" s="37">
        <f>SUMIFS(СВЦЭМ!$J$34:$J$777,СВЦЭМ!$A$34:$A$777,$A360,СВЦЭМ!$B$34:$B$777,G$331)+'СЕТ СН'!$F$13</f>
        <v>504.51008198</v>
      </c>
      <c r="H360" s="37">
        <f>SUMIFS(СВЦЭМ!$J$34:$J$777,СВЦЭМ!$A$34:$A$777,$A360,СВЦЭМ!$B$34:$B$777,H$331)+'СЕТ СН'!$F$13</f>
        <v>467.51448568000001</v>
      </c>
      <c r="I360" s="37">
        <f>SUMIFS(СВЦЭМ!$J$34:$J$777,СВЦЭМ!$A$34:$A$777,$A360,СВЦЭМ!$B$34:$B$777,I$331)+'СЕТ СН'!$F$13</f>
        <v>462.77526397000003</v>
      </c>
      <c r="J360" s="37">
        <f>SUMIFS(СВЦЭМ!$J$34:$J$777,СВЦЭМ!$A$34:$A$777,$A360,СВЦЭМ!$B$34:$B$777,J$331)+'СЕТ СН'!$F$13</f>
        <v>470.00408023</v>
      </c>
      <c r="K360" s="37">
        <f>SUMIFS(СВЦЭМ!$J$34:$J$777,СВЦЭМ!$A$34:$A$777,$A360,СВЦЭМ!$B$34:$B$777,K$331)+'СЕТ СН'!$F$13</f>
        <v>476.59189247</v>
      </c>
      <c r="L360" s="37">
        <f>SUMIFS(СВЦЭМ!$J$34:$J$777,СВЦЭМ!$A$34:$A$777,$A360,СВЦЭМ!$B$34:$B$777,L$331)+'СЕТ СН'!$F$13</f>
        <v>454.96824344999999</v>
      </c>
      <c r="M360" s="37">
        <f>SUMIFS(СВЦЭМ!$J$34:$J$777,СВЦЭМ!$A$34:$A$777,$A360,СВЦЭМ!$B$34:$B$777,M$331)+'СЕТ СН'!$F$13</f>
        <v>459.21657865999998</v>
      </c>
      <c r="N360" s="37">
        <f>SUMIFS(СВЦЭМ!$J$34:$J$777,СВЦЭМ!$A$34:$A$777,$A360,СВЦЭМ!$B$34:$B$777,N$331)+'СЕТ СН'!$F$13</f>
        <v>459.77812733000002</v>
      </c>
      <c r="O360" s="37">
        <f>SUMIFS(СВЦЭМ!$J$34:$J$777,СВЦЭМ!$A$34:$A$777,$A360,СВЦЭМ!$B$34:$B$777,O$331)+'СЕТ СН'!$F$13</f>
        <v>452.84659255000003</v>
      </c>
      <c r="P360" s="37">
        <f>SUMIFS(СВЦЭМ!$J$34:$J$777,СВЦЭМ!$A$34:$A$777,$A360,СВЦЭМ!$B$34:$B$777,P$331)+'СЕТ СН'!$F$13</f>
        <v>451.47469612999998</v>
      </c>
      <c r="Q360" s="37">
        <f>SUMIFS(СВЦЭМ!$J$34:$J$777,СВЦЭМ!$A$34:$A$777,$A360,СВЦЭМ!$B$34:$B$777,Q$331)+'СЕТ СН'!$F$13</f>
        <v>455.82414999000002</v>
      </c>
      <c r="R360" s="37">
        <f>SUMIFS(СВЦЭМ!$J$34:$J$777,СВЦЭМ!$A$34:$A$777,$A360,СВЦЭМ!$B$34:$B$777,R$331)+'СЕТ СН'!$F$13</f>
        <v>460.29187098</v>
      </c>
      <c r="S360" s="37">
        <f>SUMIFS(СВЦЭМ!$J$34:$J$777,СВЦЭМ!$A$34:$A$777,$A360,СВЦЭМ!$B$34:$B$777,S$331)+'СЕТ СН'!$F$13</f>
        <v>458.38179423999998</v>
      </c>
      <c r="T360" s="37">
        <f>SUMIFS(СВЦЭМ!$J$34:$J$777,СВЦЭМ!$A$34:$A$777,$A360,СВЦЭМ!$B$34:$B$777,T$331)+'СЕТ СН'!$F$13</f>
        <v>457.58359259000002</v>
      </c>
      <c r="U360" s="37">
        <f>SUMIFS(СВЦЭМ!$J$34:$J$777,СВЦЭМ!$A$34:$A$777,$A360,СВЦЭМ!$B$34:$B$777,U$331)+'СЕТ СН'!$F$13</f>
        <v>465.25977204999998</v>
      </c>
      <c r="V360" s="37">
        <f>SUMIFS(СВЦЭМ!$J$34:$J$777,СВЦЭМ!$A$34:$A$777,$A360,СВЦЭМ!$B$34:$B$777,V$331)+'СЕТ СН'!$F$13</f>
        <v>385.92321799000001</v>
      </c>
      <c r="W360" s="37">
        <f>SUMIFS(СВЦЭМ!$J$34:$J$777,СВЦЭМ!$A$34:$A$777,$A360,СВЦЭМ!$B$34:$B$777,W$331)+'СЕТ СН'!$F$13</f>
        <v>372.74014572999999</v>
      </c>
      <c r="X360" s="37">
        <f>SUMIFS(СВЦЭМ!$J$34:$J$777,СВЦЭМ!$A$34:$A$777,$A360,СВЦЭМ!$B$34:$B$777,X$331)+'СЕТ СН'!$F$13</f>
        <v>383.26222679</v>
      </c>
      <c r="Y360" s="37">
        <f>SUMIFS(СВЦЭМ!$J$34:$J$777,СВЦЭМ!$A$34:$A$777,$A360,СВЦЭМ!$B$34:$B$777,Y$331)+'СЕТ СН'!$F$13</f>
        <v>415.90393963999998</v>
      </c>
    </row>
    <row r="361" spans="1:27" ht="15.75" x14ac:dyDescent="0.2">
      <c r="A361" s="36">
        <f t="shared" si="9"/>
        <v>43250</v>
      </c>
      <c r="B361" s="37">
        <f>SUMIFS(СВЦЭМ!$J$34:$J$777,СВЦЭМ!$A$34:$A$777,$A361,СВЦЭМ!$B$34:$B$777,B$331)+'СЕТ СН'!$F$13</f>
        <v>478.89265977999997</v>
      </c>
      <c r="C361" s="37">
        <f>SUMIFS(СВЦЭМ!$J$34:$J$777,СВЦЭМ!$A$34:$A$777,$A361,СВЦЭМ!$B$34:$B$777,C$331)+'СЕТ СН'!$F$13</f>
        <v>511.01903994999998</v>
      </c>
      <c r="D361" s="37">
        <f>SUMIFS(СВЦЭМ!$J$34:$J$777,СВЦЭМ!$A$34:$A$777,$A361,СВЦЭМ!$B$34:$B$777,D$331)+'СЕТ СН'!$F$13</f>
        <v>534.97885695000002</v>
      </c>
      <c r="E361" s="37">
        <f>SUMIFS(СВЦЭМ!$J$34:$J$777,СВЦЭМ!$A$34:$A$777,$A361,СВЦЭМ!$B$34:$B$777,E$331)+'СЕТ СН'!$F$13</f>
        <v>539.70987578999996</v>
      </c>
      <c r="F361" s="37">
        <f>SUMIFS(СВЦЭМ!$J$34:$J$777,СВЦЭМ!$A$34:$A$777,$A361,СВЦЭМ!$B$34:$B$777,F$331)+'СЕТ СН'!$F$13</f>
        <v>546.19641492999995</v>
      </c>
      <c r="G361" s="37">
        <f>SUMIFS(СВЦЭМ!$J$34:$J$777,СВЦЭМ!$A$34:$A$777,$A361,СВЦЭМ!$B$34:$B$777,G$331)+'СЕТ СН'!$F$13</f>
        <v>539.09355278999999</v>
      </c>
      <c r="H361" s="37">
        <f>SUMIFS(СВЦЭМ!$J$34:$J$777,СВЦЭМ!$A$34:$A$777,$A361,СВЦЭМ!$B$34:$B$777,H$331)+'СЕТ СН'!$F$13</f>
        <v>500.94061244</v>
      </c>
      <c r="I361" s="37">
        <f>SUMIFS(СВЦЭМ!$J$34:$J$777,СВЦЭМ!$A$34:$A$777,$A361,СВЦЭМ!$B$34:$B$777,I$331)+'СЕТ СН'!$F$13</f>
        <v>457.58490055999999</v>
      </c>
      <c r="J361" s="37">
        <f>SUMIFS(СВЦЭМ!$J$34:$J$777,СВЦЭМ!$A$34:$A$777,$A361,СВЦЭМ!$B$34:$B$777,J$331)+'СЕТ СН'!$F$13</f>
        <v>454.81205774</v>
      </c>
      <c r="K361" s="37">
        <f>SUMIFS(СВЦЭМ!$J$34:$J$777,СВЦЭМ!$A$34:$A$777,$A361,СВЦЭМ!$B$34:$B$777,K$331)+'СЕТ СН'!$F$13</f>
        <v>460.28963263999998</v>
      </c>
      <c r="L361" s="37">
        <f>SUMIFS(СВЦЭМ!$J$34:$J$777,СВЦЭМ!$A$34:$A$777,$A361,СВЦЭМ!$B$34:$B$777,L$331)+'СЕТ СН'!$F$13</f>
        <v>458.46712960000002</v>
      </c>
      <c r="M361" s="37">
        <f>SUMIFS(СВЦЭМ!$J$34:$J$777,СВЦЭМ!$A$34:$A$777,$A361,СВЦЭМ!$B$34:$B$777,M$331)+'СЕТ СН'!$F$13</f>
        <v>471.46969948999998</v>
      </c>
      <c r="N361" s="37">
        <f>SUMIFS(СВЦЭМ!$J$34:$J$777,СВЦЭМ!$A$34:$A$777,$A361,СВЦЭМ!$B$34:$B$777,N$331)+'СЕТ СН'!$F$13</f>
        <v>471.93097967</v>
      </c>
      <c r="O361" s="37">
        <f>SUMIFS(СВЦЭМ!$J$34:$J$777,СВЦЭМ!$A$34:$A$777,$A361,СВЦЭМ!$B$34:$B$777,O$331)+'СЕТ СН'!$F$13</f>
        <v>465.00339452999998</v>
      </c>
      <c r="P361" s="37">
        <f>SUMIFS(СВЦЭМ!$J$34:$J$777,СВЦЭМ!$A$34:$A$777,$A361,СВЦЭМ!$B$34:$B$777,P$331)+'СЕТ СН'!$F$13</f>
        <v>455.57652059999998</v>
      </c>
      <c r="Q361" s="37">
        <f>SUMIFS(СВЦЭМ!$J$34:$J$777,СВЦЭМ!$A$34:$A$777,$A361,СВЦЭМ!$B$34:$B$777,Q$331)+'СЕТ СН'!$F$13</f>
        <v>443.03175343999999</v>
      </c>
      <c r="R361" s="37">
        <f>SUMIFS(СВЦЭМ!$J$34:$J$777,СВЦЭМ!$A$34:$A$777,$A361,СВЦЭМ!$B$34:$B$777,R$331)+'СЕТ СН'!$F$13</f>
        <v>448.00547895</v>
      </c>
      <c r="S361" s="37">
        <f>SUMIFS(СВЦЭМ!$J$34:$J$777,СВЦЭМ!$A$34:$A$777,$A361,СВЦЭМ!$B$34:$B$777,S$331)+'СЕТ СН'!$F$13</f>
        <v>448.15916293999999</v>
      </c>
      <c r="T361" s="37">
        <f>SUMIFS(СВЦЭМ!$J$34:$J$777,СВЦЭМ!$A$34:$A$777,$A361,СВЦЭМ!$B$34:$B$777,T$331)+'СЕТ СН'!$F$13</f>
        <v>444.74083408000001</v>
      </c>
      <c r="U361" s="37">
        <f>SUMIFS(СВЦЭМ!$J$34:$J$777,СВЦЭМ!$A$34:$A$777,$A361,СВЦЭМ!$B$34:$B$777,U$331)+'СЕТ СН'!$F$13</f>
        <v>441.1933477</v>
      </c>
      <c r="V361" s="37">
        <f>SUMIFS(СВЦЭМ!$J$34:$J$777,СВЦЭМ!$A$34:$A$777,$A361,СВЦЭМ!$B$34:$B$777,V$331)+'СЕТ СН'!$F$13</f>
        <v>430.37938639999999</v>
      </c>
      <c r="W361" s="37">
        <f>SUMIFS(СВЦЭМ!$J$34:$J$777,СВЦЭМ!$A$34:$A$777,$A361,СВЦЭМ!$B$34:$B$777,W$331)+'СЕТ СН'!$F$13</f>
        <v>424.32561834000001</v>
      </c>
      <c r="X361" s="37">
        <f>SUMIFS(СВЦЭМ!$J$34:$J$777,СВЦЭМ!$A$34:$A$777,$A361,СВЦЭМ!$B$34:$B$777,X$331)+'СЕТ СН'!$F$13</f>
        <v>432.05077610000001</v>
      </c>
      <c r="Y361" s="37">
        <f>SUMIFS(СВЦЭМ!$J$34:$J$777,СВЦЭМ!$A$34:$A$777,$A361,СВЦЭМ!$B$34:$B$777,Y$331)+'СЕТ СН'!$F$13</f>
        <v>450.87295849999998</v>
      </c>
    </row>
    <row r="362" spans="1:27" ht="15.75" x14ac:dyDescent="0.2">
      <c r="A362" s="36">
        <f t="shared" si="9"/>
        <v>43251</v>
      </c>
      <c r="B362" s="37">
        <f>SUMIFS(СВЦЭМ!$J$34:$J$777,СВЦЭМ!$A$34:$A$777,$A362,СВЦЭМ!$B$34:$B$777,B$331)+'СЕТ СН'!$F$13</f>
        <v>478.43569287999998</v>
      </c>
      <c r="C362" s="37">
        <f>SUMIFS(СВЦЭМ!$J$34:$J$777,СВЦЭМ!$A$34:$A$777,$A362,СВЦЭМ!$B$34:$B$777,C$331)+'СЕТ СН'!$F$13</f>
        <v>512.19726930000002</v>
      </c>
      <c r="D362" s="37">
        <f>SUMIFS(СВЦЭМ!$J$34:$J$777,СВЦЭМ!$A$34:$A$777,$A362,СВЦЭМ!$B$34:$B$777,D$331)+'СЕТ СН'!$F$13</f>
        <v>527.28239728999995</v>
      </c>
      <c r="E362" s="37">
        <f>SUMIFS(СВЦЭМ!$J$34:$J$777,СВЦЭМ!$A$34:$A$777,$A362,СВЦЭМ!$B$34:$B$777,E$331)+'СЕТ СН'!$F$13</f>
        <v>533.75446061000002</v>
      </c>
      <c r="F362" s="37">
        <f>SUMIFS(СВЦЭМ!$J$34:$J$777,СВЦЭМ!$A$34:$A$777,$A362,СВЦЭМ!$B$34:$B$777,F$331)+'СЕТ СН'!$F$13</f>
        <v>538.72595082999999</v>
      </c>
      <c r="G362" s="37">
        <f>SUMIFS(СВЦЭМ!$J$34:$J$777,СВЦЭМ!$A$34:$A$777,$A362,СВЦЭМ!$B$34:$B$777,G$331)+'СЕТ СН'!$F$13</f>
        <v>528.51729962000002</v>
      </c>
      <c r="H362" s="37">
        <f>SUMIFS(СВЦЭМ!$J$34:$J$777,СВЦЭМ!$A$34:$A$777,$A362,СВЦЭМ!$B$34:$B$777,H$331)+'СЕТ СН'!$F$13</f>
        <v>502.35927837999998</v>
      </c>
      <c r="I362" s="37">
        <f>SUMIFS(СВЦЭМ!$J$34:$J$777,СВЦЭМ!$A$34:$A$777,$A362,СВЦЭМ!$B$34:$B$777,I$331)+'СЕТ СН'!$F$13</f>
        <v>461.86321400000003</v>
      </c>
      <c r="J362" s="37">
        <f>SUMIFS(СВЦЭМ!$J$34:$J$777,СВЦЭМ!$A$34:$A$777,$A362,СВЦЭМ!$B$34:$B$777,J$331)+'СЕТ СН'!$F$13</f>
        <v>448.39120498</v>
      </c>
      <c r="K362" s="37">
        <f>SUMIFS(СВЦЭМ!$J$34:$J$777,СВЦЭМ!$A$34:$A$777,$A362,СВЦЭМ!$B$34:$B$777,K$331)+'СЕТ СН'!$F$13</f>
        <v>439.40416362000002</v>
      </c>
      <c r="L362" s="37">
        <f>SUMIFS(СВЦЭМ!$J$34:$J$777,СВЦЭМ!$A$34:$A$777,$A362,СВЦЭМ!$B$34:$B$777,L$331)+'СЕТ СН'!$F$13</f>
        <v>443.32683882999999</v>
      </c>
      <c r="M362" s="37">
        <f>SUMIFS(СВЦЭМ!$J$34:$J$777,СВЦЭМ!$A$34:$A$777,$A362,СВЦЭМ!$B$34:$B$777,M$331)+'СЕТ СН'!$F$13</f>
        <v>448.35026028999999</v>
      </c>
      <c r="N362" s="37">
        <f>SUMIFS(СВЦЭМ!$J$34:$J$777,СВЦЭМ!$A$34:$A$777,$A362,СВЦЭМ!$B$34:$B$777,N$331)+'СЕТ СН'!$F$13</f>
        <v>439.58095135999997</v>
      </c>
      <c r="O362" s="37">
        <f>SUMIFS(СВЦЭМ!$J$34:$J$777,СВЦЭМ!$A$34:$A$777,$A362,СВЦЭМ!$B$34:$B$777,O$331)+'СЕТ СН'!$F$13</f>
        <v>445.35630938000003</v>
      </c>
      <c r="P362" s="37">
        <f>SUMIFS(СВЦЭМ!$J$34:$J$777,СВЦЭМ!$A$34:$A$777,$A362,СВЦЭМ!$B$34:$B$777,P$331)+'СЕТ СН'!$F$13</f>
        <v>452.10135141000001</v>
      </c>
      <c r="Q362" s="37">
        <f>SUMIFS(СВЦЭМ!$J$34:$J$777,СВЦЭМ!$A$34:$A$777,$A362,СВЦЭМ!$B$34:$B$777,Q$331)+'СЕТ СН'!$F$13</f>
        <v>458.01581627000002</v>
      </c>
      <c r="R362" s="37">
        <f>SUMIFS(СВЦЭМ!$J$34:$J$777,СВЦЭМ!$A$34:$A$777,$A362,СВЦЭМ!$B$34:$B$777,R$331)+'СЕТ СН'!$F$13</f>
        <v>457.20263698999997</v>
      </c>
      <c r="S362" s="37">
        <f>SUMIFS(СВЦЭМ!$J$34:$J$777,СВЦЭМ!$A$34:$A$777,$A362,СВЦЭМ!$B$34:$B$777,S$331)+'СЕТ СН'!$F$13</f>
        <v>452.11055999000001</v>
      </c>
      <c r="T362" s="37">
        <f>SUMIFS(СВЦЭМ!$J$34:$J$777,СВЦЭМ!$A$34:$A$777,$A362,СВЦЭМ!$B$34:$B$777,T$331)+'СЕТ СН'!$F$13</f>
        <v>444.17430869999998</v>
      </c>
      <c r="U362" s="37">
        <f>SUMIFS(СВЦЭМ!$J$34:$J$777,СВЦЭМ!$A$34:$A$777,$A362,СВЦЭМ!$B$34:$B$777,U$331)+'СЕТ СН'!$F$13</f>
        <v>446.81148761999998</v>
      </c>
      <c r="V362" s="37">
        <f>SUMIFS(СВЦЭМ!$J$34:$J$777,СВЦЭМ!$A$34:$A$777,$A362,СВЦЭМ!$B$34:$B$777,V$331)+'СЕТ СН'!$F$13</f>
        <v>439.20564844</v>
      </c>
      <c r="W362" s="37">
        <f>SUMIFS(СВЦЭМ!$J$34:$J$777,СВЦЭМ!$A$34:$A$777,$A362,СВЦЭМ!$B$34:$B$777,W$331)+'СЕТ СН'!$F$13</f>
        <v>441.09553109000001</v>
      </c>
      <c r="X362" s="37">
        <f>SUMIFS(СВЦЭМ!$J$34:$J$777,СВЦЭМ!$A$34:$A$777,$A362,СВЦЭМ!$B$34:$B$777,X$331)+'СЕТ СН'!$F$13</f>
        <v>443.53531826</v>
      </c>
      <c r="Y362" s="37">
        <f>SUMIFS(СВЦЭМ!$J$34:$J$777,СВЦЭМ!$A$34:$A$777,$A362,СВЦЭМ!$B$34:$B$777,Y$331)+'СЕТ СН'!$F$13</f>
        <v>460.18620169000002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8"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19"/>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0"/>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01.05.2018</v>
      </c>
      <c r="B367" s="37">
        <f>SUMIFS(СВЦЭМ!$K$34:$K$777,СВЦЭМ!$A$34:$A$777,$A367,СВЦЭМ!$B$34:$B$777,B$366)+'СЕТ СН'!$F$13</f>
        <v>588.28895454999997</v>
      </c>
      <c r="C367" s="37">
        <f>SUMIFS(СВЦЭМ!$K$34:$K$777,СВЦЭМ!$A$34:$A$777,$A367,СВЦЭМ!$B$34:$B$777,C$366)+'СЕТ СН'!$F$13</f>
        <v>598.82805244999997</v>
      </c>
      <c r="D367" s="37">
        <f>SUMIFS(СВЦЭМ!$K$34:$K$777,СВЦЭМ!$A$34:$A$777,$A367,СВЦЭМ!$B$34:$B$777,D$366)+'СЕТ СН'!$F$13</f>
        <v>617.74635814999999</v>
      </c>
      <c r="E367" s="37">
        <f>SUMIFS(СВЦЭМ!$K$34:$K$777,СВЦЭМ!$A$34:$A$777,$A367,СВЦЭМ!$B$34:$B$777,E$366)+'СЕТ СН'!$F$13</f>
        <v>623.48866711000005</v>
      </c>
      <c r="F367" s="37">
        <f>SUMIFS(СВЦЭМ!$K$34:$K$777,СВЦЭМ!$A$34:$A$777,$A367,СВЦЭМ!$B$34:$B$777,F$366)+'СЕТ СН'!$F$13</f>
        <v>635.40780630999996</v>
      </c>
      <c r="G367" s="37">
        <f>SUMIFS(СВЦЭМ!$K$34:$K$777,СВЦЭМ!$A$34:$A$777,$A367,СВЦЭМ!$B$34:$B$777,G$366)+'СЕТ СН'!$F$13</f>
        <v>624.24266872999999</v>
      </c>
      <c r="H367" s="37">
        <f>SUMIFS(СВЦЭМ!$K$34:$K$777,СВЦЭМ!$A$34:$A$777,$A367,СВЦЭМ!$B$34:$B$777,H$366)+'СЕТ СН'!$F$13</f>
        <v>569.79078106999998</v>
      </c>
      <c r="I367" s="37">
        <f>SUMIFS(СВЦЭМ!$K$34:$K$777,СВЦЭМ!$A$34:$A$777,$A367,СВЦЭМ!$B$34:$B$777,I$366)+'СЕТ СН'!$F$13</f>
        <v>495.78583171000002</v>
      </c>
      <c r="J367" s="37">
        <f>SUMIFS(СВЦЭМ!$K$34:$K$777,СВЦЭМ!$A$34:$A$777,$A367,СВЦЭМ!$B$34:$B$777,J$366)+'СЕТ СН'!$F$13</f>
        <v>442.58287933000003</v>
      </c>
      <c r="K367" s="37">
        <f>SUMIFS(СВЦЭМ!$K$34:$K$777,СВЦЭМ!$A$34:$A$777,$A367,СВЦЭМ!$B$34:$B$777,K$366)+'СЕТ СН'!$F$13</f>
        <v>415.98586767</v>
      </c>
      <c r="L367" s="37">
        <f>SUMIFS(СВЦЭМ!$K$34:$K$777,СВЦЭМ!$A$34:$A$777,$A367,СВЦЭМ!$B$34:$B$777,L$366)+'СЕТ СН'!$F$13</f>
        <v>403.21129342</v>
      </c>
      <c r="M367" s="37">
        <f>SUMIFS(СВЦЭМ!$K$34:$K$777,СВЦЭМ!$A$34:$A$777,$A367,СВЦЭМ!$B$34:$B$777,M$366)+'СЕТ СН'!$F$13</f>
        <v>406.36959624000002</v>
      </c>
      <c r="N367" s="37">
        <f>SUMIFS(СВЦЭМ!$K$34:$K$777,СВЦЭМ!$A$34:$A$777,$A367,СВЦЭМ!$B$34:$B$777,N$366)+'СЕТ СН'!$F$13</f>
        <v>421.0939133</v>
      </c>
      <c r="O367" s="37">
        <f>SUMIFS(СВЦЭМ!$K$34:$K$777,СВЦЭМ!$A$34:$A$777,$A367,СВЦЭМ!$B$34:$B$777,O$366)+'СЕТ СН'!$F$13</f>
        <v>418.3632412</v>
      </c>
      <c r="P367" s="37">
        <f>SUMIFS(СВЦЭМ!$K$34:$K$777,СВЦЭМ!$A$34:$A$777,$A367,СВЦЭМ!$B$34:$B$777,P$366)+'СЕТ СН'!$F$13</f>
        <v>423.55313135</v>
      </c>
      <c r="Q367" s="37">
        <f>SUMIFS(СВЦЭМ!$K$34:$K$777,СВЦЭМ!$A$34:$A$777,$A367,СВЦЭМ!$B$34:$B$777,Q$366)+'СЕТ СН'!$F$13</f>
        <v>425.97647301000001</v>
      </c>
      <c r="R367" s="37">
        <f>SUMIFS(СВЦЭМ!$K$34:$K$777,СВЦЭМ!$A$34:$A$777,$A367,СВЦЭМ!$B$34:$B$777,R$366)+'СЕТ СН'!$F$13</f>
        <v>423.52638030000003</v>
      </c>
      <c r="S367" s="37">
        <f>SUMIFS(СВЦЭМ!$K$34:$K$777,СВЦЭМ!$A$34:$A$777,$A367,СВЦЭМ!$B$34:$B$777,S$366)+'СЕТ СН'!$F$13</f>
        <v>423.80236101000003</v>
      </c>
      <c r="T367" s="37">
        <f>SUMIFS(СВЦЭМ!$K$34:$K$777,СВЦЭМ!$A$34:$A$777,$A367,СВЦЭМ!$B$34:$B$777,T$366)+'СЕТ СН'!$F$13</f>
        <v>417.59358483</v>
      </c>
      <c r="U367" s="37">
        <f>SUMIFS(СВЦЭМ!$K$34:$K$777,СВЦЭМ!$A$34:$A$777,$A367,СВЦЭМ!$B$34:$B$777,U$366)+'СЕТ СН'!$F$13</f>
        <v>412.84149731999997</v>
      </c>
      <c r="V367" s="37">
        <f>SUMIFS(СВЦЭМ!$K$34:$K$777,СВЦЭМ!$A$34:$A$777,$A367,СВЦЭМ!$B$34:$B$777,V$366)+'СЕТ СН'!$F$13</f>
        <v>401.87640458999999</v>
      </c>
      <c r="W367" s="37">
        <f>SUMIFS(СВЦЭМ!$K$34:$K$777,СВЦЭМ!$A$34:$A$777,$A367,СВЦЭМ!$B$34:$B$777,W$366)+'СЕТ СН'!$F$13</f>
        <v>427.63930970000001</v>
      </c>
      <c r="X367" s="37">
        <f>SUMIFS(СВЦЭМ!$K$34:$K$777,СВЦЭМ!$A$34:$A$777,$A367,СВЦЭМ!$B$34:$B$777,X$366)+'СЕТ СН'!$F$13</f>
        <v>497.31608951999999</v>
      </c>
      <c r="Y367" s="37">
        <f>SUMIFS(СВЦЭМ!$K$34:$K$777,СВЦЭМ!$A$34:$A$777,$A367,СВЦЭМ!$B$34:$B$777,Y$366)+'СЕТ СН'!$F$13</f>
        <v>588.86978824000005</v>
      </c>
      <c r="AA367" s="46"/>
    </row>
    <row r="368" spans="1:27" ht="15.75" x14ac:dyDescent="0.2">
      <c r="A368" s="36">
        <f>A367+1</f>
        <v>43222</v>
      </c>
      <c r="B368" s="37">
        <f>SUMIFS(СВЦЭМ!$K$34:$K$777,СВЦЭМ!$A$34:$A$777,$A368,СВЦЭМ!$B$34:$B$777,B$366)+'СЕТ СН'!$F$13</f>
        <v>599.69836700999997</v>
      </c>
      <c r="C368" s="37">
        <f>SUMIFS(СВЦЭМ!$K$34:$K$777,СВЦЭМ!$A$34:$A$777,$A368,СВЦЭМ!$B$34:$B$777,C$366)+'СЕТ СН'!$F$13</f>
        <v>623.11937781999995</v>
      </c>
      <c r="D368" s="37">
        <f>SUMIFS(СВЦЭМ!$K$34:$K$777,СВЦЭМ!$A$34:$A$777,$A368,СВЦЭМ!$B$34:$B$777,D$366)+'СЕТ СН'!$F$13</f>
        <v>639.46269066000002</v>
      </c>
      <c r="E368" s="37">
        <f>SUMIFS(СВЦЭМ!$K$34:$K$777,СВЦЭМ!$A$34:$A$777,$A368,СВЦЭМ!$B$34:$B$777,E$366)+'СЕТ СН'!$F$13</f>
        <v>647.15881677000004</v>
      </c>
      <c r="F368" s="37">
        <f>SUMIFS(СВЦЭМ!$K$34:$K$777,СВЦЭМ!$A$34:$A$777,$A368,СВЦЭМ!$B$34:$B$777,F$366)+'СЕТ СН'!$F$13</f>
        <v>649.07448168999997</v>
      </c>
      <c r="G368" s="37">
        <f>SUMIFS(СВЦЭМ!$K$34:$K$777,СВЦЭМ!$A$34:$A$777,$A368,СВЦЭМ!$B$34:$B$777,G$366)+'СЕТ СН'!$F$13</f>
        <v>641.84674852000001</v>
      </c>
      <c r="H368" s="37">
        <f>SUMIFS(СВЦЭМ!$K$34:$K$777,СВЦЭМ!$A$34:$A$777,$A368,СВЦЭМ!$B$34:$B$777,H$366)+'СЕТ СН'!$F$13</f>
        <v>584.36518377000004</v>
      </c>
      <c r="I368" s="37">
        <f>SUMIFS(СВЦЭМ!$K$34:$K$777,СВЦЭМ!$A$34:$A$777,$A368,СВЦЭМ!$B$34:$B$777,I$366)+'СЕТ СН'!$F$13</f>
        <v>510.68735637999998</v>
      </c>
      <c r="J368" s="37">
        <f>SUMIFS(СВЦЭМ!$K$34:$K$777,СВЦЭМ!$A$34:$A$777,$A368,СВЦЭМ!$B$34:$B$777,J$366)+'СЕТ СН'!$F$13</f>
        <v>438.07522723</v>
      </c>
      <c r="K368" s="37">
        <f>SUMIFS(СВЦЭМ!$K$34:$K$777,СВЦЭМ!$A$34:$A$777,$A368,СВЦЭМ!$B$34:$B$777,K$366)+'СЕТ СН'!$F$13</f>
        <v>409.13839347999999</v>
      </c>
      <c r="L368" s="37">
        <f>SUMIFS(СВЦЭМ!$K$34:$K$777,СВЦЭМ!$A$34:$A$777,$A368,СВЦЭМ!$B$34:$B$777,L$366)+'СЕТ СН'!$F$13</f>
        <v>402.20806506000002</v>
      </c>
      <c r="M368" s="37">
        <f>SUMIFS(СВЦЭМ!$K$34:$K$777,СВЦЭМ!$A$34:$A$777,$A368,СВЦЭМ!$B$34:$B$777,M$366)+'СЕТ СН'!$F$13</f>
        <v>400.92010325000001</v>
      </c>
      <c r="N368" s="37">
        <f>SUMIFS(СВЦЭМ!$K$34:$K$777,СВЦЭМ!$A$34:$A$777,$A368,СВЦЭМ!$B$34:$B$777,N$366)+'СЕТ СН'!$F$13</f>
        <v>415.10073390999997</v>
      </c>
      <c r="O368" s="37">
        <f>SUMIFS(СВЦЭМ!$K$34:$K$777,СВЦЭМ!$A$34:$A$777,$A368,СВЦЭМ!$B$34:$B$777,O$366)+'СЕТ СН'!$F$13</f>
        <v>439.23052157000001</v>
      </c>
      <c r="P368" s="37">
        <f>SUMIFS(СВЦЭМ!$K$34:$K$777,СВЦЭМ!$A$34:$A$777,$A368,СВЦЭМ!$B$34:$B$777,P$366)+'СЕТ СН'!$F$13</f>
        <v>443.11517686000002</v>
      </c>
      <c r="Q368" s="37">
        <f>SUMIFS(СВЦЭМ!$K$34:$K$777,СВЦЭМ!$A$34:$A$777,$A368,СВЦЭМ!$B$34:$B$777,Q$366)+'СЕТ СН'!$F$13</f>
        <v>434.05797921999999</v>
      </c>
      <c r="R368" s="37">
        <f>SUMIFS(СВЦЭМ!$K$34:$K$777,СВЦЭМ!$A$34:$A$777,$A368,СВЦЭМ!$B$34:$B$777,R$366)+'СЕТ СН'!$F$13</f>
        <v>429.14464219000001</v>
      </c>
      <c r="S368" s="37">
        <f>SUMIFS(СВЦЭМ!$K$34:$K$777,СВЦЭМ!$A$34:$A$777,$A368,СВЦЭМ!$B$34:$B$777,S$366)+'СЕТ СН'!$F$13</f>
        <v>434.05785508999998</v>
      </c>
      <c r="T368" s="37">
        <f>SUMIFS(СВЦЭМ!$K$34:$K$777,СВЦЭМ!$A$34:$A$777,$A368,СВЦЭМ!$B$34:$B$777,T$366)+'СЕТ СН'!$F$13</f>
        <v>434.36555399000002</v>
      </c>
      <c r="U368" s="37">
        <f>SUMIFS(СВЦЭМ!$K$34:$K$777,СВЦЭМ!$A$34:$A$777,$A368,СВЦЭМ!$B$34:$B$777,U$366)+'СЕТ СН'!$F$13</f>
        <v>415.05376296999998</v>
      </c>
      <c r="V368" s="37">
        <f>SUMIFS(СВЦЭМ!$K$34:$K$777,СВЦЭМ!$A$34:$A$777,$A368,СВЦЭМ!$B$34:$B$777,V$366)+'СЕТ СН'!$F$13</f>
        <v>402.97187890999999</v>
      </c>
      <c r="W368" s="37">
        <f>SUMIFS(СВЦЭМ!$K$34:$K$777,СВЦЭМ!$A$34:$A$777,$A368,СВЦЭМ!$B$34:$B$777,W$366)+'СЕТ СН'!$F$13</f>
        <v>429.07181032</v>
      </c>
      <c r="X368" s="37">
        <f>SUMIFS(СВЦЭМ!$K$34:$K$777,СВЦЭМ!$A$34:$A$777,$A368,СВЦЭМ!$B$34:$B$777,X$366)+'СЕТ СН'!$F$13</f>
        <v>482.89289642</v>
      </c>
      <c r="Y368" s="37">
        <f>SUMIFS(СВЦЭМ!$K$34:$K$777,СВЦЭМ!$A$34:$A$777,$A368,СВЦЭМ!$B$34:$B$777,Y$366)+'СЕТ СН'!$F$13</f>
        <v>567.93068202999996</v>
      </c>
    </row>
    <row r="369" spans="1:25" ht="15.75" x14ac:dyDescent="0.2">
      <c r="A369" s="36">
        <f t="shared" ref="A369:A397" si="10">A368+1</f>
        <v>43223</v>
      </c>
      <c r="B369" s="37">
        <f>SUMIFS(СВЦЭМ!$K$34:$K$777,СВЦЭМ!$A$34:$A$777,$A369,СВЦЭМ!$B$34:$B$777,B$366)+'СЕТ СН'!$F$13</f>
        <v>593.14125598999999</v>
      </c>
      <c r="C369" s="37">
        <f>SUMIFS(СВЦЭМ!$K$34:$K$777,СВЦЭМ!$A$34:$A$777,$A369,СВЦЭМ!$B$34:$B$777,C$366)+'СЕТ СН'!$F$13</f>
        <v>625.71091903000001</v>
      </c>
      <c r="D369" s="37">
        <f>SUMIFS(СВЦЭМ!$K$34:$K$777,СВЦЭМ!$A$34:$A$777,$A369,СВЦЭМ!$B$34:$B$777,D$366)+'СЕТ СН'!$F$13</f>
        <v>643.65156892000005</v>
      </c>
      <c r="E369" s="37">
        <f>SUMIFS(СВЦЭМ!$K$34:$K$777,СВЦЭМ!$A$34:$A$777,$A369,СВЦЭМ!$B$34:$B$777,E$366)+'СЕТ СН'!$F$13</f>
        <v>646.64150258999996</v>
      </c>
      <c r="F369" s="37">
        <f>SUMIFS(СВЦЭМ!$K$34:$K$777,СВЦЭМ!$A$34:$A$777,$A369,СВЦЭМ!$B$34:$B$777,F$366)+'СЕТ СН'!$F$13</f>
        <v>647.02292493000004</v>
      </c>
      <c r="G369" s="37">
        <f>SUMIFS(СВЦЭМ!$K$34:$K$777,СВЦЭМ!$A$34:$A$777,$A369,СВЦЭМ!$B$34:$B$777,G$366)+'СЕТ СН'!$F$13</f>
        <v>641.80057865000003</v>
      </c>
      <c r="H369" s="37">
        <f>SUMIFS(СВЦЭМ!$K$34:$K$777,СВЦЭМ!$A$34:$A$777,$A369,СВЦЭМ!$B$34:$B$777,H$366)+'СЕТ СН'!$F$13</f>
        <v>580.65154608</v>
      </c>
      <c r="I369" s="37">
        <f>SUMIFS(СВЦЭМ!$K$34:$K$777,СВЦЭМ!$A$34:$A$777,$A369,СВЦЭМ!$B$34:$B$777,I$366)+'СЕТ СН'!$F$13</f>
        <v>497.13331049999999</v>
      </c>
      <c r="J369" s="37">
        <f>SUMIFS(СВЦЭМ!$K$34:$K$777,СВЦЭМ!$A$34:$A$777,$A369,СВЦЭМ!$B$34:$B$777,J$366)+'СЕТ СН'!$F$13</f>
        <v>463.16702364000002</v>
      </c>
      <c r="K369" s="37">
        <f>SUMIFS(СВЦЭМ!$K$34:$K$777,СВЦЭМ!$A$34:$A$777,$A369,СВЦЭМ!$B$34:$B$777,K$366)+'СЕТ СН'!$F$13</f>
        <v>430.47128752999998</v>
      </c>
      <c r="L369" s="37">
        <f>SUMIFS(СВЦЭМ!$K$34:$K$777,СВЦЭМ!$A$34:$A$777,$A369,СВЦЭМ!$B$34:$B$777,L$366)+'СЕТ СН'!$F$13</f>
        <v>433.58569089999997</v>
      </c>
      <c r="M369" s="37">
        <f>SUMIFS(СВЦЭМ!$K$34:$K$777,СВЦЭМ!$A$34:$A$777,$A369,СВЦЭМ!$B$34:$B$777,M$366)+'СЕТ СН'!$F$13</f>
        <v>429.25651162999998</v>
      </c>
      <c r="N369" s="37">
        <f>SUMIFS(СВЦЭМ!$K$34:$K$777,СВЦЭМ!$A$34:$A$777,$A369,СВЦЭМ!$B$34:$B$777,N$366)+'СЕТ СН'!$F$13</f>
        <v>447.91270070000002</v>
      </c>
      <c r="O369" s="37">
        <f>SUMIFS(СВЦЭМ!$K$34:$K$777,СВЦЭМ!$A$34:$A$777,$A369,СВЦЭМ!$B$34:$B$777,O$366)+'СЕТ СН'!$F$13</f>
        <v>460.77679279</v>
      </c>
      <c r="P369" s="37">
        <f>SUMIFS(СВЦЭМ!$K$34:$K$777,СВЦЭМ!$A$34:$A$777,$A369,СВЦЭМ!$B$34:$B$777,P$366)+'СЕТ СН'!$F$13</f>
        <v>454.13540717000001</v>
      </c>
      <c r="Q369" s="37">
        <f>SUMIFS(СВЦЭМ!$K$34:$K$777,СВЦЭМ!$A$34:$A$777,$A369,СВЦЭМ!$B$34:$B$777,Q$366)+'СЕТ СН'!$F$13</f>
        <v>451.06638227000002</v>
      </c>
      <c r="R369" s="37">
        <f>SUMIFS(СВЦЭМ!$K$34:$K$777,СВЦЭМ!$A$34:$A$777,$A369,СВЦЭМ!$B$34:$B$777,R$366)+'СЕТ СН'!$F$13</f>
        <v>451.5813033</v>
      </c>
      <c r="S369" s="37">
        <f>SUMIFS(СВЦЭМ!$K$34:$K$777,СВЦЭМ!$A$34:$A$777,$A369,СВЦЭМ!$B$34:$B$777,S$366)+'СЕТ СН'!$F$13</f>
        <v>454.22236660999999</v>
      </c>
      <c r="T369" s="37">
        <f>SUMIFS(СВЦЭМ!$K$34:$K$777,СВЦЭМ!$A$34:$A$777,$A369,СВЦЭМ!$B$34:$B$777,T$366)+'СЕТ СН'!$F$13</f>
        <v>465.03503873</v>
      </c>
      <c r="U369" s="37">
        <f>SUMIFS(СВЦЭМ!$K$34:$K$777,СВЦЭМ!$A$34:$A$777,$A369,СВЦЭМ!$B$34:$B$777,U$366)+'СЕТ СН'!$F$13</f>
        <v>435.72239595000002</v>
      </c>
      <c r="V369" s="37">
        <f>SUMIFS(СВЦЭМ!$K$34:$K$777,СВЦЭМ!$A$34:$A$777,$A369,СВЦЭМ!$B$34:$B$777,V$366)+'СЕТ СН'!$F$13</f>
        <v>432.65816917000001</v>
      </c>
      <c r="W369" s="37">
        <f>SUMIFS(СВЦЭМ!$K$34:$K$777,СВЦЭМ!$A$34:$A$777,$A369,СВЦЭМ!$B$34:$B$777,W$366)+'СЕТ СН'!$F$13</f>
        <v>463.04521413999998</v>
      </c>
      <c r="X369" s="37">
        <f>SUMIFS(СВЦЭМ!$K$34:$K$777,СВЦЭМ!$A$34:$A$777,$A369,СВЦЭМ!$B$34:$B$777,X$366)+'СЕТ СН'!$F$13</f>
        <v>529.31271518999995</v>
      </c>
      <c r="Y369" s="37">
        <f>SUMIFS(СВЦЭМ!$K$34:$K$777,СВЦЭМ!$A$34:$A$777,$A369,СВЦЭМ!$B$34:$B$777,Y$366)+'СЕТ СН'!$F$13</f>
        <v>604.95962884999994</v>
      </c>
    </row>
    <row r="370" spans="1:25" ht="15.75" x14ac:dyDescent="0.2">
      <c r="A370" s="36">
        <f t="shared" si="10"/>
        <v>43224</v>
      </c>
      <c r="B370" s="37">
        <f>SUMIFS(СВЦЭМ!$K$34:$K$777,СВЦЭМ!$A$34:$A$777,$A370,СВЦЭМ!$B$34:$B$777,B$366)+'СЕТ СН'!$F$13</f>
        <v>621.25199858999997</v>
      </c>
      <c r="C370" s="37">
        <f>SUMIFS(СВЦЭМ!$K$34:$K$777,СВЦЭМ!$A$34:$A$777,$A370,СВЦЭМ!$B$34:$B$777,C$366)+'СЕТ СН'!$F$13</f>
        <v>657.77155223</v>
      </c>
      <c r="D370" s="37">
        <f>SUMIFS(СВЦЭМ!$K$34:$K$777,СВЦЭМ!$A$34:$A$777,$A370,СВЦЭМ!$B$34:$B$777,D$366)+'СЕТ СН'!$F$13</f>
        <v>672.40705233999995</v>
      </c>
      <c r="E370" s="37">
        <f>SUMIFS(СВЦЭМ!$K$34:$K$777,СВЦЭМ!$A$34:$A$777,$A370,СВЦЭМ!$B$34:$B$777,E$366)+'СЕТ СН'!$F$13</f>
        <v>674.56878489999997</v>
      </c>
      <c r="F370" s="37">
        <f>SUMIFS(СВЦЭМ!$K$34:$K$777,СВЦЭМ!$A$34:$A$777,$A370,СВЦЭМ!$B$34:$B$777,F$366)+'СЕТ СН'!$F$13</f>
        <v>674.39219102000004</v>
      </c>
      <c r="G370" s="37">
        <f>SUMIFS(СВЦЭМ!$K$34:$K$777,СВЦЭМ!$A$34:$A$777,$A370,СВЦЭМ!$B$34:$B$777,G$366)+'СЕТ СН'!$F$13</f>
        <v>677.40717314000005</v>
      </c>
      <c r="H370" s="37">
        <f>SUMIFS(СВЦЭМ!$K$34:$K$777,СВЦЭМ!$A$34:$A$777,$A370,СВЦЭМ!$B$34:$B$777,H$366)+'СЕТ СН'!$F$13</f>
        <v>594.93870262999997</v>
      </c>
      <c r="I370" s="37">
        <f>SUMIFS(СВЦЭМ!$K$34:$K$777,СВЦЭМ!$A$34:$A$777,$A370,СВЦЭМ!$B$34:$B$777,I$366)+'СЕТ СН'!$F$13</f>
        <v>507.37835253999998</v>
      </c>
      <c r="J370" s="37">
        <f>SUMIFS(СВЦЭМ!$K$34:$K$777,СВЦЭМ!$A$34:$A$777,$A370,СВЦЭМ!$B$34:$B$777,J$366)+'СЕТ СН'!$F$13</f>
        <v>471.22673007999998</v>
      </c>
      <c r="K370" s="37">
        <f>SUMIFS(СВЦЭМ!$K$34:$K$777,СВЦЭМ!$A$34:$A$777,$A370,СВЦЭМ!$B$34:$B$777,K$366)+'СЕТ СН'!$F$13</f>
        <v>424.35089966999999</v>
      </c>
      <c r="L370" s="37">
        <f>SUMIFS(СВЦЭМ!$K$34:$K$777,СВЦЭМ!$A$34:$A$777,$A370,СВЦЭМ!$B$34:$B$777,L$366)+'СЕТ СН'!$F$13</f>
        <v>424.13272893999999</v>
      </c>
      <c r="M370" s="37">
        <f>SUMIFS(СВЦЭМ!$K$34:$K$777,СВЦЭМ!$A$34:$A$777,$A370,СВЦЭМ!$B$34:$B$777,M$366)+'СЕТ СН'!$F$13</f>
        <v>441.51412199999999</v>
      </c>
      <c r="N370" s="37">
        <f>SUMIFS(СВЦЭМ!$K$34:$K$777,СВЦЭМ!$A$34:$A$777,$A370,СВЦЭМ!$B$34:$B$777,N$366)+'СЕТ СН'!$F$13</f>
        <v>455.94582410999999</v>
      </c>
      <c r="O370" s="37">
        <f>SUMIFS(СВЦЭМ!$K$34:$K$777,СВЦЭМ!$A$34:$A$777,$A370,СВЦЭМ!$B$34:$B$777,O$366)+'СЕТ СН'!$F$13</f>
        <v>452.08866330000001</v>
      </c>
      <c r="P370" s="37">
        <f>SUMIFS(СВЦЭМ!$K$34:$K$777,СВЦЭМ!$A$34:$A$777,$A370,СВЦЭМ!$B$34:$B$777,P$366)+'СЕТ СН'!$F$13</f>
        <v>456.18864438000003</v>
      </c>
      <c r="Q370" s="37">
        <f>SUMIFS(СВЦЭМ!$K$34:$K$777,СВЦЭМ!$A$34:$A$777,$A370,СВЦЭМ!$B$34:$B$777,Q$366)+'СЕТ СН'!$F$13</f>
        <v>454.91303137</v>
      </c>
      <c r="R370" s="37">
        <f>SUMIFS(СВЦЭМ!$K$34:$K$777,СВЦЭМ!$A$34:$A$777,$A370,СВЦЭМ!$B$34:$B$777,R$366)+'СЕТ СН'!$F$13</f>
        <v>457.18505454000001</v>
      </c>
      <c r="S370" s="37">
        <f>SUMIFS(СВЦЭМ!$K$34:$K$777,СВЦЭМ!$A$34:$A$777,$A370,СВЦЭМ!$B$34:$B$777,S$366)+'СЕТ СН'!$F$13</f>
        <v>464.42240536999998</v>
      </c>
      <c r="T370" s="37">
        <f>SUMIFS(СВЦЭМ!$K$34:$K$777,СВЦЭМ!$A$34:$A$777,$A370,СВЦЭМ!$B$34:$B$777,T$366)+'СЕТ СН'!$F$13</f>
        <v>453.58398947000001</v>
      </c>
      <c r="U370" s="37">
        <f>SUMIFS(СВЦЭМ!$K$34:$K$777,СВЦЭМ!$A$34:$A$777,$A370,СВЦЭМ!$B$34:$B$777,U$366)+'СЕТ СН'!$F$13</f>
        <v>430.01951322999997</v>
      </c>
      <c r="V370" s="37">
        <f>SUMIFS(СВЦЭМ!$K$34:$K$777,СВЦЭМ!$A$34:$A$777,$A370,СВЦЭМ!$B$34:$B$777,V$366)+'СЕТ СН'!$F$13</f>
        <v>428.92742356000002</v>
      </c>
      <c r="W370" s="37">
        <f>SUMIFS(СВЦЭМ!$K$34:$K$777,СВЦЭМ!$A$34:$A$777,$A370,СВЦЭМ!$B$34:$B$777,W$366)+'СЕТ СН'!$F$13</f>
        <v>457.63510857</v>
      </c>
      <c r="X370" s="37">
        <f>SUMIFS(СВЦЭМ!$K$34:$K$777,СВЦЭМ!$A$34:$A$777,$A370,СВЦЭМ!$B$34:$B$777,X$366)+'СЕТ СН'!$F$13</f>
        <v>519.15794534999998</v>
      </c>
      <c r="Y370" s="37">
        <f>SUMIFS(СВЦЭМ!$K$34:$K$777,СВЦЭМ!$A$34:$A$777,$A370,СВЦЭМ!$B$34:$B$777,Y$366)+'СЕТ СН'!$F$13</f>
        <v>609.95976545999997</v>
      </c>
    </row>
    <row r="371" spans="1:25" ht="15.75" x14ac:dyDescent="0.2">
      <c r="A371" s="36">
        <f t="shared" si="10"/>
        <v>43225</v>
      </c>
      <c r="B371" s="37">
        <f>SUMIFS(СВЦЭМ!$K$34:$K$777,СВЦЭМ!$A$34:$A$777,$A371,СВЦЭМ!$B$34:$B$777,B$366)+'СЕТ СН'!$F$13</f>
        <v>625.71393832000001</v>
      </c>
      <c r="C371" s="37">
        <f>SUMIFS(СВЦЭМ!$K$34:$K$777,СВЦЭМ!$A$34:$A$777,$A371,СВЦЭМ!$B$34:$B$777,C$366)+'СЕТ СН'!$F$13</f>
        <v>630.41424487999996</v>
      </c>
      <c r="D371" s="37">
        <f>SUMIFS(СВЦЭМ!$K$34:$K$777,СВЦЭМ!$A$34:$A$777,$A371,СВЦЭМ!$B$34:$B$777,D$366)+'СЕТ СН'!$F$13</f>
        <v>635.94621733999998</v>
      </c>
      <c r="E371" s="37">
        <f>SUMIFS(СВЦЭМ!$K$34:$K$777,СВЦЭМ!$A$34:$A$777,$A371,СВЦЭМ!$B$34:$B$777,E$366)+'СЕТ СН'!$F$13</f>
        <v>649.86529251000002</v>
      </c>
      <c r="F371" s="37">
        <f>SUMIFS(СВЦЭМ!$K$34:$K$777,СВЦЭМ!$A$34:$A$777,$A371,СВЦЭМ!$B$34:$B$777,F$366)+'СЕТ СН'!$F$13</f>
        <v>655.25619972000004</v>
      </c>
      <c r="G371" s="37">
        <f>SUMIFS(СВЦЭМ!$K$34:$K$777,СВЦЭМ!$A$34:$A$777,$A371,СВЦЭМ!$B$34:$B$777,G$366)+'СЕТ СН'!$F$13</f>
        <v>661.42210825999996</v>
      </c>
      <c r="H371" s="37">
        <f>SUMIFS(СВЦЭМ!$K$34:$K$777,СВЦЭМ!$A$34:$A$777,$A371,СВЦЭМ!$B$34:$B$777,H$366)+'СЕТ СН'!$F$13</f>
        <v>597.17902559000004</v>
      </c>
      <c r="I371" s="37">
        <f>SUMIFS(СВЦЭМ!$K$34:$K$777,СВЦЭМ!$A$34:$A$777,$A371,СВЦЭМ!$B$34:$B$777,I$366)+'СЕТ СН'!$F$13</f>
        <v>532.06022213999995</v>
      </c>
      <c r="J371" s="37">
        <f>SUMIFS(СВЦЭМ!$K$34:$K$777,СВЦЭМ!$A$34:$A$777,$A371,СВЦЭМ!$B$34:$B$777,J$366)+'СЕТ СН'!$F$13</f>
        <v>460.92850120999998</v>
      </c>
      <c r="K371" s="37">
        <f>SUMIFS(СВЦЭМ!$K$34:$K$777,СВЦЭМ!$A$34:$A$777,$A371,СВЦЭМ!$B$34:$B$777,K$366)+'СЕТ СН'!$F$13</f>
        <v>425.33260206</v>
      </c>
      <c r="L371" s="37">
        <f>SUMIFS(СВЦЭМ!$K$34:$K$777,СВЦЭМ!$A$34:$A$777,$A371,СВЦЭМ!$B$34:$B$777,L$366)+'СЕТ СН'!$F$13</f>
        <v>425.90874616000002</v>
      </c>
      <c r="M371" s="37">
        <f>SUMIFS(СВЦЭМ!$K$34:$K$777,СВЦЭМ!$A$34:$A$777,$A371,СВЦЭМ!$B$34:$B$777,M$366)+'СЕТ СН'!$F$13</f>
        <v>424.05248246000002</v>
      </c>
      <c r="N371" s="37">
        <f>SUMIFS(СВЦЭМ!$K$34:$K$777,СВЦЭМ!$A$34:$A$777,$A371,СВЦЭМ!$B$34:$B$777,N$366)+'СЕТ СН'!$F$13</f>
        <v>425.12227331000003</v>
      </c>
      <c r="O371" s="37">
        <f>SUMIFS(СВЦЭМ!$K$34:$K$777,СВЦЭМ!$A$34:$A$777,$A371,СВЦЭМ!$B$34:$B$777,O$366)+'СЕТ СН'!$F$13</f>
        <v>436.72135565999997</v>
      </c>
      <c r="P371" s="37">
        <f>SUMIFS(СВЦЭМ!$K$34:$K$777,СВЦЭМ!$A$34:$A$777,$A371,СВЦЭМ!$B$34:$B$777,P$366)+'СЕТ СН'!$F$13</f>
        <v>447.60188520999998</v>
      </c>
      <c r="Q371" s="37">
        <f>SUMIFS(СВЦЭМ!$K$34:$K$777,СВЦЭМ!$A$34:$A$777,$A371,СВЦЭМ!$B$34:$B$777,Q$366)+'СЕТ СН'!$F$13</f>
        <v>450.11791282000002</v>
      </c>
      <c r="R371" s="37">
        <f>SUMIFS(СВЦЭМ!$K$34:$K$777,СВЦЭМ!$A$34:$A$777,$A371,СВЦЭМ!$B$34:$B$777,R$366)+'СЕТ СН'!$F$13</f>
        <v>448.86042899</v>
      </c>
      <c r="S371" s="37">
        <f>SUMIFS(СВЦЭМ!$K$34:$K$777,СВЦЭМ!$A$34:$A$777,$A371,СВЦЭМ!$B$34:$B$777,S$366)+'СЕТ СН'!$F$13</f>
        <v>463.36385405999999</v>
      </c>
      <c r="T371" s="37">
        <f>SUMIFS(СВЦЭМ!$K$34:$K$777,СВЦЭМ!$A$34:$A$777,$A371,СВЦЭМ!$B$34:$B$777,T$366)+'СЕТ СН'!$F$13</f>
        <v>452.68532935000002</v>
      </c>
      <c r="U371" s="37">
        <f>SUMIFS(СВЦЭМ!$K$34:$K$777,СВЦЭМ!$A$34:$A$777,$A371,СВЦЭМ!$B$34:$B$777,U$366)+'СЕТ СН'!$F$13</f>
        <v>447.81656151999999</v>
      </c>
      <c r="V371" s="37">
        <f>SUMIFS(СВЦЭМ!$K$34:$K$777,СВЦЭМ!$A$34:$A$777,$A371,СВЦЭМ!$B$34:$B$777,V$366)+'СЕТ СН'!$F$13</f>
        <v>418.35535069000002</v>
      </c>
      <c r="W371" s="37">
        <f>SUMIFS(СВЦЭМ!$K$34:$K$777,СВЦЭМ!$A$34:$A$777,$A371,СВЦЭМ!$B$34:$B$777,W$366)+'СЕТ СН'!$F$13</f>
        <v>453.48692672999999</v>
      </c>
      <c r="X371" s="37">
        <f>SUMIFS(СВЦЭМ!$K$34:$K$777,СВЦЭМ!$A$34:$A$777,$A371,СВЦЭМ!$B$34:$B$777,X$366)+'СЕТ СН'!$F$13</f>
        <v>511.13116435000001</v>
      </c>
      <c r="Y371" s="37">
        <f>SUMIFS(СВЦЭМ!$K$34:$K$777,СВЦЭМ!$A$34:$A$777,$A371,СВЦЭМ!$B$34:$B$777,Y$366)+'СЕТ СН'!$F$13</f>
        <v>591.65732000000003</v>
      </c>
    </row>
    <row r="372" spans="1:25" ht="15.75" x14ac:dyDescent="0.2">
      <c r="A372" s="36">
        <f t="shared" si="10"/>
        <v>43226</v>
      </c>
      <c r="B372" s="37">
        <f>SUMIFS(СВЦЭМ!$K$34:$K$777,СВЦЭМ!$A$34:$A$777,$A372,СВЦЭМ!$B$34:$B$777,B$366)+'СЕТ СН'!$F$13</f>
        <v>615.41312878999997</v>
      </c>
      <c r="C372" s="37">
        <f>SUMIFS(СВЦЭМ!$K$34:$K$777,СВЦЭМ!$A$34:$A$777,$A372,СВЦЭМ!$B$34:$B$777,C$366)+'СЕТ СН'!$F$13</f>
        <v>647.39839848999998</v>
      </c>
      <c r="D372" s="37">
        <f>SUMIFS(СВЦЭМ!$K$34:$K$777,СВЦЭМ!$A$34:$A$777,$A372,СВЦЭМ!$B$34:$B$777,D$366)+'СЕТ СН'!$F$13</f>
        <v>659.36081080999998</v>
      </c>
      <c r="E372" s="37">
        <f>SUMIFS(СВЦЭМ!$K$34:$K$777,СВЦЭМ!$A$34:$A$777,$A372,СВЦЭМ!$B$34:$B$777,E$366)+'СЕТ СН'!$F$13</f>
        <v>667.78712576999999</v>
      </c>
      <c r="F372" s="37">
        <f>SUMIFS(СВЦЭМ!$K$34:$K$777,СВЦЭМ!$A$34:$A$777,$A372,СВЦЭМ!$B$34:$B$777,F$366)+'СЕТ СН'!$F$13</f>
        <v>666.30055076999997</v>
      </c>
      <c r="G372" s="37">
        <f>SUMIFS(СВЦЭМ!$K$34:$K$777,СВЦЭМ!$A$34:$A$777,$A372,СВЦЭМ!$B$34:$B$777,G$366)+'СЕТ СН'!$F$13</f>
        <v>668.79047208999998</v>
      </c>
      <c r="H372" s="37">
        <f>SUMIFS(СВЦЭМ!$K$34:$K$777,СВЦЭМ!$A$34:$A$777,$A372,СВЦЭМ!$B$34:$B$777,H$366)+'СЕТ СН'!$F$13</f>
        <v>623.69745746000001</v>
      </c>
      <c r="I372" s="37">
        <f>SUMIFS(СВЦЭМ!$K$34:$K$777,СВЦЭМ!$A$34:$A$777,$A372,СВЦЭМ!$B$34:$B$777,I$366)+'СЕТ СН'!$F$13</f>
        <v>545.90837051000005</v>
      </c>
      <c r="J372" s="37">
        <f>SUMIFS(СВЦЭМ!$K$34:$K$777,СВЦЭМ!$A$34:$A$777,$A372,СВЦЭМ!$B$34:$B$777,J$366)+'СЕТ СН'!$F$13</f>
        <v>475.81362451000001</v>
      </c>
      <c r="K372" s="37">
        <f>SUMIFS(СВЦЭМ!$K$34:$K$777,СВЦЭМ!$A$34:$A$777,$A372,СВЦЭМ!$B$34:$B$777,K$366)+'СЕТ СН'!$F$13</f>
        <v>454.58674221000001</v>
      </c>
      <c r="L372" s="37">
        <f>SUMIFS(СВЦЭМ!$K$34:$K$777,СВЦЭМ!$A$34:$A$777,$A372,СВЦЭМ!$B$34:$B$777,L$366)+'СЕТ СН'!$F$13</f>
        <v>443.95402551000001</v>
      </c>
      <c r="M372" s="37">
        <f>SUMIFS(СВЦЭМ!$K$34:$K$777,СВЦЭМ!$A$34:$A$777,$A372,СВЦЭМ!$B$34:$B$777,M$366)+'СЕТ СН'!$F$13</f>
        <v>428.09523567999997</v>
      </c>
      <c r="N372" s="37">
        <f>SUMIFS(СВЦЭМ!$K$34:$K$777,СВЦЭМ!$A$34:$A$777,$A372,СВЦЭМ!$B$34:$B$777,N$366)+'СЕТ СН'!$F$13</f>
        <v>459.49205755999998</v>
      </c>
      <c r="O372" s="37">
        <f>SUMIFS(СВЦЭМ!$K$34:$K$777,СВЦЭМ!$A$34:$A$777,$A372,СВЦЭМ!$B$34:$B$777,O$366)+'СЕТ СН'!$F$13</f>
        <v>459.98791779999999</v>
      </c>
      <c r="P372" s="37">
        <f>SUMIFS(СВЦЭМ!$K$34:$K$777,СВЦЭМ!$A$34:$A$777,$A372,СВЦЭМ!$B$34:$B$777,P$366)+'СЕТ СН'!$F$13</f>
        <v>456.01677470999999</v>
      </c>
      <c r="Q372" s="37">
        <f>SUMIFS(СВЦЭМ!$K$34:$K$777,СВЦЭМ!$A$34:$A$777,$A372,СВЦЭМ!$B$34:$B$777,Q$366)+'СЕТ СН'!$F$13</f>
        <v>457.52362768</v>
      </c>
      <c r="R372" s="37">
        <f>SUMIFS(СВЦЭМ!$K$34:$K$777,СВЦЭМ!$A$34:$A$777,$A372,СВЦЭМ!$B$34:$B$777,R$366)+'СЕТ СН'!$F$13</f>
        <v>463.44115147000002</v>
      </c>
      <c r="S372" s="37">
        <f>SUMIFS(СВЦЭМ!$K$34:$K$777,СВЦЭМ!$A$34:$A$777,$A372,СВЦЭМ!$B$34:$B$777,S$366)+'СЕТ СН'!$F$13</f>
        <v>464.73992164999999</v>
      </c>
      <c r="T372" s="37">
        <f>SUMIFS(СВЦЭМ!$K$34:$K$777,СВЦЭМ!$A$34:$A$777,$A372,СВЦЭМ!$B$34:$B$777,T$366)+'СЕТ СН'!$F$13</f>
        <v>459.77842470000002</v>
      </c>
      <c r="U372" s="37">
        <f>SUMIFS(СВЦЭМ!$K$34:$K$777,СВЦЭМ!$A$34:$A$777,$A372,СВЦЭМ!$B$34:$B$777,U$366)+'СЕТ СН'!$F$13</f>
        <v>454.94340147999998</v>
      </c>
      <c r="V372" s="37">
        <f>SUMIFS(СВЦЭМ!$K$34:$K$777,СВЦЭМ!$A$34:$A$777,$A372,СВЦЭМ!$B$34:$B$777,V$366)+'СЕТ СН'!$F$13</f>
        <v>433.25317624000002</v>
      </c>
      <c r="W372" s="37">
        <f>SUMIFS(СВЦЭМ!$K$34:$K$777,СВЦЭМ!$A$34:$A$777,$A372,СВЦЭМ!$B$34:$B$777,W$366)+'СЕТ СН'!$F$13</f>
        <v>456.13039620000001</v>
      </c>
      <c r="X372" s="37">
        <f>SUMIFS(СВЦЭМ!$K$34:$K$777,СВЦЭМ!$A$34:$A$777,$A372,СВЦЭМ!$B$34:$B$777,X$366)+'СЕТ СН'!$F$13</f>
        <v>521.01732898</v>
      </c>
      <c r="Y372" s="37">
        <f>SUMIFS(СВЦЭМ!$K$34:$K$777,СВЦЭМ!$A$34:$A$777,$A372,СВЦЭМ!$B$34:$B$777,Y$366)+'СЕТ СН'!$F$13</f>
        <v>593.51080254999999</v>
      </c>
    </row>
    <row r="373" spans="1:25" ht="15.75" x14ac:dyDescent="0.2">
      <c r="A373" s="36">
        <f t="shared" si="10"/>
        <v>43227</v>
      </c>
      <c r="B373" s="37">
        <f>SUMIFS(СВЦЭМ!$K$34:$K$777,СВЦЭМ!$A$34:$A$777,$A373,СВЦЭМ!$B$34:$B$777,B$366)+'СЕТ СН'!$F$13</f>
        <v>635.17873806</v>
      </c>
      <c r="C373" s="37">
        <f>SUMIFS(СВЦЭМ!$K$34:$K$777,СВЦЭМ!$A$34:$A$777,$A373,СВЦЭМ!$B$34:$B$777,C$366)+'СЕТ СН'!$F$13</f>
        <v>670.65157011999997</v>
      </c>
      <c r="D373" s="37">
        <f>SUMIFS(СВЦЭМ!$K$34:$K$777,СВЦЭМ!$A$34:$A$777,$A373,СВЦЭМ!$B$34:$B$777,D$366)+'СЕТ СН'!$F$13</f>
        <v>678.39909365000005</v>
      </c>
      <c r="E373" s="37">
        <f>SUMIFS(СВЦЭМ!$K$34:$K$777,СВЦЭМ!$A$34:$A$777,$A373,СВЦЭМ!$B$34:$B$777,E$366)+'СЕТ СН'!$F$13</f>
        <v>674.43117415999996</v>
      </c>
      <c r="F373" s="37">
        <f>SUMIFS(СВЦЭМ!$K$34:$K$777,СВЦЭМ!$A$34:$A$777,$A373,СВЦЭМ!$B$34:$B$777,F$366)+'СЕТ СН'!$F$13</f>
        <v>672.10648126000001</v>
      </c>
      <c r="G373" s="37">
        <f>SUMIFS(СВЦЭМ!$K$34:$K$777,СВЦЭМ!$A$34:$A$777,$A373,СВЦЭМ!$B$34:$B$777,G$366)+'СЕТ СН'!$F$13</f>
        <v>679.76039077999997</v>
      </c>
      <c r="H373" s="37">
        <f>SUMIFS(СВЦЭМ!$K$34:$K$777,СВЦЭМ!$A$34:$A$777,$A373,СВЦЭМ!$B$34:$B$777,H$366)+'СЕТ СН'!$F$13</f>
        <v>611.91719110999998</v>
      </c>
      <c r="I373" s="37">
        <f>SUMIFS(СВЦЭМ!$K$34:$K$777,СВЦЭМ!$A$34:$A$777,$A373,СВЦЭМ!$B$34:$B$777,I$366)+'СЕТ СН'!$F$13</f>
        <v>544.64671945999999</v>
      </c>
      <c r="J373" s="37">
        <f>SUMIFS(СВЦЭМ!$K$34:$K$777,СВЦЭМ!$A$34:$A$777,$A373,СВЦЭМ!$B$34:$B$777,J$366)+'СЕТ СН'!$F$13</f>
        <v>491.29774606000001</v>
      </c>
      <c r="K373" s="37">
        <f>SUMIFS(СВЦЭМ!$K$34:$K$777,СВЦЭМ!$A$34:$A$777,$A373,СВЦЭМ!$B$34:$B$777,K$366)+'СЕТ СН'!$F$13</f>
        <v>474.53259851000001</v>
      </c>
      <c r="L373" s="37">
        <f>SUMIFS(СВЦЭМ!$K$34:$K$777,СВЦЭМ!$A$34:$A$777,$A373,СВЦЭМ!$B$34:$B$777,L$366)+'СЕТ СН'!$F$13</f>
        <v>482.59847854999998</v>
      </c>
      <c r="M373" s="37">
        <f>SUMIFS(СВЦЭМ!$K$34:$K$777,СВЦЭМ!$A$34:$A$777,$A373,СВЦЭМ!$B$34:$B$777,M$366)+'СЕТ СН'!$F$13</f>
        <v>484.11543573</v>
      </c>
      <c r="N373" s="37">
        <f>SUMIFS(СВЦЭМ!$K$34:$K$777,СВЦЭМ!$A$34:$A$777,$A373,СВЦЭМ!$B$34:$B$777,N$366)+'СЕТ СН'!$F$13</f>
        <v>473.39599484000001</v>
      </c>
      <c r="O373" s="37">
        <f>SUMIFS(СВЦЭМ!$K$34:$K$777,СВЦЭМ!$A$34:$A$777,$A373,СВЦЭМ!$B$34:$B$777,O$366)+'СЕТ СН'!$F$13</f>
        <v>473.81766501999999</v>
      </c>
      <c r="P373" s="37">
        <f>SUMIFS(СВЦЭМ!$K$34:$K$777,СВЦЭМ!$A$34:$A$777,$A373,СВЦЭМ!$B$34:$B$777,P$366)+'СЕТ СН'!$F$13</f>
        <v>471.39495109000001</v>
      </c>
      <c r="Q373" s="37">
        <f>SUMIFS(СВЦЭМ!$K$34:$K$777,СВЦЭМ!$A$34:$A$777,$A373,СВЦЭМ!$B$34:$B$777,Q$366)+'СЕТ СН'!$F$13</f>
        <v>471.18095201</v>
      </c>
      <c r="R373" s="37">
        <f>SUMIFS(СВЦЭМ!$K$34:$K$777,СВЦЭМ!$A$34:$A$777,$A373,СВЦЭМ!$B$34:$B$777,R$366)+'СЕТ СН'!$F$13</f>
        <v>473.46728300000001</v>
      </c>
      <c r="S373" s="37">
        <f>SUMIFS(СВЦЭМ!$K$34:$K$777,СВЦЭМ!$A$34:$A$777,$A373,СВЦЭМ!$B$34:$B$777,S$366)+'СЕТ СН'!$F$13</f>
        <v>478.38433427000001</v>
      </c>
      <c r="T373" s="37">
        <f>SUMIFS(СВЦЭМ!$K$34:$K$777,СВЦЭМ!$A$34:$A$777,$A373,СВЦЭМ!$B$34:$B$777,T$366)+'СЕТ СН'!$F$13</f>
        <v>480.64906411999999</v>
      </c>
      <c r="U373" s="37">
        <f>SUMIFS(СВЦЭМ!$K$34:$K$777,СВЦЭМ!$A$34:$A$777,$A373,СВЦЭМ!$B$34:$B$777,U$366)+'СЕТ СН'!$F$13</f>
        <v>483.41001304999998</v>
      </c>
      <c r="V373" s="37">
        <f>SUMIFS(СВЦЭМ!$K$34:$K$777,СВЦЭМ!$A$34:$A$777,$A373,СВЦЭМ!$B$34:$B$777,V$366)+'СЕТ СН'!$F$13</f>
        <v>486.52891620000003</v>
      </c>
      <c r="W373" s="37">
        <f>SUMIFS(СВЦЭМ!$K$34:$K$777,СВЦЭМ!$A$34:$A$777,$A373,СВЦЭМ!$B$34:$B$777,W$366)+'СЕТ СН'!$F$13</f>
        <v>480.16458770000003</v>
      </c>
      <c r="X373" s="37">
        <f>SUMIFS(СВЦЭМ!$K$34:$K$777,СВЦЭМ!$A$34:$A$777,$A373,СВЦЭМ!$B$34:$B$777,X$366)+'СЕТ СН'!$F$13</f>
        <v>556.78028221</v>
      </c>
      <c r="Y373" s="37">
        <f>SUMIFS(СВЦЭМ!$K$34:$K$777,СВЦЭМ!$A$34:$A$777,$A373,СВЦЭМ!$B$34:$B$777,Y$366)+'СЕТ СН'!$F$13</f>
        <v>633.58274011000003</v>
      </c>
    </row>
    <row r="374" spans="1:25" ht="15.75" x14ac:dyDescent="0.2">
      <c r="A374" s="36">
        <f t="shared" si="10"/>
        <v>43228</v>
      </c>
      <c r="B374" s="37">
        <f>SUMIFS(СВЦЭМ!$K$34:$K$777,СВЦЭМ!$A$34:$A$777,$A374,СВЦЭМ!$B$34:$B$777,B$366)+'СЕТ СН'!$F$13</f>
        <v>656.67887114999996</v>
      </c>
      <c r="C374" s="37">
        <f>SUMIFS(СВЦЭМ!$K$34:$K$777,СВЦЭМ!$A$34:$A$777,$A374,СВЦЭМ!$B$34:$B$777,C$366)+'СЕТ СН'!$F$13</f>
        <v>685.78937345999998</v>
      </c>
      <c r="D374" s="37">
        <f>SUMIFS(СВЦЭМ!$K$34:$K$777,СВЦЭМ!$A$34:$A$777,$A374,СВЦЭМ!$B$34:$B$777,D$366)+'СЕТ СН'!$F$13</f>
        <v>704.82103600000005</v>
      </c>
      <c r="E374" s="37">
        <f>SUMIFS(СВЦЭМ!$K$34:$K$777,СВЦЭМ!$A$34:$A$777,$A374,СВЦЭМ!$B$34:$B$777,E$366)+'СЕТ СН'!$F$13</f>
        <v>712.76834223000003</v>
      </c>
      <c r="F374" s="37">
        <f>SUMIFS(СВЦЭМ!$K$34:$K$777,СВЦЭМ!$A$34:$A$777,$A374,СВЦЭМ!$B$34:$B$777,F$366)+'СЕТ СН'!$F$13</f>
        <v>725.63111282</v>
      </c>
      <c r="G374" s="37">
        <f>SUMIFS(СВЦЭМ!$K$34:$K$777,СВЦЭМ!$A$34:$A$777,$A374,СВЦЭМ!$B$34:$B$777,G$366)+'СЕТ СН'!$F$13</f>
        <v>706.48050609999996</v>
      </c>
      <c r="H374" s="37">
        <f>SUMIFS(СВЦЭМ!$K$34:$K$777,СВЦЭМ!$A$34:$A$777,$A374,СВЦЭМ!$B$34:$B$777,H$366)+'СЕТ СН'!$F$13</f>
        <v>625.70392737999998</v>
      </c>
      <c r="I374" s="37">
        <f>SUMIFS(СВЦЭМ!$K$34:$K$777,СВЦЭМ!$A$34:$A$777,$A374,СВЦЭМ!$B$34:$B$777,I$366)+'СЕТ СН'!$F$13</f>
        <v>537.92246534000003</v>
      </c>
      <c r="J374" s="37">
        <f>SUMIFS(СВЦЭМ!$K$34:$K$777,СВЦЭМ!$A$34:$A$777,$A374,СВЦЭМ!$B$34:$B$777,J$366)+'СЕТ СН'!$F$13</f>
        <v>480.68075635000002</v>
      </c>
      <c r="K374" s="37">
        <f>SUMIFS(СВЦЭМ!$K$34:$K$777,СВЦЭМ!$A$34:$A$777,$A374,СВЦЭМ!$B$34:$B$777,K$366)+'СЕТ СН'!$F$13</f>
        <v>458.25275175000002</v>
      </c>
      <c r="L374" s="37">
        <f>SUMIFS(СВЦЭМ!$K$34:$K$777,СВЦЭМ!$A$34:$A$777,$A374,СВЦЭМ!$B$34:$B$777,L$366)+'СЕТ СН'!$F$13</f>
        <v>449.18883627000002</v>
      </c>
      <c r="M374" s="37">
        <f>SUMIFS(СВЦЭМ!$K$34:$K$777,СВЦЭМ!$A$34:$A$777,$A374,СВЦЭМ!$B$34:$B$777,M$366)+'СЕТ СН'!$F$13</f>
        <v>446.83769387000001</v>
      </c>
      <c r="N374" s="37">
        <f>SUMIFS(СВЦЭМ!$K$34:$K$777,СВЦЭМ!$A$34:$A$777,$A374,СВЦЭМ!$B$34:$B$777,N$366)+'СЕТ СН'!$F$13</f>
        <v>439.28161926000001</v>
      </c>
      <c r="O374" s="37">
        <f>SUMIFS(СВЦЭМ!$K$34:$K$777,СВЦЭМ!$A$34:$A$777,$A374,СВЦЭМ!$B$34:$B$777,O$366)+'СЕТ СН'!$F$13</f>
        <v>441.11905417000003</v>
      </c>
      <c r="P374" s="37">
        <f>SUMIFS(СВЦЭМ!$K$34:$K$777,СВЦЭМ!$A$34:$A$777,$A374,СВЦЭМ!$B$34:$B$777,P$366)+'СЕТ СН'!$F$13</f>
        <v>467.54591569000002</v>
      </c>
      <c r="Q374" s="37">
        <f>SUMIFS(СВЦЭМ!$K$34:$K$777,СВЦЭМ!$A$34:$A$777,$A374,СВЦЭМ!$B$34:$B$777,Q$366)+'СЕТ СН'!$F$13</f>
        <v>467.69743269000003</v>
      </c>
      <c r="R374" s="37">
        <f>SUMIFS(СВЦЭМ!$K$34:$K$777,СВЦЭМ!$A$34:$A$777,$A374,СВЦЭМ!$B$34:$B$777,R$366)+'СЕТ СН'!$F$13</f>
        <v>464.01336581999999</v>
      </c>
      <c r="S374" s="37">
        <f>SUMIFS(СВЦЭМ!$K$34:$K$777,СВЦЭМ!$A$34:$A$777,$A374,СВЦЭМ!$B$34:$B$777,S$366)+'СЕТ СН'!$F$13</f>
        <v>444.23899072</v>
      </c>
      <c r="T374" s="37">
        <f>SUMIFS(СВЦЭМ!$K$34:$K$777,СВЦЭМ!$A$34:$A$777,$A374,СВЦЭМ!$B$34:$B$777,T$366)+'СЕТ СН'!$F$13</f>
        <v>433.58398154999998</v>
      </c>
      <c r="U374" s="37">
        <f>SUMIFS(СВЦЭМ!$K$34:$K$777,СВЦЭМ!$A$34:$A$777,$A374,СВЦЭМ!$B$34:$B$777,U$366)+'СЕТ СН'!$F$13</f>
        <v>441.61030584000002</v>
      </c>
      <c r="V374" s="37">
        <f>SUMIFS(СВЦЭМ!$K$34:$K$777,СВЦЭМ!$A$34:$A$777,$A374,СВЦЭМ!$B$34:$B$777,V$366)+'СЕТ СН'!$F$13</f>
        <v>449.73870633000001</v>
      </c>
      <c r="W374" s="37">
        <f>SUMIFS(СВЦЭМ!$K$34:$K$777,СВЦЭМ!$A$34:$A$777,$A374,СВЦЭМ!$B$34:$B$777,W$366)+'СЕТ СН'!$F$13</f>
        <v>473.79624054999999</v>
      </c>
      <c r="X374" s="37">
        <f>SUMIFS(СВЦЭМ!$K$34:$K$777,СВЦЭМ!$A$34:$A$777,$A374,СВЦЭМ!$B$34:$B$777,X$366)+'СЕТ СН'!$F$13</f>
        <v>532.89397147</v>
      </c>
      <c r="Y374" s="37">
        <f>SUMIFS(СВЦЭМ!$K$34:$K$777,СВЦЭМ!$A$34:$A$777,$A374,СВЦЭМ!$B$34:$B$777,Y$366)+'СЕТ СН'!$F$13</f>
        <v>606.82531711000001</v>
      </c>
    </row>
    <row r="375" spans="1:25" ht="15.75" x14ac:dyDescent="0.2">
      <c r="A375" s="36">
        <f t="shared" si="10"/>
        <v>43229</v>
      </c>
      <c r="B375" s="37">
        <f>SUMIFS(СВЦЭМ!$K$34:$K$777,СВЦЭМ!$A$34:$A$777,$A375,СВЦЭМ!$B$34:$B$777,B$366)+'СЕТ СН'!$F$13</f>
        <v>674.38278704000004</v>
      </c>
      <c r="C375" s="37">
        <f>SUMIFS(СВЦЭМ!$K$34:$K$777,СВЦЭМ!$A$34:$A$777,$A375,СВЦЭМ!$B$34:$B$777,C$366)+'СЕТ СН'!$F$13</f>
        <v>706.01687010000001</v>
      </c>
      <c r="D375" s="37">
        <f>SUMIFS(СВЦЭМ!$K$34:$K$777,СВЦЭМ!$A$34:$A$777,$A375,СВЦЭМ!$B$34:$B$777,D$366)+'СЕТ СН'!$F$13</f>
        <v>732.25200336</v>
      </c>
      <c r="E375" s="37">
        <f>SUMIFS(СВЦЭМ!$K$34:$K$777,СВЦЭМ!$A$34:$A$777,$A375,СВЦЭМ!$B$34:$B$777,E$366)+'СЕТ СН'!$F$13</f>
        <v>742.90634375000002</v>
      </c>
      <c r="F375" s="37">
        <f>SUMIFS(СВЦЭМ!$K$34:$K$777,СВЦЭМ!$A$34:$A$777,$A375,СВЦЭМ!$B$34:$B$777,F$366)+'СЕТ СН'!$F$13</f>
        <v>746.08942776000004</v>
      </c>
      <c r="G375" s="37">
        <f>SUMIFS(СВЦЭМ!$K$34:$K$777,СВЦЭМ!$A$34:$A$777,$A375,СВЦЭМ!$B$34:$B$777,G$366)+'СЕТ СН'!$F$13</f>
        <v>742.50054770999998</v>
      </c>
      <c r="H375" s="37">
        <f>SUMIFS(СВЦЭМ!$K$34:$K$777,СВЦЭМ!$A$34:$A$777,$A375,СВЦЭМ!$B$34:$B$777,H$366)+'СЕТ СН'!$F$13</f>
        <v>676.62274793999995</v>
      </c>
      <c r="I375" s="37">
        <f>SUMIFS(СВЦЭМ!$K$34:$K$777,СВЦЭМ!$A$34:$A$777,$A375,СВЦЭМ!$B$34:$B$777,I$366)+'СЕТ СН'!$F$13</f>
        <v>593.76425440000003</v>
      </c>
      <c r="J375" s="37">
        <f>SUMIFS(СВЦЭМ!$K$34:$K$777,СВЦЭМ!$A$34:$A$777,$A375,СВЦЭМ!$B$34:$B$777,J$366)+'СЕТ СН'!$F$13</f>
        <v>507.38991306999998</v>
      </c>
      <c r="K375" s="37">
        <f>SUMIFS(СВЦЭМ!$K$34:$K$777,СВЦЭМ!$A$34:$A$777,$A375,СВЦЭМ!$B$34:$B$777,K$366)+'СЕТ СН'!$F$13</f>
        <v>465.28169994000001</v>
      </c>
      <c r="L375" s="37">
        <f>SUMIFS(СВЦЭМ!$K$34:$K$777,СВЦЭМ!$A$34:$A$777,$A375,СВЦЭМ!$B$34:$B$777,L$366)+'СЕТ СН'!$F$13</f>
        <v>461.88057322999998</v>
      </c>
      <c r="M375" s="37">
        <f>SUMIFS(СВЦЭМ!$K$34:$K$777,СВЦЭМ!$A$34:$A$777,$A375,СВЦЭМ!$B$34:$B$777,M$366)+'СЕТ СН'!$F$13</f>
        <v>460.91416027999998</v>
      </c>
      <c r="N375" s="37">
        <f>SUMIFS(СВЦЭМ!$K$34:$K$777,СВЦЭМ!$A$34:$A$777,$A375,СВЦЭМ!$B$34:$B$777,N$366)+'СЕТ СН'!$F$13</f>
        <v>461.07701853999998</v>
      </c>
      <c r="O375" s="37">
        <f>SUMIFS(СВЦЭМ!$K$34:$K$777,СВЦЭМ!$A$34:$A$777,$A375,СВЦЭМ!$B$34:$B$777,O$366)+'СЕТ СН'!$F$13</f>
        <v>460.82824470999998</v>
      </c>
      <c r="P375" s="37">
        <f>SUMIFS(СВЦЭМ!$K$34:$K$777,СВЦЭМ!$A$34:$A$777,$A375,СВЦЭМ!$B$34:$B$777,P$366)+'СЕТ СН'!$F$13</f>
        <v>468.42639064000002</v>
      </c>
      <c r="Q375" s="37">
        <f>SUMIFS(СВЦЭМ!$K$34:$K$777,СВЦЭМ!$A$34:$A$777,$A375,СВЦЭМ!$B$34:$B$777,Q$366)+'СЕТ СН'!$F$13</f>
        <v>467.32082679000001</v>
      </c>
      <c r="R375" s="37">
        <f>SUMIFS(СВЦЭМ!$K$34:$K$777,СВЦЭМ!$A$34:$A$777,$A375,СВЦЭМ!$B$34:$B$777,R$366)+'СЕТ СН'!$F$13</f>
        <v>471.53401050999997</v>
      </c>
      <c r="S375" s="37">
        <f>SUMIFS(СВЦЭМ!$K$34:$K$777,СВЦЭМ!$A$34:$A$777,$A375,СВЦЭМ!$B$34:$B$777,S$366)+'СЕТ СН'!$F$13</f>
        <v>467.41408827999999</v>
      </c>
      <c r="T375" s="37">
        <f>SUMIFS(СВЦЭМ!$K$34:$K$777,СВЦЭМ!$A$34:$A$777,$A375,СВЦЭМ!$B$34:$B$777,T$366)+'СЕТ СН'!$F$13</f>
        <v>463.67152873999999</v>
      </c>
      <c r="U375" s="37">
        <f>SUMIFS(СВЦЭМ!$K$34:$K$777,СВЦЭМ!$A$34:$A$777,$A375,СВЦЭМ!$B$34:$B$777,U$366)+'СЕТ СН'!$F$13</f>
        <v>460.91399637000001</v>
      </c>
      <c r="V375" s="37">
        <f>SUMIFS(СВЦЭМ!$K$34:$K$777,СВЦЭМ!$A$34:$A$777,$A375,СВЦЭМ!$B$34:$B$777,V$366)+'СЕТ СН'!$F$13</f>
        <v>457.31957798000002</v>
      </c>
      <c r="W375" s="37">
        <f>SUMIFS(СВЦЭМ!$K$34:$K$777,СВЦЭМ!$A$34:$A$777,$A375,СВЦЭМ!$B$34:$B$777,W$366)+'СЕТ СН'!$F$13</f>
        <v>487.85305410000001</v>
      </c>
      <c r="X375" s="37">
        <f>SUMIFS(СВЦЭМ!$K$34:$K$777,СВЦЭМ!$A$34:$A$777,$A375,СВЦЭМ!$B$34:$B$777,X$366)+'СЕТ СН'!$F$13</f>
        <v>551.67994357999999</v>
      </c>
      <c r="Y375" s="37">
        <f>SUMIFS(СВЦЭМ!$K$34:$K$777,СВЦЭМ!$A$34:$A$777,$A375,СВЦЭМ!$B$34:$B$777,Y$366)+'СЕТ СН'!$F$13</f>
        <v>624.92516081999997</v>
      </c>
    </row>
    <row r="376" spans="1:25" ht="15.75" x14ac:dyDescent="0.2">
      <c r="A376" s="36">
        <f t="shared" si="10"/>
        <v>43230</v>
      </c>
      <c r="B376" s="37">
        <f>SUMIFS(СВЦЭМ!$K$34:$K$777,СВЦЭМ!$A$34:$A$777,$A376,СВЦЭМ!$B$34:$B$777,B$366)+'СЕТ СН'!$F$13</f>
        <v>660.75631553999995</v>
      </c>
      <c r="C376" s="37">
        <f>SUMIFS(СВЦЭМ!$K$34:$K$777,СВЦЭМ!$A$34:$A$777,$A376,СВЦЭМ!$B$34:$B$777,C$366)+'СЕТ СН'!$F$13</f>
        <v>694.06763279999996</v>
      </c>
      <c r="D376" s="37">
        <f>SUMIFS(СВЦЭМ!$K$34:$K$777,СВЦЭМ!$A$34:$A$777,$A376,СВЦЭМ!$B$34:$B$777,D$366)+'СЕТ СН'!$F$13</f>
        <v>714.33139382000002</v>
      </c>
      <c r="E376" s="37">
        <f>SUMIFS(СВЦЭМ!$K$34:$K$777,СВЦЭМ!$A$34:$A$777,$A376,СВЦЭМ!$B$34:$B$777,E$366)+'СЕТ СН'!$F$13</f>
        <v>729.72847870999999</v>
      </c>
      <c r="F376" s="37">
        <f>SUMIFS(СВЦЭМ!$K$34:$K$777,СВЦЭМ!$A$34:$A$777,$A376,СВЦЭМ!$B$34:$B$777,F$366)+'СЕТ СН'!$F$13</f>
        <v>718.94199017999995</v>
      </c>
      <c r="G376" s="37">
        <f>SUMIFS(СВЦЭМ!$K$34:$K$777,СВЦЭМ!$A$34:$A$777,$A376,СВЦЭМ!$B$34:$B$777,G$366)+'СЕТ СН'!$F$13</f>
        <v>708.65539765999995</v>
      </c>
      <c r="H376" s="37">
        <f>SUMIFS(СВЦЭМ!$K$34:$K$777,СВЦЭМ!$A$34:$A$777,$A376,СВЦЭМ!$B$34:$B$777,H$366)+'СЕТ СН'!$F$13</f>
        <v>652.15207721000002</v>
      </c>
      <c r="I376" s="37">
        <f>SUMIFS(СВЦЭМ!$K$34:$K$777,СВЦЭМ!$A$34:$A$777,$A376,СВЦЭМ!$B$34:$B$777,I$366)+'СЕТ СН'!$F$13</f>
        <v>565.84704601999999</v>
      </c>
      <c r="J376" s="37">
        <f>SUMIFS(СВЦЭМ!$K$34:$K$777,СВЦЭМ!$A$34:$A$777,$A376,СВЦЭМ!$B$34:$B$777,J$366)+'СЕТ СН'!$F$13</f>
        <v>500.74204275</v>
      </c>
      <c r="K376" s="37">
        <f>SUMIFS(СВЦЭМ!$K$34:$K$777,СВЦЭМ!$A$34:$A$777,$A376,СВЦЭМ!$B$34:$B$777,K$366)+'СЕТ СН'!$F$13</f>
        <v>482.58239594999998</v>
      </c>
      <c r="L376" s="37">
        <f>SUMIFS(СВЦЭМ!$K$34:$K$777,СВЦЭМ!$A$34:$A$777,$A376,СВЦЭМ!$B$34:$B$777,L$366)+'СЕТ СН'!$F$13</f>
        <v>486.56546953999998</v>
      </c>
      <c r="M376" s="37">
        <f>SUMIFS(СВЦЭМ!$K$34:$K$777,СВЦЭМ!$A$34:$A$777,$A376,СВЦЭМ!$B$34:$B$777,M$366)+'СЕТ СН'!$F$13</f>
        <v>489.75122137</v>
      </c>
      <c r="N376" s="37">
        <f>SUMIFS(СВЦЭМ!$K$34:$K$777,СВЦЭМ!$A$34:$A$777,$A376,СВЦЭМ!$B$34:$B$777,N$366)+'СЕТ СН'!$F$13</f>
        <v>495.76077536000003</v>
      </c>
      <c r="O376" s="37">
        <f>SUMIFS(СВЦЭМ!$K$34:$K$777,СВЦЭМ!$A$34:$A$777,$A376,СВЦЭМ!$B$34:$B$777,O$366)+'СЕТ СН'!$F$13</f>
        <v>492.50440607000002</v>
      </c>
      <c r="P376" s="37">
        <f>SUMIFS(СВЦЭМ!$K$34:$K$777,СВЦЭМ!$A$34:$A$777,$A376,СВЦЭМ!$B$34:$B$777,P$366)+'СЕТ СН'!$F$13</f>
        <v>495.74505864999998</v>
      </c>
      <c r="Q376" s="37">
        <f>SUMIFS(СВЦЭМ!$K$34:$K$777,СВЦЭМ!$A$34:$A$777,$A376,СВЦЭМ!$B$34:$B$777,Q$366)+'СЕТ СН'!$F$13</f>
        <v>484.63597737999999</v>
      </c>
      <c r="R376" s="37">
        <f>SUMIFS(СВЦЭМ!$K$34:$K$777,СВЦЭМ!$A$34:$A$777,$A376,СВЦЭМ!$B$34:$B$777,R$366)+'СЕТ СН'!$F$13</f>
        <v>494.09424725000002</v>
      </c>
      <c r="S376" s="37">
        <f>SUMIFS(СВЦЭМ!$K$34:$K$777,СВЦЭМ!$A$34:$A$777,$A376,СВЦЭМ!$B$34:$B$777,S$366)+'СЕТ СН'!$F$13</f>
        <v>495.29017288</v>
      </c>
      <c r="T376" s="37">
        <f>SUMIFS(СВЦЭМ!$K$34:$K$777,СВЦЭМ!$A$34:$A$777,$A376,СВЦЭМ!$B$34:$B$777,T$366)+'СЕТ СН'!$F$13</f>
        <v>496.85806742</v>
      </c>
      <c r="U376" s="37">
        <f>SUMIFS(СВЦЭМ!$K$34:$K$777,СВЦЭМ!$A$34:$A$777,$A376,СВЦЭМ!$B$34:$B$777,U$366)+'СЕТ СН'!$F$13</f>
        <v>487.13476473999998</v>
      </c>
      <c r="V376" s="37">
        <f>SUMIFS(СВЦЭМ!$K$34:$K$777,СВЦЭМ!$A$34:$A$777,$A376,СВЦЭМ!$B$34:$B$777,V$366)+'СЕТ СН'!$F$13</f>
        <v>470.36693832999998</v>
      </c>
      <c r="W376" s="37">
        <f>SUMIFS(СВЦЭМ!$K$34:$K$777,СВЦЭМ!$A$34:$A$777,$A376,СВЦЭМ!$B$34:$B$777,W$366)+'СЕТ СН'!$F$13</f>
        <v>514.67091397000002</v>
      </c>
      <c r="X376" s="37">
        <f>SUMIFS(СВЦЭМ!$K$34:$K$777,СВЦЭМ!$A$34:$A$777,$A376,СВЦЭМ!$B$34:$B$777,X$366)+'СЕТ СН'!$F$13</f>
        <v>586.10225591000005</v>
      </c>
      <c r="Y376" s="37">
        <f>SUMIFS(СВЦЭМ!$K$34:$K$777,СВЦЭМ!$A$34:$A$777,$A376,СВЦЭМ!$B$34:$B$777,Y$366)+'СЕТ СН'!$F$13</f>
        <v>670.31832794000002</v>
      </c>
    </row>
    <row r="377" spans="1:25" ht="15.75" x14ac:dyDescent="0.2">
      <c r="A377" s="36">
        <f t="shared" si="10"/>
        <v>43231</v>
      </c>
      <c r="B377" s="37">
        <f>SUMIFS(СВЦЭМ!$K$34:$K$777,СВЦЭМ!$A$34:$A$777,$A377,СВЦЭМ!$B$34:$B$777,B$366)+'СЕТ СН'!$F$13</f>
        <v>662.13298316999999</v>
      </c>
      <c r="C377" s="37">
        <f>SUMIFS(СВЦЭМ!$K$34:$K$777,СВЦЭМ!$A$34:$A$777,$A377,СВЦЭМ!$B$34:$B$777,C$366)+'СЕТ СН'!$F$13</f>
        <v>701.05527860999996</v>
      </c>
      <c r="D377" s="37">
        <f>SUMIFS(СВЦЭМ!$K$34:$K$777,СВЦЭМ!$A$34:$A$777,$A377,СВЦЭМ!$B$34:$B$777,D$366)+'СЕТ СН'!$F$13</f>
        <v>726.52356858999997</v>
      </c>
      <c r="E377" s="37">
        <f>SUMIFS(СВЦЭМ!$K$34:$K$777,СВЦЭМ!$A$34:$A$777,$A377,СВЦЭМ!$B$34:$B$777,E$366)+'СЕТ СН'!$F$13</f>
        <v>739.37785909000002</v>
      </c>
      <c r="F377" s="37">
        <f>SUMIFS(СВЦЭМ!$K$34:$K$777,СВЦЭМ!$A$34:$A$777,$A377,СВЦЭМ!$B$34:$B$777,F$366)+'СЕТ СН'!$F$13</f>
        <v>733.94025333000002</v>
      </c>
      <c r="G377" s="37">
        <f>SUMIFS(СВЦЭМ!$K$34:$K$777,СВЦЭМ!$A$34:$A$777,$A377,СВЦЭМ!$B$34:$B$777,G$366)+'СЕТ СН'!$F$13</f>
        <v>724.11624223000001</v>
      </c>
      <c r="H377" s="37">
        <f>SUMIFS(СВЦЭМ!$K$34:$K$777,СВЦЭМ!$A$34:$A$777,$A377,СВЦЭМ!$B$34:$B$777,H$366)+'СЕТ СН'!$F$13</f>
        <v>645.71216762999995</v>
      </c>
      <c r="I377" s="37">
        <f>SUMIFS(СВЦЭМ!$K$34:$K$777,СВЦЭМ!$A$34:$A$777,$A377,СВЦЭМ!$B$34:$B$777,I$366)+'СЕТ СН'!$F$13</f>
        <v>553.95958427000005</v>
      </c>
      <c r="J377" s="37">
        <f>SUMIFS(СВЦЭМ!$K$34:$K$777,СВЦЭМ!$A$34:$A$777,$A377,СВЦЭМ!$B$34:$B$777,J$366)+'СЕТ СН'!$F$13</f>
        <v>494.35812874999999</v>
      </c>
      <c r="K377" s="37">
        <f>SUMIFS(СВЦЭМ!$K$34:$K$777,СВЦЭМ!$A$34:$A$777,$A377,СВЦЭМ!$B$34:$B$777,K$366)+'СЕТ СН'!$F$13</f>
        <v>467.33195919999997</v>
      </c>
      <c r="L377" s="37">
        <f>SUMIFS(СВЦЭМ!$K$34:$K$777,СВЦЭМ!$A$34:$A$777,$A377,СВЦЭМ!$B$34:$B$777,L$366)+'СЕТ СН'!$F$13</f>
        <v>475.50034075999997</v>
      </c>
      <c r="M377" s="37">
        <f>SUMIFS(СВЦЭМ!$K$34:$K$777,СВЦЭМ!$A$34:$A$777,$A377,СВЦЭМ!$B$34:$B$777,M$366)+'СЕТ СН'!$F$13</f>
        <v>484.42909787999997</v>
      </c>
      <c r="N377" s="37">
        <f>SUMIFS(СВЦЭМ!$K$34:$K$777,СВЦЭМ!$A$34:$A$777,$A377,СВЦЭМ!$B$34:$B$777,N$366)+'СЕТ СН'!$F$13</f>
        <v>485.77787582000002</v>
      </c>
      <c r="O377" s="37">
        <f>SUMIFS(СВЦЭМ!$K$34:$K$777,СВЦЭМ!$A$34:$A$777,$A377,СВЦЭМ!$B$34:$B$777,O$366)+'СЕТ СН'!$F$13</f>
        <v>489.00332556000001</v>
      </c>
      <c r="P377" s="37">
        <f>SUMIFS(СВЦЭМ!$K$34:$K$777,СВЦЭМ!$A$34:$A$777,$A377,СВЦЭМ!$B$34:$B$777,P$366)+'СЕТ СН'!$F$13</f>
        <v>488.51673017000002</v>
      </c>
      <c r="Q377" s="37">
        <f>SUMIFS(СВЦЭМ!$K$34:$K$777,СВЦЭМ!$A$34:$A$777,$A377,СВЦЭМ!$B$34:$B$777,Q$366)+'СЕТ СН'!$F$13</f>
        <v>486.55372278999999</v>
      </c>
      <c r="R377" s="37">
        <f>SUMIFS(СВЦЭМ!$K$34:$K$777,СВЦЭМ!$A$34:$A$777,$A377,СВЦЭМ!$B$34:$B$777,R$366)+'СЕТ СН'!$F$13</f>
        <v>480.25274435</v>
      </c>
      <c r="S377" s="37">
        <f>SUMIFS(СВЦЭМ!$K$34:$K$777,СВЦЭМ!$A$34:$A$777,$A377,СВЦЭМ!$B$34:$B$777,S$366)+'СЕТ СН'!$F$13</f>
        <v>482.99645805</v>
      </c>
      <c r="T377" s="37">
        <f>SUMIFS(СВЦЭМ!$K$34:$K$777,СВЦЭМ!$A$34:$A$777,$A377,СВЦЭМ!$B$34:$B$777,T$366)+'СЕТ СН'!$F$13</f>
        <v>484.35027228000001</v>
      </c>
      <c r="U377" s="37">
        <f>SUMIFS(СВЦЭМ!$K$34:$K$777,СВЦЭМ!$A$34:$A$777,$A377,СВЦЭМ!$B$34:$B$777,U$366)+'СЕТ СН'!$F$13</f>
        <v>479.94473800999998</v>
      </c>
      <c r="V377" s="37">
        <f>SUMIFS(СВЦЭМ!$K$34:$K$777,СВЦЭМ!$A$34:$A$777,$A377,СВЦЭМ!$B$34:$B$777,V$366)+'СЕТ СН'!$F$13</f>
        <v>464.16886499999998</v>
      </c>
      <c r="W377" s="37">
        <f>SUMIFS(СВЦЭМ!$K$34:$K$777,СВЦЭМ!$A$34:$A$777,$A377,СВЦЭМ!$B$34:$B$777,W$366)+'СЕТ СН'!$F$13</f>
        <v>496.01457284999998</v>
      </c>
      <c r="X377" s="37">
        <f>SUMIFS(СВЦЭМ!$K$34:$K$777,СВЦЭМ!$A$34:$A$777,$A377,СВЦЭМ!$B$34:$B$777,X$366)+'СЕТ СН'!$F$13</f>
        <v>571.24524772999996</v>
      </c>
      <c r="Y377" s="37">
        <f>SUMIFS(СВЦЭМ!$K$34:$K$777,СВЦЭМ!$A$34:$A$777,$A377,СВЦЭМ!$B$34:$B$777,Y$366)+'СЕТ СН'!$F$13</f>
        <v>657.55006817000003</v>
      </c>
    </row>
    <row r="378" spans="1:25" ht="15.75" x14ac:dyDescent="0.2">
      <c r="A378" s="36">
        <f t="shared" si="10"/>
        <v>43232</v>
      </c>
      <c r="B378" s="37">
        <f>SUMIFS(СВЦЭМ!$K$34:$K$777,СВЦЭМ!$A$34:$A$777,$A378,СВЦЭМ!$B$34:$B$777,B$366)+'СЕТ СН'!$F$13</f>
        <v>602.76806589</v>
      </c>
      <c r="C378" s="37">
        <f>SUMIFS(СВЦЭМ!$K$34:$K$777,СВЦЭМ!$A$34:$A$777,$A378,СВЦЭМ!$B$34:$B$777,C$366)+'СЕТ СН'!$F$13</f>
        <v>641.44644835999998</v>
      </c>
      <c r="D378" s="37">
        <f>SUMIFS(СВЦЭМ!$K$34:$K$777,СВЦЭМ!$A$34:$A$777,$A378,СВЦЭМ!$B$34:$B$777,D$366)+'СЕТ СН'!$F$13</f>
        <v>634.11643932000004</v>
      </c>
      <c r="E378" s="37">
        <f>SUMIFS(СВЦЭМ!$K$34:$K$777,СВЦЭМ!$A$34:$A$777,$A378,СВЦЭМ!$B$34:$B$777,E$366)+'СЕТ СН'!$F$13</f>
        <v>628.74295681000001</v>
      </c>
      <c r="F378" s="37">
        <f>SUMIFS(СВЦЭМ!$K$34:$K$777,СВЦЭМ!$A$34:$A$777,$A378,СВЦЭМ!$B$34:$B$777,F$366)+'СЕТ СН'!$F$13</f>
        <v>634.59465353999997</v>
      </c>
      <c r="G378" s="37">
        <f>SUMIFS(СВЦЭМ!$K$34:$K$777,СВЦЭМ!$A$34:$A$777,$A378,СВЦЭМ!$B$34:$B$777,G$366)+'СЕТ СН'!$F$13</f>
        <v>632.69185141000003</v>
      </c>
      <c r="H378" s="37">
        <f>SUMIFS(СВЦЭМ!$K$34:$K$777,СВЦЭМ!$A$34:$A$777,$A378,СВЦЭМ!$B$34:$B$777,H$366)+'СЕТ СН'!$F$13</f>
        <v>606.47667251999997</v>
      </c>
      <c r="I378" s="37">
        <f>SUMIFS(СВЦЭМ!$K$34:$K$777,СВЦЭМ!$A$34:$A$777,$A378,СВЦЭМ!$B$34:$B$777,I$366)+'СЕТ СН'!$F$13</f>
        <v>566.02089724999996</v>
      </c>
      <c r="J378" s="37">
        <f>SUMIFS(СВЦЭМ!$K$34:$K$777,СВЦЭМ!$A$34:$A$777,$A378,СВЦЭМ!$B$34:$B$777,J$366)+'СЕТ СН'!$F$13</f>
        <v>541.4858236</v>
      </c>
      <c r="K378" s="37">
        <f>SUMIFS(СВЦЭМ!$K$34:$K$777,СВЦЭМ!$A$34:$A$777,$A378,СВЦЭМ!$B$34:$B$777,K$366)+'СЕТ СН'!$F$13</f>
        <v>531.96697642000004</v>
      </c>
      <c r="L378" s="37">
        <f>SUMIFS(СВЦЭМ!$K$34:$K$777,СВЦЭМ!$A$34:$A$777,$A378,СВЦЭМ!$B$34:$B$777,L$366)+'СЕТ СН'!$F$13</f>
        <v>528.62985205999996</v>
      </c>
      <c r="M378" s="37">
        <f>SUMIFS(СВЦЭМ!$K$34:$K$777,СВЦЭМ!$A$34:$A$777,$A378,СВЦЭМ!$B$34:$B$777,M$366)+'СЕТ СН'!$F$13</f>
        <v>530.20186905000003</v>
      </c>
      <c r="N378" s="37">
        <f>SUMIFS(СВЦЭМ!$K$34:$K$777,СВЦЭМ!$A$34:$A$777,$A378,СВЦЭМ!$B$34:$B$777,N$366)+'СЕТ СН'!$F$13</f>
        <v>529.45797453</v>
      </c>
      <c r="O378" s="37">
        <f>SUMIFS(СВЦЭМ!$K$34:$K$777,СВЦЭМ!$A$34:$A$777,$A378,СВЦЭМ!$B$34:$B$777,O$366)+'СЕТ СН'!$F$13</f>
        <v>534.82461466999996</v>
      </c>
      <c r="P378" s="37">
        <f>SUMIFS(СВЦЭМ!$K$34:$K$777,СВЦЭМ!$A$34:$A$777,$A378,СВЦЭМ!$B$34:$B$777,P$366)+'СЕТ СН'!$F$13</f>
        <v>542.67055586000004</v>
      </c>
      <c r="Q378" s="37">
        <f>SUMIFS(СВЦЭМ!$K$34:$K$777,СВЦЭМ!$A$34:$A$777,$A378,СВЦЭМ!$B$34:$B$777,Q$366)+'СЕТ СН'!$F$13</f>
        <v>541.13815557999999</v>
      </c>
      <c r="R378" s="37">
        <f>SUMIFS(СВЦЭМ!$K$34:$K$777,СВЦЭМ!$A$34:$A$777,$A378,СВЦЭМ!$B$34:$B$777,R$366)+'СЕТ СН'!$F$13</f>
        <v>544.96860518000005</v>
      </c>
      <c r="S378" s="37">
        <f>SUMIFS(СВЦЭМ!$K$34:$K$777,СВЦЭМ!$A$34:$A$777,$A378,СВЦЭМ!$B$34:$B$777,S$366)+'СЕТ СН'!$F$13</f>
        <v>543.86781708000001</v>
      </c>
      <c r="T378" s="37">
        <f>SUMIFS(СВЦЭМ!$K$34:$K$777,СВЦЭМ!$A$34:$A$777,$A378,СВЦЭМ!$B$34:$B$777,T$366)+'СЕТ СН'!$F$13</f>
        <v>542.20411498999999</v>
      </c>
      <c r="U378" s="37">
        <f>SUMIFS(СВЦЭМ!$K$34:$K$777,СВЦЭМ!$A$34:$A$777,$A378,СВЦЭМ!$B$34:$B$777,U$366)+'СЕТ СН'!$F$13</f>
        <v>535.27721927000005</v>
      </c>
      <c r="V378" s="37">
        <f>SUMIFS(СВЦЭМ!$K$34:$K$777,СВЦЭМ!$A$34:$A$777,$A378,СВЦЭМ!$B$34:$B$777,V$366)+'СЕТ СН'!$F$13</f>
        <v>517.39228303000004</v>
      </c>
      <c r="W378" s="37">
        <f>SUMIFS(СВЦЭМ!$K$34:$K$777,СВЦЭМ!$A$34:$A$777,$A378,СВЦЭМ!$B$34:$B$777,W$366)+'СЕТ СН'!$F$13</f>
        <v>504.57991664000002</v>
      </c>
      <c r="X378" s="37">
        <f>SUMIFS(СВЦЭМ!$K$34:$K$777,СВЦЭМ!$A$34:$A$777,$A378,СВЦЭМ!$B$34:$B$777,X$366)+'СЕТ СН'!$F$13</f>
        <v>511.99539363999997</v>
      </c>
      <c r="Y378" s="37">
        <f>SUMIFS(СВЦЭМ!$K$34:$K$777,СВЦЭМ!$A$34:$A$777,$A378,СВЦЭМ!$B$34:$B$777,Y$366)+'СЕТ СН'!$F$13</f>
        <v>533.98642006</v>
      </c>
    </row>
    <row r="379" spans="1:25" ht="15.75" x14ac:dyDescent="0.2">
      <c r="A379" s="36">
        <f t="shared" si="10"/>
        <v>43233</v>
      </c>
      <c r="B379" s="37">
        <f>SUMIFS(СВЦЭМ!$K$34:$K$777,СВЦЭМ!$A$34:$A$777,$A379,СВЦЭМ!$B$34:$B$777,B$366)+'СЕТ СН'!$F$13</f>
        <v>541.47686948</v>
      </c>
      <c r="C379" s="37">
        <f>SUMIFS(СВЦЭМ!$K$34:$K$777,СВЦЭМ!$A$34:$A$777,$A379,СВЦЭМ!$B$34:$B$777,C$366)+'СЕТ СН'!$F$13</f>
        <v>573.58721667999998</v>
      </c>
      <c r="D379" s="37">
        <f>SUMIFS(СВЦЭМ!$K$34:$K$777,СВЦЭМ!$A$34:$A$777,$A379,СВЦЭМ!$B$34:$B$777,D$366)+'СЕТ СН'!$F$13</f>
        <v>594.28207087999999</v>
      </c>
      <c r="E379" s="37">
        <f>SUMIFS(СВЦЭМ!$K$34:$K$777,СВЦЭМ!$A$34:$A$777,$A379,СВЦЭМ!$B$34:$B$777,E$366)+'СЕТ СН'!$F$13</f>
        <v>610.67262479999999</v>
      </c>
      <c r="F379" s="37">
        <f>SUMIFS(СВЦЭМ!$K$34:$K$777,СВЦЭМ!$A$34:$A$777,$A379,СВЦЭМ!$B$34:$B$777,F$366)+'СЕТ СН'!$F$13</f>
        <v>623.48840030999997</v>
      </c>
      <c r="G379" s="37">
        <f>SUMIFS(СВЦЭМ!$K$34:$K$777,СВЦЭМ!$A$34:$A$777,$A379,СВЦЭМ!$B$34:$B$777,G$366)+'СЕТ СН'!$F$13</f>
        <v>608.13797998999996</v>
      </c>
      <c r="H379" s="37">
        <f>SUMIFS(СВЦЭМ!$K$34:$K$777,СВЦЭМ!$A$34:$A$777,$A379,СВЦЭМ!$B$34:$B$777,H$366)+'СЕТ СН'!$F$13</f>
        <v>590.46042866000005</v>
      </c>
      <c r="I379" s="37">
        <f>SUMIFS(СВЦЭМ!$K$34:$K$777,СВЦЭМ!$A$34:$A$777,$A379,СВЦЭМ!$B$34:$B$777,I$366)+'СЕТ СН'!$F$13</f>
        <v>567.59874138999999</v>
      </c>
      <c r="J379" s="37">
        <f>SUMIFS(СВЦЭМ!$K$34:$K$777,СВЦЭМ!$A$34:$A$777,$A379,СВЦЭМ!$B$34:$B$777,J$366)+'СЕТ СН'!$F$13</f>
        <v>523.96247153000002</v>
      </c>
      <c r="K379" s="37">
        <f>SUMIFS(СВЦЭМ!$K$34:$K$777,СВЦЭМ!$A$34:$A$777,$A379,СВЦЭМ!$B$34:$B$777,K$366)+'СЕТ СН'!$F$13</f>
        <v>490.51190744000002</v>
      </c>
      <c r="L379" s="37">
        <f>SUMIFS(СВЦЭМ!$K$34:$K$777,СВЦЭМ!$A$34:$A$777,$A379,СВЦЭМ!$B$34:$B$777,L$366)+'СЕТ СН'!$F$13</f>
        <v>474.79074403999999</v>
      </c>
      <c r="M379" s="37">
        <f>SUMIFS(СВЦЭМ!$K$34:$K$777,СВЦЭМ!$A$34:$A$777,$A379,СВЦЭМ!$B$34:$B$777,M$366)+'СЕТ СН'!$F$13</f>
        <v>500.02955460999999</v>
      </c>
      <c r="N379" s="37">
        <f>SUMIFS(СВЦЭМ!$K$34:$K$777,СВЦЭМ!$A$34:$A$777,$A379,СВЦЭМ!$B$34:$B$777,N$366)+'СЕТ СН'!$F$13</f>
        <v>499.49333416000002</v>
      </c>
      <c r="O379" s="37">
        <f>SUMIFS(СВЦЭМ!$K$34:$K$777,СВЦЭМ!$A$34:$A$777,$A379,СВЦЭМ!$B$34:$B$777,O$366)+'СЕТ СН'!$F$13</f>
        <v>504.93194886999999</v>
      </c>
      <c r="P379" s="37">
        <f>SUMIFS(СВЦЭМ!$K$34:$K$777,СВЦЭМ!$A$34:$A$777,$A379,СВЦЭМ!$B$34:$B$777,P$366)+'СЕТ СН'!$F$13</f>
        <v>520.47014372000001</v>
      </c>
      <c r="Q379" s="37">
        <f>SUMIFS(СВЦЭМ!$K$34:$K$777,СВЦЭМ!$A$34:$A$777,$A379,СВЦЭМ!$B$34:$B$777,Q$366)+'СЕТ СН'!$F$13</f>
        <v>524.67855894000002</v>
      </c>
      <c r="R379" s="37">
        <f>SUMIFS(СВЦЭМ!$K$34:$K$777,СВЦЭМ!$A$34:$A$777,$A379,СВЦЭМ!$B$34:$B$777,R$366)+'СЕТ СН'!$F$13</f>
        <v>531.76869287</v>
      </c>
      <c r="S379" s="37">
        <f>SUMIFS(СВЦЭМ!$K$34:$K$777,СВЦЭМ!$A$34:$A$777,$A379,СВЦЭМ!$B$34:$B$777,S$366)+'СЕТ СН'!$F$13</f>
        <v>515.42167312000004</v>
      </c>
      <c r="T379" s="37">
        <f>SUMIFS(СВЦЭМ!$K$34:$K$777,СВЦЭМ!$A$34:$A$777,$A379,СВЦЭМ!$B$34:$B$777,T$366)+'СЕТ СН'!$F$13</f>
        <v>504.46060918000001</v>
      </c>
      <c r="U379" s="37">
        <f>SUMIFS(СВЦЭМ!$K$34:$K$777,СВЦЭМ!$A$34:$A$777,$A379,СВЦЭМ!$B$34:$B$777,U$366)+'СЕТ СН'!$F$13</f>
        <v>504.74292450000002</v>
      </c>
      <c r="V379" s="37">
        <f>SUMIFS(СВЦЭМ!$K$34:$K$777,СВЦЭМ!$A$34:$A$777,$A379,СВЦЭМ!$B$34:$B$777,V$366)+'СЕТ СН'!$F$13</f>
        <v>484.86885038000003</v>
      </c>
      <c r="W379" s="37">
        <f>SUMIFS(СВЦЭМ!$K$34:$K$777,СВЦЭМ!$A$34:$A$777,$A379,СВЦЭМ!$B$34:$B$777,W$366)+'СЕТ СН'!$F$13</f>
        <v>472.45994357000001</v>
      </c>
      <c r="X379" s="37">
        <f>SUMIFS(СВЦЭМ!$K$34:$K$777,СВЦЭМ!$A$34:$A$777,$A379,СВЦЭМ!$B$34:$B$777,X$366)+'СЕТ СН'!$F$13</f>
        <v>469.36842679</v>
      </c>
      <c r="Y379" s="37">
        <f>SUMIFS(СВЦЭМ!$K$34:$K$777,СВЦЭМ!$A$34:$A$777,$A379,СВЦЭМ!$B$34:$B$777,Y$366)+'СЕТ СН'!$F$13</f>
        <v>505.69817466000001</v>
      </c>
    </row>
    <row r="380" spans="1:25" ht="15.75" x14ac:dyDescent="0.2">
      <c r="A380" s="36">
        <f t="shared" si="10"/>
        <v>43234</v>
      </c>
      <c r="B380" s="37">
        <f>SUMIFS(СВЦЭМ!$K$34:$K$777,СВЦЭМ!$A$34:$A$777,$A380,СВЦЭМ!$B$34:$B$777,B$366)+'СЕТ СН'!$F$13</f>
        <v>544.99241343999995</v>
      </c>
      <c r="C380" s="37">
        <f>SUMIFS(СВЦЭМ!$K$34:$K$777,СВЦЭМ!$A$34:$A$777,$A380,СВЦЭМ!$B$34:$B$777,C$366)+'СЕТ СН'!$F$13</f>
        <v>579.95268125999996</v>
      </c>
      <c r="D380" s="37">
        <f>SUMIFS(СВЦЭМ!$K$34:$K$777,СВЦЭМ!$A$34:$A$777,$A380,СВЦЭМ!$B$34:$B$777,D$366)+'СЕТ СН'!$F$13</f>
        <v>596.38388512999995</v>
      </c>
      <c r="E380" s="37">
        <f>SUMIFS(СВЦЭМ!$K$34:$K$777,СВЦЭМ!$A$34:$A$777,$A380,СВЦЭМ!$B$34:$B$777,E$366)+'СЕТ СН'!$F$13</f>
        <v>607.9111613</v>
      </c>
      <c r="F380" s="37">
        <f>SUMIFS(СВЦЭМ!$K$34:$K$777,СВЦЭМ!$A$34:$A$777,$A380,СВЦЭМ!$B$34:$B$777,F$366)+'СЕТ СН'!$F$13</f>
        <v>618.87308580000001</v>
      </c>
      <c r="G380" s="37">
        <f>SUMIFS(СВЦЭМ!$K$34:$K$777,СВЦЭМ!$A$34:$A$777,$A380,СВЦЭМ!$B$34:$B$777,G$366)+'СЕТ СН'!$F$13</f>
        <v>597.63910235000003</v>
      </c>
      <c r="H380" s="37">
        <f>SUMIFS(СВЦЭМ!$K$34:$K$777,СВЦЭМ!$A$34:$A$777,$A380,СВЦЭМ!$B$34:$B$777,H$366)+'СЕТ СН'!$F$13</f>
        <v>554.50253520000001</v>
      </c>
      <c r="I380" s="37">
        <f>SUMIFS(СВЦЭМ!$K$34:$K$777,СВЦЭМ!$A$34:$A$777,$A380,СВЦЭМ!$B$34:$B$777,I$366)+'СЕТ СН'!$F$13</f>
        <v>520.80444926999996</v>
      </c>
      <c r="J380" s="37">
        <f>SUMIFS(СВЦЭМ!$K$34:$K$777,СВЦЭМ!$A$34:$A$777,$A380,СВЦЭМ!$B$34:$B$777,J$366)+'СЕТ СН'!$F$13</f>
        <v>495.19218568000002</v>
      </c>
      <c r="K380" s="37">
        <f>SUMIFS(СВЦЭМ!$K$34:$K$777,СВЦЭМ!$A$34:$A$777,$A380,СВЦЭМ!$B$34:$B$777,K$366)+'СЕТ СН'!$F$13</f>
        <v>474.15300016999998</v>
      </c>
      <c r="L380" s="37">
        <f>SUMIFS(СВЦЭМ!$K$34:$K$777,СВЦЭМ!$A$34:$A$777,$A380,СВЦЭМ!$B$34:$B$777,L$366)+'СЕТ СН'!$F$13</f>
        <v>469.44247123999997</v>
      </c>
      <c r="M380" s="37">
        <f>SUMIFS(СВЦЭМ!$K$34:$K$777,СВЦЭМ!$A$34:$A$777,$A380,СВЦЭМ!$B$34:$B$777,M$366)+'СЕТ СН'!$F$13</f>
        <v>470.04544535999997</v>
      </c>
      <c r="N380" s="37">
        <f>SUMIFS(СВЦЭМ!$K$34:$K$777,СВЦЭМ!$A$34:$A$777,$A380,СВЦЭМ!$B$34:$B$777,N$366)+'СЕТ СН'!$F$13</f>
        <v>497.17166832999999</v>
      </c>
      <c r="O380" s="37">
        <f>SUMIFS(СВЦЭМ!$K$34:$K$777,СВЦЭМ!$A$34:$A$777,$A380,СВЦЭМ!$B$34:$B$777,O$366)+'СЕТ СН'!$F$13</f>
        <v>501.92071976</v>
      </c>
      <c r="P380" s="37">
        <f>SUMIFS(СВЦЭМ!$K$34:$K$777,СВЦЭМ!$A$34:$A$777,$A380,СВЦЭМ!$B$34:$B$777,P$366)+'СЕТ СН'!$F$13</f>
        <v>508.94300117</v>
      </c>
      <c r="Q380" s="37">
        <f>SUMIFS(СВЦЭМ!$K$34:$K$777,СВЦЭМ!$A$34:$A$777,$A380,СВЦЭМ!$B$34:$B$777,Q$366)+'СЕТ СН'!$F$13</f>
        <v>515.92655993999995</v>
      </c>
      <c r="R380" s="37">
        <f>SUMIFS(СВЦЭМ!$K$34:$K$777,СВЦЭМ!$A$34:$A$777,$A380,СВЦЭМ!$B$34:$B$777,R$366)+'СЕТ СН'!$F$13</f>
        <v>521.90808059999995</v>
      </c>
      <c r="S380" s="37">
        <f>SUMIFS(СВЦЭМ!$K$34:$K$777,СВЦЭМ!$A$34:$A$777,$A380,СВЦЭМ!$B$34:$B$777,S$366)+'СЕТ СН'!$F$13</f>
        <v>511.17720983999999</v>
      </c>
      <c r="T380" s="37">
        <f>SUMIFS(СВЦЭМ!$K$34:$K$777,СВЦЭМ!$A$34:$A$777,$A380,СВЦЭМ!$B$34:$B$777,T$366)+'СЕТ СН'!$F$13</f>
        <v>495.93249885</v>
      </c>
      <c r="U380" s="37">
        <f>SUMIFS(СВЦЭМ!$K$34:$K$777,СВЦЭМ!$A$34:$A$777,$A380,СВЦЭМ!$B$34:$B$777,U$366)+'СЕТ СН'!$F$13</f>
        <v>483.78605555000001</v>
      </c>
      <c r="V380" s="37">
        <f>SUMIFS(СВЦЭМ!$K$34:$K$777,СВЦЭМ!$A$34:$A$777,$A380,СВЦЭМ!$B$34:$B$777,V$366)+'СЕТ СН'!$F$13</f>
        <v>473.99903585999999</v>
      </c>
      <c r="W380" s="37">
        <f>SUMIFS(СВЦЭМ!$K$34:$K$777,СВЦЭМ!$A$34:$A$777,$A380,СВЦЭМ!$B$34:$B$777,W$366)+'СЕТ СН'!$F$13</f>
        <v>464.41958076999998</v>
      </c>
      <c r="X380" s="37">
        <f>SUMIFS(СВЦЭМ!$K$34:$K$777,СВЦЭМ!$A$34:$A$777,$A380,СВЦЭМ!$B$34:$B$777,X$366)+'СЕТ СН'!$F$13</f>
        <v>458.4332531</v>
      </c>
      <c r="Y380" s="37">
        <f>SUMIFS(СВЦЭМ!$K$34:$K$777,СВЦЭМ!$A$34:$A$777,$A380,СВЦЭМ!$B$34:$B$777,Y$366)+'СЕТ СН'!$F$13</f>
        <v>507.52334430000002</v>
      </c>
    </row>
    <row r="381" spans="1:25" ht="15.75" x14ac:dyDescent="0.2">
      <c r="A381" s="36">
        <f t="shared" si="10"/>
        <v>43235</v>
      </c>
      <c r="B381" s="37">
        <f>SUMIFS(СВЦЭМ!$K$34:$K$777,СВЦЭМ!$A$34:$A$777,$A381,СВЦЭМ!$B$34:$B$777,B$366)+'СЕТ СН'!$F$13</f>
        <v>548.64698443999998</v>
      </c>
      <c r="C381" s="37">
        <f>SUMIFS(СВЦЭМ!$K$34:$K$777,СВЦЭМ!$A$34:$A$777,$A381,СВЦЭМ!$B$34:$B$777,C$366)+'СЕТ СН'!$F$13</f>
        <v>578.98591276000002</v>
      </c>
      <c r="D381" s="37">
        <f>SUMIFS(СВЦЭМ!$K$34:$K$777,СВЦЭМ!$A$34:$A$777,$A381,СВЦЭМ!$B$34:$B$777,D$366)+'СЕТ СН'!$F$13</f>
        <v>598.31037090999996</v>
      </c>
      <c r="E381" s="37">
        <f>SUMIFS(СВЦЭМ!$K$34:$K$777,СВЦЭМ!$A$34:$A$777,$A381,СВЦЭМ!$B$34:$B$777,E$366)+'СЕТ СН'!$F$13</f>
        <v>604.12443945999996</v>
      </c>
      <c r="F381" s="37">
        <f>SUMIFS(СВЦЭМ!$K$34:$K$777,СВЦЭМ!$A$34:$A$777,$A381,СВЦЭМ!$B$34:$B$777,F$366)+'СЕТ СН'!$F$13</f>
        <v>612.93025023999996</v>
      </c>
      <c r="G381" s="37">
        <f>SUMIFS(СВЦЭМ!$K$34:$K$777,СВЦЭМ!$A$34:$A$777,$A381,СВЦЭМ!$B$34:$B$777,G$366)+'СЕТ СН'!$F$13</f>
        <v>601.52221508000002</v>
      </c>
      <c r="H381" s="37">
        <f>SUMIFS(СВЦЭМ!$K$34:$K$777,СВЦЭМ!$A$34:$A$777,$A381,СВЦЭМ!$B$34:$B$777,H$366)+'СЕТ СН'!$F$13</f>
        <v>551.79823426999997</v>
      </c>
      <c r="I381" s="37">
        <f>SUMIFS(СВЦЭМ!$K$34:$K$777,СВЦЭМ!$A$34:$A$777,$A381,СВЦЭМ!$B$34:$B$777,I$366)+'СЕТ СН'!$F$13</f>
        <v>517.3790209</v>
      </c>
      <c r="J381" s="37">
        <f>SUMIFS(СВЦЭМ!$K$34:$K$777,СВЦЭМ!$A$34:$A$777,$A381,СВЦЭМ!$B$34:$B$777,J$366)+'СЕТ СН'!$F$13</f>
        <v>501.45120094999999</v>
      </c>
      <c r="K381" s="37">
        <f>SUMIFS(СВЦЭМ!$K$34:$K$777,СВЦЭМ!$A$34:$A$777,$A381,СВЦЭМ!$B$34:$B$777,K$366)+'СЕТ СН'!$F$13</f>
        <v>483.99420027999997</v>
      </c>
      <c r="L381" s="37">
        <f>SUMIFS(СВЦЭМ!$K$34:$K$777,СВЦЭМ!$A$34:$A$777,$A381,СВЦЭМ!$B$34:$B$777,L$366)+'СЕТ СН'!$F$13</f>
        <v>481.00755888999998</v>
      </c>
      <c r="M381" s="37">
        <f>SUMIFS(СВЦЭМ!$K$34:$K$777,СВЦЭМ!$A$34:$A$777,$A381,СВЦЭМ!$B$34:$B$777,M$366)+'СЕТ СН'!$F$13</f>
        <v>495.05569923000002</v>
      </c>
      <c r="N381" s="37">
        <f>SUMIFS(СВЦЭМ!$K$34:$K$777,СВЦЭМ!$A$34:$A$777,$A381,СВЦЭМ!$B$34:$B$777,N$366)+'СЕТ СН'!$F$13</f>
        <v>505.0454977</v>
      </c>
      <c r="O381" s="37">
        <f>SUMIFS(СВЦЭМ!$K$34:$K$777,СВЦЭМ!$A$34:$A$777,$A381,СВЦЭМ!$B$34:$B$777,O$366)+'СЕТ СН'!$F$13</f>
        <v>507.35567524999999</v>
      </c>
      <c r="P381" s="37">
        <f>SUMIFS(СВЦЭМ!$K$34:$K$777,СВЦЭМ!$A$34:$A$777,$A381,СВЦЭМ!$B$34:$B$777,P$366)+'СЕТ СН'!$F$13</f>
        <v>522.13635961</v>
      </c>
      <c r="Q381" s="37">
        <f>SUMIFS(СВЦЭМ!$K$34:$K$777,СВЦЭМ!$A$34:$A$777,$A381,СВЦЭМ!$B$34:$B$777,Q$366)+'СЕТ СН'!$F$13</f>
        <v>522.63617156999999</v>
      </c>
      <c r="R381" s="37">
        <f>SUMIFS(СВЦЭМ!$K$34:$K$777,СВЦЭМ!$A$34:$A$777,$A381,СВЦЭМ!$B$34:$B$777,R$366)+'СЕТ СН'!$F$13</f>
        <v>525.03908598999999</v>
      </c>
      <c r="S381" s="37">
        <f>SUMIFS(СВЦЭМ!$K$34:$K$777,СВЦЭМ!$A$34:$A$777,$A381,СВЦЭМ!$B$34:$B$777,S$366)+'СЕТ СН'!$F$13</f>
        <v>518.97279258000003</v>
      </c>
      <c r="T381" s="37">
        <f>SUMIFS(СВЦЭМ!$K$34:$K$777,СВЦЭМ!$A$34:$A$777,$A381,СВЦЭМ!$B$34:$B$777,T$366)+'СЕТ СН'!$F$13</f>
        <v>512.08321552999996</v>
      </c>
      <c r="U381" s="37">
        <f>SUMIFS(СВЦЭМ!$K$34:$K$777,СВЦЭМ!$A$34:$A$777,$A381,СВЦЭМ!$B$34:$B$777,U$366)+'СЕТ СН'!$F$13</f>
        <v>505.63102680999998</v>
      </c>
      <c r="V381" s="37">
        <f>SUMIFS(СВЦЭМ!$K$34:$K$777,СВЦЭМ!$A$34:$A$777,$A381,СВЦЭМ!$B$34:$B$777,V$366)+'СЕТ СН'!$F$13</f>
        <v>485.90597302999998</v>
      </c>
      <c r="W381" s="37">
        <f>SUMIFS(СВЦЭМ!$K$34:$K$777,СВЦЭМ!$A$34:$A$777,$A381,СВЦЭМ!$B$34:$B$777,W$366)+'СЕТ СН'!$F$13</f>
        <v>461.97470145</v>
      </c>
      <c r="X381" s="37">
        <f>SUMIFS(СВЦЭМ!$K$34:$K$777,СВЦЭМ!$A$34:$A$777,$A381,СВЦЭМ!$B$34:$B$777,X$366)+'СЕТ СН'!$F$13</f>
        <v>476.46625945</v>
      </c>
      <c r="Y381" s="37">
        <f>SUMIFS(СВЦЭМ!$K$34:$K$777,СВЦЭМ!$A$34:$A$777,$A381,СВЦЭМ!$B$34:$B$777,Y$366)+'СЕТ СН'!$F$13</f>
        <v>516.55086433999998</v>
      </c>
    </row>
    <row r="382" spans="1:25" ht="15.75" x14ac:dyDescent="0.2">
      <c r="A382" s="36">
        <f t="shared" si="10"/>
        <v>43236</v>
      </c>
      <c r="B382" s="37">
        <f>SUMIFS(СВЦЭМ!$K$34:$K$777,СВЦЭМ!$A$34:$A$777,$A382,СВЦЭМ!$B$34:$B$777,B$366)+'СЕТ СН'!$F$13</f>
        <v>563.22342977999995</v>
      </c>
      <c r="C382" s="37">
        <f>SUMIFS(СВЦЭМ!$K$34:$K$777,СВЦЭМ!$A$34:$A$777,$A382,СВЦЭМ!$B$34:$B$777,C$366)+'СЕТ СН'!$F$13</f>
        <v>587.56241831</v>
      </c>
      <c r="D382" s="37">
        <f>SUMIFS(СВЦЭМ!$K$34:$K$777,СВЦЭМ!$A$34:$A$777,$A382,СВЦЭМ!$B$34:$B$777,D$366)+'СЕТ СН'!$F$13</f>
        <v>619.58313791</v>
      </c>
      <c r="E382" s="37">
        <f>SUMIFS(СВЦЭМ!$K$34:$K$777,СВЦЭМ!$A$34:$A$777,$A382,СВЦЭМ!$B$34:$B$777,E$366)+'СЕТ СН'!$F$13</f>
        <v>623.86785404</v>
      </c>
      <c r="F382" s="37">
        <f>SUMIFS(СВЦЭМ!$K$34:$K$777,СВЦЭМ!$A$34:$A$777,$A382,СВЦЭМ!$B$34:$B$777,F$366)+'СЕТ СН'!$F$13</f>
        <v>621.79798489999996</v>
      </c>
      <c r="G382" s="37">
        <f>SUMIFS(СВЦЭМ!$K$34:$K$777,СВЦЭМ!$A$34:$A$777,$A382,СВЦЭМ!$B$34:$B$777,G$366)+'СЕТ СН'!$F$13</f>
        <v>608.95497245000001</v>
      </c>
      <c r="H382" s="37">
        <f>SUMIFS(СВЦЭМ!$K$34:$K$777,СВЦЭМ!$A$34:$A$777,$A382,СВЦЭМ!$B$34:$B$777,H$366)+'СЕТ СН'!$F$13</f>
        <v>568.62555521000002</v>
      </c>
      <c r="I382" s="37">
        <f>SUMIFS(СВЦЭМ!$K$34:$K$777,СВЦЭМ!$A$34:$A$777,$A382,СВЦЭМ!$B$34:$B$777,I$366)+'СЕТ СН'!$F$13</f>
        <v>520.27555494000001</v>
      </c>
      <c r="J382" s="37">
        <f>SUMIFS(СВЦЭМ!$K$34:$K$777,СВЦЭМ!$A$34:$A$777,$A382,СВЦЭМ!$B$34:$B$777,J$366)+'СЕТ СН'!$F$13</f>
        <v>501.23573216</v>
      </c>
      <c r="K382" s="37">
        <f>SUMIFS(СВЦЭМ!$K$34:$K$777,СВЦЭМ!$A$34:$A$777,$A382,СВЦЭМ!$B$34:$B$777,K$366)+'СЕТ СН'!$F$13</f>
        <v>489.18885177999999</v>
      </c>
      <c r="L382" s="37">
        <f>SUMIFS(СВЦЭМ!$K$34:$K$777,СВЦЭМ!$A$34:$A$777,$A382,СВЦЭМ!$B$34:$B$777,L$366)+'СЕТ СН'!$F$13</f>
        <v>479.86212239999998</v>
      </c>
      <c r="M382" s="37">
        <f>SUMIFS(СВЦЭМ!$K$34:$K$777,СВЦЭМ!$A$34:$A$777,$A382,СВЦЭМ!$B$34:$B$777,M$366)+'СЕТ СН'!$F$13</f>
        <v>496.23476812000001</v>
      </c>
      <c r="N382" s="37">
        <f>SUMIFS(СВЦЭМ!$K$34:$K$777,СВЦЭМ!$A$34:$A$777,$A382,СВЦЭМ!$B$34:$B$777,N$366)+'СЕТ СН'!$F$13</f>
        <v>509.08036387999999</v>
      </c>
      <c r="O382" s="37">
        <f>SUMIFS(СВЦЭМ!$K$34:$K$777,СВЦЭМ!$A$34:$A$777,$A382,СВЦЭМ!$B$34:$B$777,O$366)+'СЕТ СН'!$F$13</f>
        <v>507.23527825999997</v>
      </c>
      <c r="P382" s="37">
        <f>SUMIFS(СВЦЭМ!$K$34:$K$777,СВЦЭМ!$A$34:$A$777,$A382,СВЦЭМ!$B$34:$B$777,P$366)+'СЕТ СН'!$F$13</f>
        <v>511.50965695999997</v>
      </c>
      <c r="Q382" s="37">
        <f>SUMIFS(СВЦЭМ!$K$34:$K$777,СВЦЭМ!$A$34:$A$777,$A382,СВЦЭМ!$B$34:$B$777,Q$366)+'СЕТ СН'!$F$13</f>
        <v>510.05466527999999</v>
      </c>
      <c r="R382" s="37">
        <f>SUMIFS(СВЦЭМ!$K$34:$K$777,СВЦЭМ!$A$34:$A$777,$A382,СВЦЭМ!$B$34:$B$777,R$366)+'СЕТ СН'!$F$13</f>
        <v>514.99502224000003</v>
      </c>
      <c r="S382" s="37">
        <f>SUMIFS(СВЦЭМ!$K$34:$K$777,СВЦЭМ!$A$34:$A$777,$A382,СВЦЭМ!$B$34:$B$777,S$366)+'СЕТ СН'!$F$13</f>
        <v>513.49076785</v>
      </c>
      <c r="T382" s="37">
        <f>SUMIFS(СВЦЭМ!$K$34:$K$777,СВЦЭМ!$A$34:$A$777,$A382,СВЦЭМ!$B$34:$B$777,T$366)+'СЕТ СН'!$F$13</f>
        <v>508.57233373999998</v>
      </c>
      <c r="U382" s="37">
        <f>SUMIFS(СВЦЭМ!$K$34:$K$777,СВЦЭМ!$A$34:$A$777,$A382,СВЦЭМ!$B$34:$B$777,U$366)+'СЕТ СН'!$F$13</f>
        <v>508.23793963999998</v>
      </c>
      <c r="V382" s="37">
        <f>SUMIFS(СВЦЭМ!$K$34:$K$777,СВЦЭМ!$A$34:$A$777,$A382,СВЦЭМ!$B$34:$B$777,V$366)+'СЕТ СН'!$F$13</f>
        <v>479.89738126999998</v>
      </c>
      <c r="W382" s="37">
        <f>SUMIFS(СВЦЭМ!$K$34:$K$777,СВЦЭМ!$A$34:$A$777,$A382,СВЦЭМ!$B$34:$B$777,W$366)+'СЕТ СН'!$F$13</f>
        <v>475.40732028000002</v>
      </c>
      <c r="X382" s="37">
        <f>SUMIFS(СВЦЭМ!$K$34:$K$777,СВЦЭМ!$A$34:$A$777,$A382,СВЦЭМ!$B$34:$B$777,X$366)+'СЕТ СН'!$F$13</f>
        <v>476.58402857999999</v>
      </c>
      <c r="Y382" s="37">
        <f>SUMIFS(СВЦЭМ!$K$34:$K$777,СВЦЭМ!$A$34:$A$777,$A382,СВЦЭМ!$B$34:$B$777,Y$366)+'СЕТ СН'!$F$13</f>
        <v>523.83769362999999</v>
      </c>
    </row>
    <row r="383" spans="1:25" ht="15.75" x14ac:dyDescent="0.2">
      <c r="A383" s="36">
        <f t="shared" si="10"/>
        <v>43237</v>
      </c>
      <c r="B383" s="37">
        <f>SUMIFS(СВЦЭМ!$K$34:$K$777,СВЦЭМ!$A$34:$A$777,$A383,СВЦЭМ!$B$34:$B$777,B$366)+'СЕТ СН'!$F$13</f>
        <v>563.22628694000002</v>
      </c>
      <c r="C383" s="37">
        <f>SUMIFS(СВЦЭМ!$K$34:$K$777,СВЦЭМ!$A$34:$A$777,$A383,СВЦЭМ!$B$34:$B$777,C$366)+'СЕТ СН'!$F$13</f>
        <v>591.44209502000001</v>
      </c>
      <c r="D383" s="37">
        <f>SUMIFS(СВЦЭМ!$K$34:$K$777,СВЦЭМ!$A$34:$A$777,$A383,СВЦЭМ!$B$34:$B$777,D$366)+'СЕТ СН'!$F$13</f>
        <v>613.96897720000004</v>
      </c>
      <c r="E383" s="37">
        <f>SUMIFS(СВЦЭМ!$K$34:$K$777,СВЦЭМ!$A$34:$A$777,$A383,СВЦЭМ!$B$34:$B$777,E$366)+'СЕТ СН'!$F$13</f>
        <v>621.53176975999997</v>
      </c>
      <c r="F383" s="37">
        <f>SUMIFS(СВЦЭМ!$K$34:$K$777,СВЦЭМ!$A$34:$A$777,$A383,СВЦЭМ!$B$34:$B$777,F$366)+'СЕТ СН'!$F$13</f>
        <v>624.08085259999996</v>
      </c>
      <c r="G383" s="37">
        <f>SUMIFS(СВЦЭМ!$K$34:$K$777,СВЦЭМ!$A$34:$A$777,$A383,СВЦЭМ!$B$34:$B$777,G$366)+'СЕТ СН'!$F$13</f>
        <v>615.03283720000002</v>
      </c>
      <c r="H383" s="37">
        <f>SUMIFS(СВЦЭМ!$K$34:$K$777,СВЦЭМ!$A$34:$A$777,$A383,СВЦЭМ!$B$34:$B$777,H$366)+'СЕТ СН'!$F$13</f>
        <v>578.16373095999995</v>
      </c>
      <c r="I383" s="37">
        <f>SUMIFS(СВЦЭМ!$K$34:$K$777,СВЦЭМ!$A$34:$A$777,$A383,СВЦЭМ!$B$34:$B$777,I$366)+'СЕТ СН'!$F$13</f>
        <v>523.11340601999996</v>
      </c>
      <c r="J383" s="37">
        <f>SUMIFS(СВЦЭМ!$K$34:$K$777,СВЦЭМ!$A$34:$A$777,$A383,СВЦЭМ!$B$34:$B$777,J$366)+'СЕТ СН'!$F$13</f>
        <v>491.63385957999998</v>
      </c>
      <c r="K383" s="37">
        <f>SUMIFS(СВЦЭМ!$K$34:$K$777,СВЦЭМ!$A$34:$A$777,$A383,СВЦЭМ!$B$34:$B$777,K$366)+'СЕТ СН'!$F$13</f>
        <v>479.03222344</v>
      </c>
      <c r="L383" s="37">
        <f>SUMIFS(СВЦЭМ!$K$34:$K$777,СВЦЭМ!$A$34:$A$777,$A383,СВЦЭМ!$B$34:$B$777,L$366)+'СЕТ СН'!$F$13</f>
        <v>473.10549042000002</v>
      </c>
      <c r="M383" s="37">
        <f>SUMIFS(СВЦЭМ!$K$34:$K$777,СВЦЭМ!$A$34:$A$777,$A383,СВЦЭМ!$B$34:$B$777,M$366)+'СЕТ СН'!$F$13</f>
        <v>473.3809205</v>
      </c>
      <c r="N383" s="37">
        <f>SUMIFS(СВЦЭМ!$K$34:$K$777,СВЦЭМ!$A$34:$A$777,$A383,СВЦЭМ!$B$34:$B$777,N$366)+'СЕТ СН'!$F$13</f>
        <v>499.67988824000003</v>
      </c>
      <c r="O383" s="37">
        <f>SUMIFS(СВЦЭМ!$K$34:$K$777,СВЦЭМ!$A$34:$A$777,$A383,СВЦЭМ!$B$34:$B$777,O$366)+'СЕТ СН'!$F$13</f>
        <v>505.01451959000002</v>
      </c>
      <c r="P383" s="37">
        <f>SUMIFS(СВЦЭМ!$K$34:$K$777,СВЦЭМ!$A$34:$A$777,$A383,СВЦЭМ!$B$34:$B$777,P$366)+'СЕТ СН'!$F$13</f>
        <v>517.20536542000002</v>
      </c>
      <c r="Q383" s="37">
        <f>SUMIFS(СВЦЭМ!$K$34:$K$777,СВЦЭМ!$A$34:$A$777,$A383,СВЦЭМ!$B$34:$B$777,Q$366)+'СЕТ СН'!$F$13</f>
        <v>520.79446141000005</v>
      </c>
      <c r="R383" s="37">
        <f>SUMIFS(СВЦЭМ!$K$34:$K$777,СВЦЭМ!$A$34:$A$777,$A383,СВЦЭМ!$B$34:$B$777,R$366)+'СЕТ СН'!$F$13</f>
        <v>520.77962567999998</v>
      </c>
      <c r="S383" s="37">
        <f>SUMIFS(СВЦЭМ!$K$34:$K$777,СВЦЭМ!$A$34:$A$777,$A383,СВЦЭМ!$B$34:$B$777,S$366)+'СЕТ СН'!$F$13</f>
        <v>520.19461103000003</v>
      </c>
      <c r="T383" s="37">
        <f>SUMIFS(СВЦЭМ!$K$34:$K$777,СВЦЭМ!$A$34:$A$777,$A383,СВЦЭМ!$B$34:$B$777,T$366)+'СЕТ СН'!$F$13</f>
        <v>509.00809185999998</v>
      </c>
      <c r="U383" s="37">
        <f>SUMIFS(СВЦЭМ!$K$34:$K$777,СВЦЭМ!$A$34:$A$777,$A383,СВЦЭМ!$B$34:$B$777,U$366)+'СЕТ СН'!$F$13</f>
        <v>497.1147077</v>
      </c>
      <c r="V383" s="37">
        <f>SUMIFS(СВЦЭМ!$K$34:$K$777,СВЦЭМ!$A$34:$A$777,$A383,СВЦЭМ!$B$34:$B$777,V$366)+'СЕТ СН'!$F$13</f>
        <v>485.29503612000002</v>
      </c>
      <c r="W383" s="37">
        <f>SUMIFS(СВЦЭМ!$K$34:$K$777,СВЦЭМ!$A$34:$A$777,$A383,СВЦЭМ!$B$34:$B$777,W$366)+'СЕТ СН'!$F$13</f>
        <v>465.03476295000002</v>
      </c>
      <c r="X383" s="37">
        <f>SUMIFS(СВЦЭМ!$K$34:$K$777,СВЦЭМ!$A$34:$A$777,$A383,СВЦЭМ!$B$34:$B$777,X$366)+'СЕТ СН'!$F$13</f>
        <v>482.48724084999998</v>
      </c>
      <c r="Y383" s="37">
        <f>SUMIFS(СВЦЭМ!$K$34:$K$777,СВЦЭМ!$A$34:$A$777,$A383,СВЦЭМ!$B$34:$B$777,Y$366)+'СЕТ СН'!$F$13</f>
        <v>521.27756015</v>
      </c>
    </row>
    <row r="384" spans="1:25" ht="15.75" x14ac:dyDescent="0.2">
      <c r="A384" s="36">
        <f t="shared" si="10"/>
        <v>43238</v>
      </c>
      <c r="B384" s="37">
        <f>SUMIFS(СВЦЭМ!$K$34:$K$777,СВЦЭМ!$A$34:$A$777,$A384,СВЦЭМ!$B$34:$B$777,B$366)+'СЕТ СН'!$F$13</f>
        <v>583.28465072999995</v>
      </c>
      <c r="C384" s="37">
        <f>SUMIFS(СВЦЭМ!$K$34:$K$777,СВЦЭМ!$A$34:$A$777,$A384,СВЦЭМ!$B$34:$B$777,C$366)+'СЕТ СН'!$F$13</f>
        <v>611.09940024000002</v>
      </c>
      <c r="D384" s="37">
        <f>SUMIFS(СВЦЭМ!$K$34:$K$777,СВЦЭМ!$A$34:$A$777,$A384,СВЦЭМ!$B$34:$B$777,D$366)+'СЕТ СН'!$F$13</f>
        <v>618.86104494999995</v>
      </c>
      <c r="E384" s="37">
        <f>SUMIFS(СВЦЭМ!$K$34:$K$777,СВЦЭМ!$A$34:$A$777,$A384,СВЦЭМ!$B$34:$B$777,E$366)+'СЕТ СН'!$F$13</f>
        <v>618.42938458000003</v>
      </c>
      <c r="F384" s="37">
        <f>SUMIFS(СВЦЭМ!$K$34:$K$777,СВЦЭМ!$A$34:$A$777,$A384,СВЦЭМ!$B$34:$B$777,F$366)+'СЕТ СН'!$F$13</f>
        <v>618.63245627000003</v>
      </c>
      <c r="G384" s="37">
        <f>SUMIFS(СВЦЭМ!$K$34:$K$777,СВЦЭМ!$A$34:$A$777,$A384,СВЦЭМ!$B$34:$B$777,G$366)+'СЕТ СН'!$F$13</f>
        <v>623.48359774000005</v>
      </c>
      <c r="H384" s="37">
        <f>SUMIFS(СВЦЭМ!$K$34:$K$777,СВЦЭМ!$A$34:$A$777,$A384,СВЦЭМ!$B$34:$B$777,H$366)+'СЕТ СН'!$F$13</f>
        <v>595.97281795000004</v>
      </c>
      <c r="I384" s="37">
        <f>SUMIFS(СВЦЭМ!$K$34:$K$777,СВЦЭМ!$A$34:$A$777,$A384,СВЦЭМ!$B$34:$B$777,I$366)+'СЕТ СН'!$F$13</f>
        <v>545.76334548</v>
      </c>
      <c r="J384" s="37">
        <f>SUMIFS(СВЦЭМ!$K$34:$K$777,СВЦЭМ!$A$34:$A$777,$A384,СВЦЭМ!$B$34:$B$777,J$366)+'СЕТ СН'!$F$13</f>
        <v>523.00799018999999</v>
      </c>
      <c r="K384" s="37">
        <f>SUMIFS(СВЦЭМ!$K$34:$K$777,СВЦЭМ!$A$34:$A$777,$A384,СВЦЭМ!$B$34:$B$777,K$366)+'СЕТ СН'!$F$13</f>
        <v>512.49289018000002</v>
      </c>
      <c r="L384" s="37">
        <f>SUMIFS(СВЦЭМ!$K$34:$K$777,СВЦЭМ!$A$34:$A$777,$A384,СВЦЭМ!$B$34:$B$777,L$366)+'СЕТ СН'!$F$13</f>
        <v>506.39729182999997</v>
      </c>
      <c r="M384" s="37">
        <f>SUMIFS(СВЦЭМ!$K$34:$K$777,СВЦЭМ!$A$34:$A$777,$A384,СВЦЭМ!$B$34:$B$777,M$366)+'СЕТ СН'!$F$13</f>
        <v>511.36896575999998</v>
      </c>
      <c r="N384" s="37">
        <f>SUMIFS(СВЦЭМ!$K$34:$K$777,СВЦЭМ!$A$34:$A$777,$A384,СВЦЭМ!$B$34:$B$777,N$366)+'СЕТ СН'!$F$13</f>
        <v>528.35189085000002</v>
      </c>
      <c r="O384" s="37">
        <f>SUMIFS(СВЦЭМ!$K$34:$K$777,СВЦЭМ!$A$34:$A$777,$A384,СВЦЭМ!$B$34:$B$777,O$366)+'СЕТ СН'!$F$13</f>
        <v>521.78614424</v>
      </c>
      <c r="P384" s="37">
        <f>SUMIFS(СВЦЭМ!$K$34:$K$777,СВЦЭМ!$A$34:$A$777,$A384,СВЦЭМ!$B$34:$B$777,P$366)+'СЕТ СН'!$F$13</f>
        <v>526.81869152000002</v>
      </c>
      <c r="Q384" s="37">
        <f>SUMIFS(СВЦЭМ!$K$34:$K$777,СВЦЭМ!$A$34:$A$777,$A384,СВЦЭМ!$B$34:$B$777,Q$366)+'СЕТ СН'!$F$13</f>
        <v>531.96758884999997</v>
      </c>
      <c r="R384" s="37">
        <f>SUMIFS(СВЦЭМ!$K$34:$K$777,СВЦЭМ!$A$34:$A$777,$A384,СВЦЭМ!$B$34:$B$777,R$366)+'СЕТ СН'!$F$13</f>
        <v>539.06651900999998</v>
      </c>
      <c r="S384" s="37">
        <f>SUMIFS(СВЦЭМ!$K$34:$K$777,СВЦЭМ!$A$34:$A$777,$A384,СВЦЭМ!$B$34:$B$777,S$366)+'СЕТ СН'!$F$13</f>
        <v>530.99571902000002</v>
      </c>
      <c r="T384" s="37">
        <f>SUMIFS(СВЦЭМ!$K$34:$K$777,СВЦЭМ!$A$34:$A$777,$A384,СВЦЭМ!$B$34:$B$777,T$366)+'СЕТ СН'!$F$13</f>
        <v>521.68373980000001</v>
      </c>
      <c r="U384" s="37">
        <f>SUMIFS(СВЦЭМ!$K$34:$K$777,СВЦЭМ!$A$34:$A$777,$A384,СВЦЭМ!$B$34:$B$777,U$366)+'СЕТ СН'!$F$13</f>
        <v>548.63178061999997</v>
      </c>
      <c r="V384" s="37">
        <f>SUMIFS(СВЦЭМ!$K$34:$K$777,СВЦЭМ!$A$34:$A$777,$A384,СВЦЭМ!$B$34:$B$777,V$366)+'СЕТ СН'!$F$13</f>
        <v>526.88711592000004</v>
      </c>
      <c r="W384" s="37">
        <f>SUMIFS(СВЦЭМ!$K$34:$K$777,СВЦЭМ!$A$34:$A$777,$A384,СВЦЭМ!$B$34:$B$777,W$366)+'СЕТ СН'!$F$13</f>
        <v>514.45808348000003</v>
      </c>
      <c r="X384" s="37">
        <f>SUMIFS(СВЦЭМ!$K$34:$K$777,СВЦЭМ!$A$34:$A$777,$A384,СВЦЭМ!$B$34:$B$777,X$366)+'СЕТ СН'!$F$13</f>
        <v>535.39209504999997</v>
      </c>
      <c r="Y384" s="37">
        <f>SUMIFS(СВЦЭМ!$K$34:$K$777,СВЦЭМ!$A$34:$A$777,$A384,СВЦЭМ!$B$34:$B$777,Y$366)+'СЕТ СН'!$F$13</f>
        <v>576.53643237000006</v>
      </c>
    </row>
    <row r="385" spans="1:26" ht="15.75" x14ac:dyDescent="0.2">
      <c r="A385" s="36">
        <f t="shared" si="10"/>
        <v>43239</v>
      </c>
      <c r="B385" s="37">
        <f>SUMIFS(СВЦЭМ!$K$34:$K$777,СВЦЭМ!$A$34:$A$777,$A385,СВЦЭМ!$B$34:$B$777,B$366)+'СЕТ СН'!$F$13</f>
        <v>550.89008454999998</v>
      </c>
      <c r="C385" s="37">
        <f>SUMIFS(СВЦЭМ!$K$34:$K$777,СВЦЭМ!$A$34:$A$777,$A385,СВЦЭМ!$B$34:$B$777,C$366)+'СЕТ СН'!$F$13</f>
        <v>558.35012225000003</v>
      </c>
      <c r="D385" s="37">
        <f>SUMIFS(СВЦЭМ!$K$34:$K$777,СВЦЭМ!$A$34:$A$777,$A385,СВЦЭМ!$B$34:$B$777,D$366)+'СЕТ СН'!$F$13</f>
        <v>550.28157541999997</v>
      </c>
      <c r="E385" s="37">
        <f>SUMIFS(СВЦЭМ!$K$34:$K$777,СВЦЭМ!$A$34:$A$777,$A385,СВЦЭМ!$B$34:$B$777,E$366)+'СЕТ СН'!$F$13</f>
        <v>561.67331087000002</v>
      </c>
      <c r="F385" s="37">
        <f>SUMIFS(СВЦЭМ!$K$34:$K$777,СВЦЭМ!$A$34:$A$777,$A385,СВЦЭМ!$B$34:$B$777,F$366)+'СЕТ СН'!$F$13</f>
        <v>578.85171332000004</v>
      </c>
      <c r="G385" s="37">
        <f>SUMIFS(СВЦЭМ!$K$34:$K$777,СВЦЭМ!$A$34:$A$777,$A385,СВЦЭМ!$B$34:$B$777,G$366)+'СЕТ СН'!$F$13</f>
        <v>587.93875429000002</v>
      </c>
      <c r="H385" s="37">
        <f>SUMIFS(СВЦЭМ!$K$34:$K$777,СВЦЭМ!$A$34:$A$777,$A385,СВЦЭМ!$B$34:$B$777,H$366)+'СЕТ СН'!$F$13</f>
        <v>581.59118314</v>
      </c>
      <c r="I385" s="37">
        <f>SUMIFS(СВЦЭМ!$K$34:$K$777,СВЦЭМ!$A$34:$A$777,$A385,СВЦЭМ!$B$34:$B$777,I$366)+'СЕТ СН'!$F$13</f>
        <v>545.50148952999996</v>
      </c>
      <c r="J385" s="37">
        <f>SUMIFS(СВЦЭМ!$K$34:$K$777,СВЦЭМ!$A$34:$A$777,$A385,СВЦЭМ!$B$34:$B$777,J$366)+'СЕТ СН'!$F$13</f>
        <v>498.47228538000002</v>
      </c>
      <c r="K385" s="37">
        <f>SUMIFS(СВЦЭМ!$K$34:$K$777,СВЦЭМ!$A$34:$A$777,$A385,СВЦЭМ!$B$34:$B$777,K$366)+'СЕТ СН'!$F$13</f>
        <v>481.02320893000001</v>
      </c>
      <c r="L385" s="37">
        <f>SUMIFS(СВЦЭМ!$K$34:$K$777,СВЦЭМ!$A$34:$A$777,$A385,СВЦЭМ!$B$34:$B$777,L$366)+'СЕТ СН'!$F$13</f>
        <v>474.84360282</v>
      </c>
      <c r="M385" s="37">
        <f>SUMIFS(СВЦЭМ!$K$34:$K$777,СВЦЭМ!$A$34:$A$777,$A385,СВЦЭМ!$B$34:$B$777,M$366)+'СЕТ СН'!$F$13</f>
        <v>472.88420807</v>
      </c>
      <c r="N385" s="37">
        <f>SUMIFS(СВЦЭМ!$K$34:$K$777,СВЦЭМ!$A$34:$A$777,$A385,СВЦЭМ!$B$34:$B$777,N$366)+'СЕТ СН'!$F$13</f>
        <v>477.07023128999998</v>
      </c>
      <c r="O385" s="37">
        <f>SUMIFS(СВЦЭМ!$K$34:$K$777,СВЦЭМ!$A$34:$A$777,$A385,СВЦЭМ!$B$34:$B$777,O$366)+'СЕТ СН'!$F$13</f>
        <v>492.85808546999999</v>
      </c>
      <c r="P385" s="37">
        <f>SUMIFS(СВЦЭМ!$K$34:$K$777,СВЦЭМ!$A$34:$A$777,$A385,СВЦЭМ!$B$34:$B$777,P$366)+'СЕТ СН'!$F$13</f>
        <v>503.68110172000002</v>
      </c>
      <c r="Q385" s="37">
        <f>SUMIFS(СВЦЭМ!$K$34:$K$777,СВЦЭМ!$A$34:$A$777,$A385,СВЦЭМ!$B$34:$B$777,Q$366)+'СЕТ СН'!$F$13</f>
        <v>503.55677772000001</v>
      </c>
      <c r="R385" s="37">
        <f>SUMIFS(СВЦЭМ!$K$34:$K$777,СВЦЭМ!$A$34:$A$777,$A385,СВЦЭМ!$B$34:$B$777,R$366)+'СЕТ СН'!$F$13</f>
        <v>508.44048793000002</v>
      </c>
      <c r="S385" s="37">
        <f>SUMIFS(СВЦЭМ!$K$34:$K$777,СВЦЭМ!$A$34:$A$777,$A385,СВЦЭМ!$B$34:$B$777,S$366)+'СЕТ СН'!$F$13</f>
        <v>497.36288105</v>
      </c>
      <c r="T385" s="37">
        <f>SUMIFS(СВЦЭМ!$K$34:$K$777,СВЦЭМ!$A$34:$A$777,$A385,СВЦЭМ!$B$34:$B$777,T$366)+'СЕТ СН'!$F$13</f>
        <v>498.03605464999998</v>
      </c>
      <c r="U385" s="37">
        <f>SUMIFS(СВЦЭМ!$K$34:$K$777,СВЦЭМ!$A$34:$A$777,$A385,СВЦЭМ!$B$34:$B$777,U$366)+'СЕТ СН'!$F$13</f>
        <v>485.12279615</v>
      </c>
      <c r="V385" s="37">
        <f>SUMIFS(СВЦЭМ!$K$34:$K$777,СВЦЭМ!$A$34:$A$777,$A385,СВЦЭМ!$B$34:$B$777,V$366)+'СЕТ СН'!$F$13</f>
        <v>476.74639439999999</v>
      </c>
      <c r="W385" s="37">
        <f>SUMIFS(СВЦЭМ!$K$34:$K$777,СВЦЭМ!$A$34:$A$777,$A385,СВЦЭМ!$B$34:$B$777,W$366)+'СЕТ СН'!$F$13</f>
        <v>454.17939257</v>
      </c>
      <c r="X385" s="37">
        <f>SUMIFS(СВЦЭМ!$K$34:$K$777,СВЦЭМ!$A$34:$A$777,$A385,СВЦЭМ!$B$34:$B$777,X$366)+'СЕТ СН'!$F$13</f>
        <v>457.36405629000001</v>
      </c>
      <c r="Y385" s="37">
        <f>SUMIFS(СВЦЭМ!$K$34:$K$777,СВЦЭМ!$A$34:$A$777,$A385,СВЦЭМ!$B$34:$B$777,Y$366)+'СЕТ СН'!$F$13</f>
        <v>505.64580470999999</v>
      </c>
    </row>
    <row r="386" spans="1:26" ht="15.75" x14ac:dyDescent="0.2">
      <c r="A386" s="36">
        <f t="shared" si="10"/>
        <v>43240</v>
      </c>
      <c r="B386" s="37">
        <f>SUMIFS(СВЦЭМ!$K$34:$K$777,СВЦЭМ!$A$34:$A$777,$A386,СВЦЭМ!$B$34:$B$777,B$366)+'СЕТ СН'!$F$13</f>
        <v>541.51656530000002</v>
      </c>
      <c r="C386" s="37">
        <f>SUMIFS(СВЦЭМ!$K$34:$K$777,СВЦЭМ!$A$34:$A$777,$A386,СВЦЭМ!$B$34:$B$777,C$366)+'СЕТ СН'!$F$13</f>
        <v>565.46593116999998</v>
      </c>
      <c r="D386" s="37">
        <f>SUMIFS(СВЦЭМ!$K$34:$K$777,СВЦЭМ!$A$34:$A$777,$A386,СВЦЭМ!$B$34:$B$777,D$366)+'СЕТ СН'!$F$13</f>
        <v>587.75047510000002</v>
      </c>
      <c r="E386" s="37">
        <f>SUMIFS(СВЦЭМ!$K$34:$K$777,СВЦЭМ!$A$34:$A$777,$A386,СВЦЭМ!$B$34:$B$777,E$366)+'СЕТ СН'!$F$13</f>
        <v>599.85819852999998</v>
      </c>
      <c r="F386" s="37">
        <f>SUMIFS(СВЦЭМ!$K$34:$K$777,СВЦЭМ!$A$34:$A$777,$A386,СВЦЭМ!$B$34:$B$777,F$366)+'СЕТ СН'!$F$13</f>
        <v>614.26027591000002</v>
      </c>
      <c r="G386" s="37">
        <f>SUMIFS(СВЦЭМ!$K$34:$K$777,СВЦЭМ!$A$34:$A$777,$A386,СВЦЭМ!$B$34:$B$777,G$366)+'СЕТ СН'!$F$13</f>
        <v>615.08023178999997</v>
      </c>
      <c r="H386" s="37">
        <f>SUMIFS(СВЦЭМ!$K$34:$K$777,СВЦЭМ!$A$34:$A$777,$A386,СВЦЭМ!$B$34:$B$777,H$366)+'СЕТ СН'!$F$13</f>
        <v>602.59701139000003</v>
      </c>
      <c r="I386" s="37">
        <f>SUMIFS(СВЦЭМ!$K$34:$K$777,СВЦЭМ!$A$34:$A$777,$A386,СВЦЭМ!$B$34:$B$777,I$366)+'СЕТ СН'!$F$13</f>
        <v>549.82681881999997</v>
      </c>
      <c r="J386" s="37">
        <f>SUMIFS(СВЦЭМ!$K$34:$K$777,СВЦЭМ!$A$34:$A$777,$A386,СВЦЭМ!$B$34:$B$777,J$366)+'СЕТ СН'!$F$13</f>
        <v>506.03757925999997</v>
      </c>
      <c r="K386" s="37">
        <f>SUMIFS(СВЦЭМ!$K$34:$K$777,СВЦЭМ!$A$34:$A$777,$A386,СВЦЭМ!$B$34:$B$777,K$366)+'СЕТ СН'!$F$13</f>
        <v>475.91926862000003</v>
      </c>
      <c r="L386" s="37">
        <f>SUMIFS(СВЦЭМ!$K$34:$K$777,СВЦЭМ!$A$34:$A$777,$A386,СВЦЭМ!$B$34:$B$777,L$366)+'СЕТ СН'!$F$13</f>
        <v>486.23476918</v>
      </c>
      <c r="M386" s="37">
        <f>SUMIFS(СВЦЭМ!$K$34:$K$777,СВЦЭМ!$A$34:$A$777,$A386,СВЦЭМ!$B$34:$B$777,M$366)+'СЕТ СН'!$F$13</f>
        <v>474.13120507000002</v>
      </c>
      <c r="N386" s="37">
        <f>SUMIFS(СВЦЭМ!$K$34:$K$777,СВЦЭМ!$A$34:$A$777,$A386,СВЦЭМ!$B$34:$B$777,N$366)+'СЕТ СН'!$F$13</f>
        <v>477.55798385000003</v>
      </c>
      <c r="O386" s="37">
        <f>SUMIFS(СВЦЭМ!$K$34:$K$777,СВЦЭМ!$A$34:$A$777,$A386,СВЦЭМ!$B$34:$B$777,O$366)+'СЕТ СН'!$F$13</f>
        <v>477.86891592000001</v>
      </c>
      <c r="P386" s="37">
        <f>SUMIFS(СВЦЭМ!$K$34:$K$777,СВЦЭМ!$A$34:$A$777,$A386,СВЦЭМ!$B$34:$B$777,P$366)+'СЕТ СН'!$F$13</f>
        <v>496.29024064999999</v>
      </c>
      <c r="Q386" s="37">
        <f>SUMIFS(СВЦЭМ!$K$34:$K$777,СВЦЭМ!$A$34:$A$777,$A386,СВЦЭМ!$B$34:$B$777,Q$366)+'СЕТ СН'!$F$13</f>
        <v>499.94871576000003</v>
      </c>
      <c r="R386" s="37">
        <f>SUMIFS(СВЦЭМ!$K$34:$K$777,СВЦЭМ!$A$34:$A$777,$A386,СВЦЭМ!$B$34:$B$777,R$366)+'СЕТ СН'!$F$13</f>
        <v>498.27795185999997</v>
      </c>
      <c r="S386" s="37">
        <f>SUMIFS(СВЦЭМ!$K$34:$K$777,СВЦЭМ!$A$34:$A$777,$A386,СВЦЭМ!$B$34:$B$777,S$366)+'СЕТ СН'!$F$13</f>
        <v>484.77479039999997</v>
      </c>
      <c r="T386" s="37">
        <f>SUMIFS(СВЦЭМ!$K$34:$K$777,СВЦЭМ!$A$34:$A$777,$A386,СВЦЭМ!$B$34:$B$777,T$366)+'СЕТ СН'!$F$13</f>
        <v>475.5748092</v>
      </c>
      <c r="U386" s="37">
        <f>SUMIFS(СВЦЭМ!$K$34:$K$777,СВЦЭМ!$A$34:$A$777,$A386,СВЦЭМ!$B$34:$B$777,U$366)+'СЕТ СН'!$F$13</f>
        <v>482.20045579999999</v>
      </c>
      <c r="V386" s="37">
        <f>SUMIFS(СВЦЭМ!$K$34:$K$777,СВЦЭМ!$A$34:$A$777,$A386,СВЦЭМ!$B$34:$B$777,V$366)+'СЕТ СН'!$F$13</f>
        <v>453.15328633000001</v>
      </c>
      <c r="W386" s="37">
        <f>SUMIFS(СВЦЭМ!$K$34:$K$777,СВЦЭМ!$A$34:$A$777,$A386,СВЦЭМ!$B$34:$B$777,W$366)+'СЕТ СН'!$F$13</f>
        <v>436.27573509000001</v>
      </c>
      <c r="X386" s="37">
        <f>SUMIFS(СВЦЭМ!$K$34:$K$777,СВЦЭМ!$A$34:$A$777,$A386,СВЦЭМ!$B$34:$B$777,X$366)+'СЕТ СН'!$F$13</f>
        <v>446.78512701</v>
      </c>
      <c r="Y386" s="37">
        <f>SUMIFS(СВЦЭМ!$K$34:$K$777,СВЦЭМ!$A$34:$A$777,$A386,СВЦЭМ!$B$34:$B$777,Y$366)+'СЕТ СН'!$F$13</f>
        <v>486.73777914999999</v>
      </c>
    </row>
    <row r="387" spans="1:26" ht="15.75" x14ac:dyDescent="0.2">
      <c r="A387" s="36">
        <f t="shared" si="10"/>
        <v>43241</v>
      </c>
      <c r="B387" s="37">
        <f>SUMIFS(СВЦЭМ!$K$34:$K$777,СВЦЭМ!$A$34:$A$777,$A387,СВЦЭМ!$B$34:$B$777,B$366)+'СЕТ СН'!$F$13</f>
        <v>561.67689688999997</v>
      </c>
      <c r="C387" s="37">
        <f>SUMIFS(СВЦЭМ!$K$34:$K$777,СВЦЭМ!$A$34:$A$777,$A387,СВЦЭМ!$B$34:$B$777,C$366)+'СЕТ СН'!$F$13</f>
        <v>609.80486726000004</v>
      </c>
      <c r="D387" s="37">
        <f>SUMIFS(СВЦЭМ!$K$34:$K$777,СВЦЭМ!$A$34:$A$777,$A387,СВЦЭМ!$B$34:$B$777,D$366)+'СЕТ СН'!$F$13</f>
        <v>631.84957448</v>
      </c>
      <c r="E387" s="37">
        <f>SUMIFS(СВЦЭМ!$K$34:$K$777,СВЦЭМ!$A$34:$A$777,$A387,СВЦЭМ!$B$34:$B$777,E$366)+'СЕТ СН'!$F$13</f>
        <v>638.34565884000006</v>
      </c>
      <c r="F387" s="37">
        <f>SUMIFS(СВЦЭМ!$K$34:$K$777,СВЦЭМ!$A$34:$A$777,$A387,СВЦЭМ!$B$34:$B$777,F$366)+'СЕТ СН'!$F$13</f>
        <v>643.45360937999999</v>
      </c>
      <c r="G387" s="37">
        <f>SUMIFS(СВЦЭМ!$K$34:$K$777,СВЦЭМ!$A$34:$A$777,$A387,СВЦЭМ!$B$34:$B$777,G$366)+'СЕТ СН'!$F$13</f>
        <v>634.42012633000002</v>
      </c>
      <c r="H387" s="37">
        <f>SUMIFS(СВЦЭМ!$K$34:$K$777,СВЦЭМ!$A$34:$A$777,$A387,СВЦЭМ!$B$34:$B$777,H$366)+'СЕТ СН'!$F$13</f>
        <v>589.87235644999998</v>
      </c>
      <c r="I387" s="37">
        <f>SUMIFS(СВЦЭМ!$K$34:$K$777,СВЦЭМ!$A$34:$A$777,$A387,СВЦЭМ!$B$34:$B$777,I$366)+'СЕТ СН'!$F$13</f>
        <v>531.80351660999997</v>
      </c>
      <c r="J387" s="37">
        <f>SUMIFS(СВЦЭМ!$K$34:$K$777,СВЦЭМ!$A$34:$A$777,$A387,СВЦЭМ!$B$34:$B$777,J$366)+'СЕТ СН'!$F$13</f>
        <v>507.07283608</v>
      </c>
      <c r="K387" s="37">
        <f>SUMIFS(СВЦЭМ!$K$34:$K$777,СВЦЭМ!$A$34:$A$777,$A387,СВЦЭМ!$B$34:$B$777,K$366)+'СЕТ СН'!$F$13</f>
        <v>488.76726043000002</v>
      </c>
      <c r="L387" s="37">
        <f>SUMIFS(СВЦЭМ!$K$34:$K$777,СВЦЭМ!$A$34:$A$777,$A387,СВЦЭМ!$B$34:$B$777,L$366)+'СЕТ СН'!$F$13</f>
        <v>481.51964785000001</v>
      </c>
      <c r="M387" s="37">
        <f>SUMIFS(СВЦЭМ!$K$34:$K$777,СВЦЭМ!$A$34:$A$777,$A387,СВЦЭМ!$B$34:$B$777,M$366)+'СЕТ СН'!$F$13</f>
        <v>489.62830749</v>
      </c>
      <c r="N387" s="37">
        <f>SUMIFS(СВЦЭМ!$K$34:$K$777,СВЦЭМ!$A$34:$A$777,$A387,СВЦЭМ!$B$34:$B$777,N$366)+'СЕТ СН'!$F$13</f>
        <v>506.68531428</v>
      </c>
      <c r="O387" s="37">
        <f>SUMIFS(СВЦЭМ!$K$34:$K$777,СВЦЭМ!$A$34:$A$777,$A387,СВЦЭМ!$B$34:$B$777,O$366)+'СЕТ СН'!$F$13</f>
        <v>492.06626614999999</v>
      </c>
      <c r="P387" s="37">
        <f>SUMIFS(СВЦЭМ!$K$34:$K$777,СВЦЭМ!$A$34:$A$777,$A387,СВЦЭМ!$B$34:$B$777,P$366)+'СЕТ СН'!$F$13</f>
        <v>495.30310022999998</v>
      </c>
      <c r="Q387" s="37">
        <f>SUMIFS(СВЦЭМ!$K$34:$K$777,СВЦЭМ!$A$34:$A$777,$A387,СВЦЭМ!$B$34:$B$777,Q$366)+'СЕТ СН'!$F$13</f>
        <v>504.32471021999999</v>
      </c>
      <c r="R387" s="37">
        <f>SUMIFS(СВЦЭМ!$K$34:$K$777,СВЦЭМ!$A$34:$A$777,$A387,СВЦЭМ!$B$34:$B$777,R$366)+'СЕТ СН'!$F$13</f>
        <v>510.03942903000001</v>
      </c>
      <c r="S387" s="37">
        <f>SUMIFS(СВЦЭМ!$K$34:$K$777,СВЦЭМ!$A$34:$A$777,$A387,СВЦЭМ!$B$34:$B$777,S$366)+'СЕТ СН'!$F$13</f>
        <v>501.97390963999999</v>
      </c>
      <c r="T387" s="37">
        <f>SUMIFS(СВЦЭМ!$K$34:$K$777,СВЦЭМ!$A$34:$A$777,$A387,СВЦЭМ!$B$34:$B$777,T$366)+'СЕТ СН'!$F$13</f>
        <v>493.79100741000002</v>
      </c>
      <c r="U387" s="37">
        <f>SUMIFS(СВЦЭМ!$K$34:$K$777,СВЦЭМ!$A$34:$A$777,$A387,СВЦЭМ!$B$34:$B$777,U$366)+'СЕТ СН'!$F$13</f>
        <v>520.05865621999999</v>
      </c>
      <c r="V387" s="37">
        <f>SUMIFS(СВЦЭМ!$K$34:$K$777,СВЦЭМ!$A$34:$A$777,$A387,СВЦЭМ!$B$34:$B$777,V$366)+'СЕТ СН'!$F$13</f>
        <v>499.68364514000001</v>
      </c>
      <c r="W387" s="37">
        <f>SUMIFS(СВЦЭМ!$K$34:$K$777,СВЦЭМ!$A$34:$A$777,$A387,СВЦЭМ!$B$34:$B$777,W$366)+'СЕТ СН'!$F$13</f>
        <v>480.22102833999998</v>
      </c>
      <c r="X387" s="37">
        <f>SUMIFS(СВЦЭМ!$K$34:$K$777,СВЦЭМ!$A$34:$A$777,$A387,СВЦЭМ!$B$34:$B$777,X$366)+'СЕТ СН'!$F$13</f>
        <v>503.51916224000001</v>
      </c>
      <c r="Y387" s="37">
        <f>SUMIFS(СВЦЭМ!$K$34:$K$777,СВЦЭМ!$A$34:$A$777,$A387,СВЦЭМ!$B$34:$B$777,Y$366)+'СЕТ СН'!$F$13</f>
        <v>557.46845771999995</v>
      </c>
    </row>
    <row r="388" spans="1:26" ht="15.75" x14ac:dyDescent="0.2">
      <c r="A388" s="36">
        <f t="shared" si="10"/>
        <v>43242</v>
      </c>
      <c r="B388" s="37">
        <f>SUMIFS(СВЦЭМ!$K$34:$K$777,СВЦЭМ!$A$34:$A$777,$A388,СВЦЭМ!$B$34:$B$777,B$366)+'СЕТ СН'!$F$13</f>
        <v>535.43205309999996</v>
      </c>
      <c r="C388" s="37">
        <f>SUMIFS(СВЦЭМ!$K$34:$K$777,СВЦЭМ!$A$34:$A$777,$A388,СВЦЭМ!$B$34:$B$777,C$366)+'СЕТ СН'!$F$13</f>
        <v>574.68692995000004</v>
      </c>
      <c r="D388" s="37">
        <f>SUMIFS(СВЦЭМ!$K$34:$K$777,СВЦЭМ!$A$34:$A$777,$A388,СВЦЭМ!$B$34:$B$777,D$366)+'СЕТ СН'!$F$13</f>
        <v>593.49432689000002</v>
      </c>
      <c r="E388" s="37">
        <f>SUMIFS(СВЦЭМ!$K$34:$K$777,СВЦЭМ!$A$34:$A$777,$A388,СВЦЭМ!$B$34:$B$777,E$366)+'СЕТ СН'!$F$13</f>
        <v>603.68786585999999</v>
      </c>
      <c r="F388" s="37">
        <f>SUMIFS(СВЦЭМ!$K$34:$K$777,СВЦЭМ!$A$34:$A$777,$A388,СВЦЭМ!$B$34:$B$777,F$366)+'СЕТ СН'!$F$13</f>
        <v>610.34289856999999</v>
      </c>
      <c r="G388" s="37">
        <f>SUMIFS(СВЦЭМ!$K$34:$K$777,СВЦЭМ!$A$34:$A$777,$A388,СВЦЭМ!$B$34:$B$777,G$366)+'СЕТ СН'!$F$13</f>
        <v>594.68294940999999</v>
      </c>
      <c r="H388" s="37">
        <f>SUMIFS(СВЦЭМ!$K$34:$K$777,СВЦЭМ!$A$34:$A$777,$A388,СВЦЭМ!$B$34:$B$777,H$366)+'СЕТ СН'!$F$13</f>
        <v>542.77880709999999</v>
      </c>
      <c r="I388" s="37">
        <f>SUMIFS(СВЦЭМ!$K$34:$K$777,СВЦЭМ!$A$34:$A$777,$A388,СВЦЭМ!$B$34:$B$777,I$366)+'СЕТ СН'!$F$13</f>
        <v>508.10324071000002</v>
      </c>
      <c r="J388" s="37">
        <f>SUMIFS(СВЦЭМ!$K$34:$K$777,СВЦЭМ!$A$34:$A$777,$A388,СВЦЭМ!$B$34:$B$777,J$366)+'СЕТ СН'!$F$13</f>
        <v>496.79036350000001</v>
      </c>
      <c r="K388" s="37">
        <f>SUMIFS(СВЦЭМ!$K$34:$K$777,СВЦЭМ!$A$34:$A$777,$A388,СВЦЭМ!$B$34:$B$777,K$366)+'СЕТ СН'!$F$13</f>
        <v>502.60128464000002</v>
      </c>
      <c r="L388" s="37">
        <f>SUMIFS(СВЦЭМ!$K$34:$K$777,СВЦЭМ!$A$34:$A$777,$A388,СВЦЭМ!$B$34:$B$777,L$366)+'СЕТ СН'!$F$13</f>
        <v>503.43541571999998</v>
      </c>
      <c r="M388" s="37">
        <f>SUMIFS(СВЦЭМ!$K$34:$K$777,СВЦЭМ!$A$34:$A$777,$A388,СВЦЭМ!$B$34:$B$777,M$366)+'СЕТ СН'!$F$13</f>
        <v>498.22174156</v>
      </c>
      <c r="N388" s="37">
        <f>SUMIFS(СВЦЭМ!$K$34:$K$777,СВЦЭМ!$A$34:$A$777,$A388,СВЦЭМ!$B$34:$B$777,N$366)+'СЕТ СН'!$F$13</f>
        <v>496.30783062</v>
      </c>
      <c r="O388" s="37">
        <f>SUMIFS(СВЦЭМ!$K$34:$K$777,СВЦЭМ!$A$34:$A$777,$A388,СВЦЭМ!$B$34:$B$777,O$366)+'СЕТ СН'!$F$13</f>
        <v>497.55690105999997</v>
      </c>
      <c r="P388" s="37">
        <f>SUMIFS(СВЦЭМ!$K$34:$K$777,СВЦЭМ!$A$34:$A$777,$A388,СВЦЭМ!$B$34:$B$777,P$366)+'СЕТ СН'!$F$13</f>
        <v>497.73162668999998</v>
      </c>
      <c r="Q388" s="37">
        <f>SUMIFS(СВЦЭМ!$K$34:$K$777,СВЦЭМ!$A$34:$A$777,$A388,СВЦЭМ!$B$34:$B$777,Q$366)+'СЕТ СН'!$F$13</f>
        <v>495.92795518000003</v>
      </c>
      <c r="R388" s="37">
        <f>SUMIFS(СВЦЭМ!$K$34:$K$777,СВЦЭМ!$A$34:$A$777,$A388,СВЦЭМ!$B$34:$B$777,R$366)+'СЕТ СН'!$F$13</f>
        <v>497.67650032</v>
      </c>
      <c r="S388" s="37">
        <f>SUMIFS(СВЦЭМ!$K$34:$K$777,СВЦЭМ!$A$34:$A$777,$A388,СВЦЭМ!$B$34:$B$777,S$366)+'СЕТ СН'!$F$13</f>
        <v>496.16004058999999</v>
      </c>
      <c r="T388" s="37">
        <f>SUMIFS(СВЦЭМ!$K$34:$K$777,СВЦЭМ!$A$34:$A$777,$A388,СВЦЭМ!$B$34:$B$777,T$366)+'СЕТ СН'!$F$13</f>
        <v>501.13202319999999</v>
      </c>
      <c r="U388" s="37">
        <f>SUMIFS(СВЦЭМ!$K$34:$K$777,СВЦЭМ!$A$34:$A$777,$A388,СВЦЭМ!$B$34:$B$777,U$366)+'СЕТ СН'!$F$13</f>
        <v>498.79848592000002</v>
      </c>
      <c r="V388" s="37">
        <f>SUMIFS(СВЦЭМ!$K$34:$K$777,СВЦЭМ!$A$34:$A$777,$A388,СВЦЭМ!$B$34:$B$777,V$366)+'СЕТ СН'!$F$13</f>
        <v>477.56096826999999</v>
      </c>
      <c r="W388" s="37">
        <f>SUMIFS(СВЦЭМ!$K$34:$K$777,СВЦЭМ!$A$34:$A$777,$A388,СВЦЭМ!$B$34:$B$777,W$366)+'СЕТ СН'!$F$13</f>
        <v>451.19340199999999</v>
      </c>
      <c r="X388" s="37">
        <f>SUMIFS(СВЦЭМ!$K$34:$K$777,СВЦЭМ!$A$34:$A$777,$A388,СВЦЭМ!$B$34:$B$777,X$366)+'СЕТ СН'!$F$13</f>
        <v>470.49971104999997</v>
      </c>
      <c r="Y388" s="37">
        <f>SUMIFS(СВЦЭМ!$K$34:$K$777,СВЦЭМ!$A$34:$A$777,$A388,СВЦЭМ!$B$34:$B$777,Y$366)+'СЕТ СН'!$F$13</f>
        <v>500.31330560999999</v>
      </c>
    </row>
    <row r="389" spans="1:26" ht="15.75" x14ac:dyDescent="0.2">
      <c r="A389" s="36">
        <f t="shared" si="10"/>
        <v>43243</v>
      </c>
      <c r="B389" s="37">
        <f>SUMIFS(СВЦЭМ!$K$34:$K$777,СВЦЭМ!$A$34:$A$777,$A389,СВЦЭМ!$B$34:$B$777,B$366)+'СЕТ СН'!$F$13</f>
        <v>520.88142044000006</v>
      </c>
      <c r="C389" s="37">
        <f>SUMIFS(СВЦЭМ!$K$34:$K$777,СВЦЭМ!$A$34:$A$777,$A389,СВЦЭМ!$B$34:$B$777,C$366)+'СЕТ СН'!$F$13</f>
        <v>564.69804326999997</v>
      </c>
      <c r="D389" s="37">
        <f>SUMIFS(СВЦЭМ!$K$34:$K$777,СВЦЭМ!$A$34:$A$777,$A389,СВЦЭМ!$B$34:$B$777,D$366)+'СЕТ СН'!$F$13</f>
        <v>571.65615416000003</v>
      </c>
      <c r="E389" s="37">
        <f>SUMIFS(СВЦЭМ!$K$34:$K$777,СВЦЭМ!$A$34:$A$777,$A389,СВЦЭМ!$B$34:$B$777,E$366)+'СЕТ СН'!$F$13</f>
        <v>574.42929993999996</v>
      </c>
      <c r="F389" s="37">
        <f>SUMIFS(СВЦЭМ!$K$34:$K$777,СВЦЭМ!$A$34:$A$777,$A389,СВЦЭМ!$B$34:$B$777,F$366)+'СЕТ СН'!$F$13</f>
        <v>579.16146904000004</v>
      </c>
      <c r="G389" s="37">
        <f>SUMIFS(СВЦЭМ!$K$34:$K$777,СВЦЭМ!$A$34:$A$777,$A389,СВЦЭМ!$B$34:$B$777,G$366)+'СЕТ СН'!$F$13</f>
        <v>576.00421636999999</v>
      </c>
      <c r="H389" s="37">
        <f>SUMIFS(СВЦЭМ!$K$34:$K$777,СВЦЭМ!$A$34:$A$777,$A389,СВЦЭМ!$B$34:$B$777,H$366)+'СЕТ СН'!$F$13</f>
        <v>545.62146403999998</v>
      </c>
      <c r="I389" s="37">
        <f>SUMIFS(СВЦЭМ!$K$34:$K$777,СВЦЭМ!$A$34:$A$777,$A389,СВЦЭМ!$B$34:$B$777,I$366)+'СЕТ СН'!$F$13</f>
        <v>510.01520983</v>
      </c>
      <c r="J389" s="37">
        <f>SUMIFS(СВЦЭМ!$K$34:$K$777,СВЦЭМ!$A$34:$A$777,$A389,СВЦЭМ!$B$34:$B$777,J$366)+'СЕТ СН'!$F$13</f>
        <v>516.07000054000002</v>
      </c>
      <c r="K389" s="37">
        <f>SUMIFS(СВЦЭМ!$K$34:$K$777,СВЦЭМ!$A$34:$A$777,$A389,СВЦЭМ!$B$34:$B$777,K$366)+'СЕТ СН'!$F$13</f>
        <v>524.08348212999999</v>
      </c>
      <c r="L389" s="37">
        <f>SUMIFS(СВЦЭМ!$K$34:$K$777,СВЦЭМ!$A$34:$A$777,$A389,СВЦЭМ!$B$34:$B$777,L$366)+'СЕТ СН'!$F$13</f>
        <v>485.15557877999998</v>
      </c>
      <c r="M389" s="37">
        <f>SUMIFS(СВЦЭМ!$K$34:$K$777,СВЦЭМ!$A$34:$A$777,$A389,СВЦЭМ!$B$34:$B$777,M$366)+'СЕТ СН'!$F$13</f>
        <v>480.40597937000001</v>
      </c>
      <c r="N389" s="37">
        <f>SUMIFS(СВЦЭМ!$K$34:$K$777,СВЦЭМ!$A$34:$A$777,$A389,СВЦЭМ!$B$34:$B$777,N$366)+'СЕТ СН'!$F$13</f>
        <v>485.54292392999997</v>
      </c>
      <c r="O389" s="37">
        <f>SUMIFS(СВЦЭМ!$K$34:$K$777,СВЦЭМ!$A$34:$A$777,$A389,СВЦЭМ!$B$34:$B$777,O$366)+'СЕТ СН'!$F$13</f>
        <v>477.63081034999999</v>
      </c>
      <c r="P389" s="37">
        <f>SUMIFS(СВЦЭМ!$K$34:$K$777,СВЦЭМ!$A$34:$A$777,$A389,СВЦЭМ!$B$34:$B$777,P$366)+'СЕТ СН'!$F$13</f>
        <v>479.62506922</v>
      </c>
      <c r="Q389" s="37">
        <f>SUMIFS(СВЦЭМ!$K$34:$K$777,СВЦЭМ!$A$34:$A$777,$A389,СВЦЭМ!$B$34:$B$777,Q$366)+'СЕТ СН'!$F$13</f>
        <v>477.59865690999999</v>
      </c>
      <c r="R389" s="37">
        <f>SUMIFS(СВЦЭМ!$K$34:$K$777,СВЦЭМ!$A$34:$A$777,$A389,СВЦЭМ!$B$34:$B$777,R$366)+'СЕТ СН'!$F$13</f>
        <v>517.19795674</v>
      </c>
      <c r="S389" s="37">
        <f>SUMIFS(СВЦЭМ!$K$34:$K$777,СВЦЭМ!$A$34:$A$777,$A389,СВЦЭМ!$B$34:$B$777,S$366)+'СЕТ СН'!$F$13</f>
        <v>520.85557401999995</v>
      </c>
      <c r="T389" s="37">
        <f>SUMIFS(СВЦЭМ!$K$34:$K$777,СВЦЭМ!$A$34:$A$777,$A389,СВЦЭМ!$B$34:$B$777,T$366)+'СЕТ СН'!$F$13</f>
        <v>523.72517328000004</v>
      </c>
      <c r="U389" s="37">
        <f>SUMIFS(СВЦЭМ!$K$34:$K$777,СВЦЭМ!$A$34:$A$777,$A389,СВЦЭМ!$B$34:$B$777,U$366)+'СЕТ СН'!$F$13</f>
        <v>523.31889276000004</v>
      </c>
      <c r="V389" s="37">
        <f>SUMIFS(СВЦЭМ!$K$34:$K$777,СВЦЭМ!$A$34:$A$777,$A389,СВЦЭМ!$B$34:$B$777,V$366)+'СЕТ СН'!$F$13</f>
        <v>529.38504468999997</v>
      </c>
      <c r="W389" s="37">
        <f>SUMIFS(СВЦЭМ!$K$34:$K$777,СВЦЭМ!$A$34:$A$777,$A389,СВЦЭМ!$B$34:$B$777,W$366)+'СЕТ СН'!$F$13</f>
        <v>502.77758419000003</v>
      </c>
      <c r="X389" s="37">
        <f>SUMIFS(СВЦЭМ!$K$34:$K$777,СВЦЭМ!$A$34:$A$777,$A389,СВЦЭМ!$B$34:$B$777,X$366)+'СЕТ СН'!$F$13</f>
        <v>488.89270354000001</v>
      </c>
      <c r="Y389" s="37">
        <f>SUMIFS(СВЦЭМ!$K$34:$K$777,СВЦЭМ!$A$34:$A$777,$A389,СВЦЭМ!$B$34:$B$777,Y$366)+'СЕТ СН'!$F$13</f>
        <v>472.81407591999999</v>
      </c>
    </row>
    <row r="390" spans="1:26" ht="15.75" x14ac:dyDescent="0.2">
      <c r="A390" s="36">
        <f t="shared" si="10"/>
        <v>43244</v>
      </c>
      <c r="B390" s="37">
        <f>SUMIFS(СВЦЭМ!$K$34:$K$777,СВЦЭМ!$A$34:$A$777,$A390,СВЦЭМ!$B$34:$B$777,B$366)+'СЕТ СН'!$F$13</f>
        <v>582.45053413999995</v>
      </c>
      <c r="C390" s="37">
        <f>SUMIFS(СВЦЭМ!$K$34:$K$777,СВЦЭМ!$A$34:$A$777,$A390,СВЦЭМ!$B$34:$B$777,C$366)+'СЕТ СН'!$F$13</f>
        <v>586.63183717000004</v>
      </c>
      <c r="D390" s="37">
        <f>SUMIFS(СВЦЭМ!$K$34:$K$777,СВЦЭМ!$A$34:$A$777,$A390,СВЦЭМ!$B$34:$B$777,D$366)+'СЕТ СН'!$F$13</f>
        <v>605.65898670000001</v>
      </c>
      <c r="E390" s="37">
        <f>SUMIFS(СВЦЭМ!$K$34:$K$777,СВЦЭМ!$A$34:$A$777,$A390,СВЦЭМ!$B$34:$B$777,E$366)+'СЕТ СН'!$F$13</f>
        <v>614.87086397999997</v>
      </c>
      <c r="F390" s="37">
        <f>SUMIFS(СВЦЭМ!$K$34:$K$777,СВЦЭМ!$A$34:$A$777,$A390,СВЦЭМ!$B$34:$B$777,F$366)+'СЕТ СН'!$F$13</f>
        <v>618.42729254999995</v>
      </c>
      <c r="G390" s="37">
        <f>SUMIFS(СВЦЭМ!$K$34:$K$777,СВЦЭМ!$A$34:$A$777,$A390,СВЦЭМ!$B$34:$B$777,G$366)+'СЕТ СН'!$F$13</f>
        <v>604.01586013999997</v>
      </c>
      <c r="H390" s="37">
        <f>SUMIFS(СВЦЭМ!$K$34:$K$777,СВЦЭМ!$A$34:$A$777,$A390,СВЦЭМ!$B$34:$B$777,H$366)+'СЕТ СН'!$F$13</f>
        <v>550.73152305999997</v>
      </c>
      <c r="I390" s="37">
        <f>SUMIFS(СВЦЭМ!$K$34:$K$777,СВЦЭМ!$A$34:$A$777,$A390,СВЦЭМ!$B$34:$B$777,I$366)+'СЕТ СН'!$F$13</f>
        <v>545.95208170000001</v>
      </c>
      <c r="J390" s="37">
        <f>SUMIFS(СВЦЭМ!$K$34:$K$777,СВЦЭМ!$A$34:$A$777,$A390,СВЦЭМ!$B$34:$B$777,J$366)+'СЕТ СН'!$F$13</f>
        <v>566.20197357999996</v>
      </c>
      <c r="K390" s="37">
        <f>SUMIFS(СВЦЭМ!$K$34:$K$777,СВЦЭМ!$A$34:$A$777,$A390,СВЦЭМ!$B$34:$B$777,K$366)+'СЕТ СН'!$F$13</f>
        <v>524.76699697000004</v>
      </c>
      <c r="L390" s="37">
        <f>SUMIFS(СВЦЭМ!$K$34:$K$777,СВЦЭМ!$A$34:$A$777,$A390,СВЦЭМ!$B$34:$B$777,L$366)+'СЕТ СН'!$F$13</f>
        <v>522.59995392999997</v>
      </c>
      <c r="M390" s="37">
        <f>SUMIFS(СВЦЭМ!$K$34:$K$777,СВЦЭМ!$A$34:$A$777,$A390,СВЦЭМ!$B$34:$B$777,M$366)+'СЕТ СН'!$F$13</f>
        <v>518.24435281000001</v>
      </c>
      <c r="N390" s="37">
        <f>SUMIFS(СВЦЭМ!$K$34:$K$777,СВЦЭМ!$A$34:$A$777,$A390,СВЦЭМ!$B$34:$B$777,N$366)+'СЕТ СН'!$F$13</f>
        <v>534.80187796999996</v>
      </c>
      <c r="O390" s="37">
        <f>SUMIFS(СВЦЭМ!$K$34:$K$777,СВЦЭМ!$A$34:$A$777,$A390,СВЦЭМ!$B$34:$B$777,O$366)+'СЕТ СН'!$F$13</f>
        <v>516.84165026999995</v>
      </c>
      <c r="P390" s="37">
        <f>SUMIFS(СВЦЭМ!$K$34:$K$777,СВЦЭМ!$A$34:$A$777,$A390,СВЦЭМ!$B$34:$B$777,P$366)+'СЕТ СН'!$F$13</f>
        <v>521.32711803999996</v>
      </c>
      <c r="Q390" s="37">
        <f>SUMIFS(СВЦЭМ!$K$34:$K$777,СВЦЭМ!$A$34:$A$777,$A390,СВЦЭМ!$B$34:$B$777,Q$366)+'СЕТ СН'!$F$13</f>
        <v>523.05166849</v>
      </c>
      <c r="R390" s="37">
        <f>SUMIFS(СВЦЭМ!$K$34:$K$777,СВЦЭМ!$A$34:$A$777,$A390,СВЦЭМ!$B$34:$B$777,R$366)+'СЕТ СН'!$F$13</f>
        <v>524.54383884000003</v>
      </c>
      <c r="S390" s="37">
        <f>SUMIFS(СВЦЭМ!$K$34:$K$777,СВЦЭМ!$A$34:$A$777,$A390,СВЦЭМ!$B$34:$B$777,S$366)+'СЕТ СН'!$F$13</f>
        <v>518.90870467000002</v>
      </c>
      <c r="T390" s="37">
        <f>SUMIFS(СВЦЭМ!$K$34:$K$777,СВЦЭМ!$A$34:$A$777,$A390,СВЦЭМ!$B$34:$B$777,T$366)+'СЕТ СН'!$F$13</f>
        <v>518.27618093000001</v>
      </c>
      <c r="U390" s="37">
        <f>SUMIFS(СВЦЭМ!$K$34:$K$777,СВЦЭМ!$A$34:$A$777,$A390,СВЦЭМ!$B$34:$B$777,U$366)+'СЕТ СН'!$F$13</f>
        <v>512.93358059000002</v>
      </c>
      <c r="V390" s="37">
        <f>SUMIFS(СВЦЭМ!$K$34:$K$777,СВЦЭМ!$A$34:$A$777,$A390,СВЦЭМ!$B$34:$B$777,V$366)+'СЕТ СН'!$F$13</f>
        <v>526.89990727999998</v>
      </c>
      <c r="W390" s="37">
        <f>SUMIFS(СВЦЭМ!$K$34:$K$777,СВЦЭМ!$A$34:$A$777,$A390,СВЦЭМ!$B$34:$B$777,W$366)+'СЕТ СН'!$F$13</f>
        <v>491.15822078999997</v>
      </c>
      <c r="X390" s="37">
        <f>SUMIFS(СВЦЭМ!$K$34:$K$777,СВЦЭМ!$A$34:$A$777,$A390,СВЦЭМ!$B$34:$B$777,X$366)+'СЕТ СН'!$F$13</f>
        <v>537.92995472999996</v>
      </c>
      <c r="Y390" s="37">
        <f>SUMIFS(СВЦЭМ!$K$34:$K$777,СВЦЭМ!$A$34:$A$777,$A390,СВЦЭМ!$B$34:$B$777,Y$366)+'СЕТ СН'!$F$13</f>
        <v>561.16647402000001</v>
      </c>
    </row>
    <row r="391" spans="1:26" ht="15.75" x14ac:dyDescent="0.2">
      <c r="A391" s="36">
        <f t="shared" si="10"/>
        <v>43245</v>
      </c>
      <c r="B391" s="37">
        <f>SUMIFS(СВЦЭМ!$K$34:$K$777,СВЦЭМ!$A$34:$A$777,$A391,СВЦЭМ!$B$34:$B$777,B$366)+'СЕТ СН'!$F$13</f>
        <v>555.25144237999996</v>
      </c>
      <c r="C391" s="37">
        <f>SUMIFS(СВЦЭМ!$K$34:$K$777,СВЦЭМ!$A$34:$A$777,$A391,СВЦЭМ!$B$34:$B$777,C$366)+'СЕТ СН'!$F$13</f>
        <v>619.34510951000004</v>
      </c>
      <c r="D391" s="37">
        <f>SUMIFS(СВЦЭМ!$K$34:$K$777,СВЦЭМ!$A$34:$A$777,$A391,СВЦЭМ!$B$34:$B$777,D$366)+'СЕТ СН'!$F$13</f>
        <v>660.92133367999998</v>
      </c>
      <c r="E391" s="37">
        <f>SUMIFS(СВЦЭМ!$K$34:$K$777,СВЦЭМ!$A$34:$A$777,$A391,СВЦЭМ!$B$34:$B$777,E$366)+'СЕТ СН'!$F$13</f>
        <v>669.20214214999999</v>
      </c>
      <c r="F391" s="37">
        <f>SUMIFS(СВЦЭМ!$K$34:$K$777,СВЦЭМ!$A$34:$A$777,$A391,СВЦЭМ!$B$34:$B$777,F$366)+'СЕТ СН'!$F$13</f>
        <v>666.71627629</v>
      </c>
      <c r="G391" s="37">
        <f>SUMIFS(СВЦЭМ!$K$34:$K$777,СВЦЭМ!$A$34:$A$777,$A391,СВЦЭМ!$B$34:$B$777,G$366)+'СЕТ СН'!$F$13</f>
        <v>656.08021696000003</v>
      </c>
      <c r="H391" s="37">
        <f>SUMIFS(СВЦЭМ!$K$34:$K$777,СВЦЭМ!$A$34:$A$777,$A391,СВЦЭМ!$B$34:$B$777,H$366)+'СЕТ СН'!$F$13</f>
        <v>577.67777489000002</v>
      </c>
      <c r="I391" s="37">
        <f>SUMIFS(СВЦЭМ!$K$34:$K$777,СВЦЭМ!$A$34:$A$777,$A391,СВЦЭМ!$B$34:$B$777,I$366)+'СЕТ СН'!$F$13</f>
        <v>530.06375400000002</v>
      </c>
      <c r="J391" s="37">
        <f>SUMIFS(СВЦЭМ!$K$34:$K$777,СВЦЭМ!$A$34:$A$777,$A391,СВЦЭМ!$B$34:$B$777,J$366)+'СЕТ СН'!$F$13</f>
        <v>520.57079838000004</v>
      </c>
      <c r="K391" s="37">
        <f>SUMIFS(СВЦЭМ!$K$34:$K$777,СВЦЭМ!$A$34:$A$777,$A391,СВЦЭМ!$B$34:$B$777,K$366)+'СЕТ СН'!$F$13</f>
        <v>520.14242009999998</v>
      </c>
      <c r="L391" s="37">
        <f>SUMIFS(СВЦЭМ!$K$34:$K$777,СВЦЭМ!$A$34:$A$777,$A391,СВЦЭМ!$B$34:$B$777,L$366)+'СЕТ СН'!$F$13</f>
        <v>515.83584927000004</v>
      </c>
      <c r="M391" s="37">
        <f>SUMIFS(СВЦЭМ!$K$34:$K$777,СВЦЭМ!$A$34:$A$777,$A391,СВЦЭМ!$B$34:$B$777,M$366)+'СЕТ СН'!$F$13</f>
        <v>515.92295995999996</v>
      </c>
      <c r="N391" s="37">
        <f>SUMIFS(СВЦЭМ!$K$34:$K$777,СВЦЭМ!$A$34:$A$777,$A391,СВЦЭМ!$B$34:$B$777,N$366)+'СЕТ СН'!$F$13</f>
        <v>516.21401458000003</v>
      </c>
      <c r="O391" s="37">
        <f>SUMIFS(СВЦЭМ!$K$34:$K$777,СВЦЭМ!$A$34:$A$777,$A391,СВЦЭМ!$B$34:$B$777,O$366)+'СЕТ СН'!$F$13</f>
        <v>521.72835024999995</v>
      </c>
      <c r="P391" s="37">
        <f>SUMIFS(СВЦЭМ!$K$34:$K$777,СВЦЭМ!$A$34:$A$777,$A391,СВЦЭМ!$B$34:$B$777,P$366)+'СЕТ СН'!$F$13</f>
        <v>522.99886257000003</v>
      </c>
      <c r="Q391" s="37">
        <f>SUMIFS(СВЦЭМ!$K$34:$K$777,СВЦЭМ!$A$34:$A$777,$A391,СВЦЭМ!$B$34:$B$777,Q$366)+'СЕТ СН'!$F$13</f>
        <v>520.90409007999995</v>
      </c>
      <c r="R391" s="37">
        <f>SUMIFS(СВЦЭМ!$K$34:$K$777,СВЦЭМ!$A$34:$A$777,$A391,СВЦЭМ!$B$34:$B$777,R$366)+'СЕТ СН'!$F$13</f>
        <v>520.52595048000001</v>
      </c>
      <c r="S391" s="37">
        <f>SUMIFS(СВЦЭМ!$K$34:$K$777,СВЦЭМ!$A$34:$A$777,$A391,СВЦЭМ!$B$34:$B$777,S$366)+'СЕТ СН'!$F$13</f>
        <v>520.73347894999995</v>
      </c>
      <c r="T391" s="37">
        <f>SUMIFS(СВЦЭМ!$K$34:$K$777,СВЦЭМ!$A$34:$A$777,$A391,СВЦЭМ!$B$34:$B$777,T$366)+'СЕТ СН'!$F$13</f>
        <v>513.22467662999998</v>
      </c>
      <c r="U391" s="37">
        <f>SUMIFS(СВЦЭМ!$K$34:$K$777,СВЦЭМ!$A$34:$A$777,$A391,СВЦЭМ!$B$34:$B$777,U$366)+'СЕТ СН'!$F$13</f>
        <v>513.05975378000005</v>
      </c>
      <c r="V391" s="37">
        <f>SUMIFS(СВЦЭМ!$K$34:$K$777,СВЦЭМ!$A$34:$A$777,$A391,СВЦЭМ!$B$34:$B$777,V$366)+'СЕТ СН'!$F$13</f>
        <v>520.78188264000005</v>
      </c>
      <c r="W391" s="37">
        <f>SUMIFS(СВЦЭМ!$K$34:$K$777,СВЦЭМ!$A$34:$A$777,$A391,СВЦЭМ!$B$34:$B$777,W$366)+'СЕТ СН'!$F$13</f>
        <v>522.68359657999997</v>
      </c>
      <c r="X391" s="37">
        <f>SUMIFS(СВЦЭМ!$K$34:$K$777,СВЦЭМ!$A$34:$A$777,$A391,СВЦЭМ!$B$34:$B$777,X$366)+'СЕТ СН'!$F$13</f>
        <v>515.56774085999996</v>
      </c>
      <c r="Y391" s="37">
        <f>SUMIFS(СВЦЭМ!$K$34:$K$777,СВЦЭМ!$A$34:$A$777,$A391,СВЦЭМ!$B$34:$B$777,Y$366)+'СЕТ СН'!$F$13</f>
        <v>533.35826745999998</v>
      </c>
    </row>
    <row r="392" spans="1:26" ht="15.75" x14ac:dyDescent="0.2">
      <c r="A392" s="36">
        <f t="shared" si="10"/>
        <v>43246</v>
      </c>
      <c r="B392" s="37">
        <f>SUMIFS(СВЦЭМ!$K$34:$K$777,СВЦЭМ!$A$34:$A$777,$A392,СВЦЭМ!$B$34:$B$777,B$366)+'СЕТ СН'!$F$13</f>
        <v>547.10315256000001</v>
      </c>
      <c r="C392" s="37">
        <f>SUMIFS(СВЦЭМ!$K$34:$K$777,СВЦЭМ!$A$34:$A$777,$A392,СВЦЭМ!$B$34:$B$777,C$366)+'СЕТ СН'!$F$13</f>
        <v>599.79647459</v>
      </c>
      <c r="D392" s="37">
        <f>SUMIFS(СВЦЭМ!$K$34:$K$777,СВЦЭМ!$A$34:$A$777,$A392,СВЦЭМ!$B$34:$B$777,D$366)+'СЕТ СН'!$F$13</f>
        <v>618.47010422999995</v>
      </c>
      <c r="E392" s="37">
        <f>SUMIFS(СВЦЭМ!$K$34:$K$777,СВЦЭМ!$A$34:$A$777,$A392,СВЦЭМ!$B$34:$B$777,E$366)+'СЕТ СН'!$F$13</f>
        <v>627.76666442999999</v>
      </c>
      <c r="F392" s="37">
        <f>SUMIFS(СВЦЭМ!$K$34:$K$777,СВЦЭМ!$A$34:$A$777,$A392,СВЦЭМ!$B$34:$B$777,F$366)+'СЕТ СН'!$F$13</f>
        <v>640.64348772000005</v>
      </c>
      <c r="G392" s="37">
        <f>SUMIFS(СВЦЭМ!$K$34:$K$777,СВЦЭМ!$A$34:$A$777,$A392,СВЦЭМ!$B$34:$B$777,G$366)+'СЕТ СН'!$F$13</f>
        <v>628.08065705000001</v>
      </c>
      <c r="H392" s="37">
        <f>SUMIFS(СВЦЭМ!$K$34:$K$777,СВЦЭМ!$A$34:$A$777,$A392,СВЦЭМ!$B$34:$B$777,H$366)+'СЕТ СН'!$F$13</f>
        <v>602.86899901000004</v>
      </c>
      <c r="I392" s="37">
        <f>SUMIFS(СВЦЭМ!$K$34:$K$777,СВЦЭМ!$A$34:$A$777,$A392,СВЦЭМ!$B$34:$B$777,I$366)+'СЕТ СН'!$F$13</f>
        <v>556.70365956000001</v>
      </c>
      <c r="J392" s="37">
        <f>SUMIFS(СВЦЭМ!$K$34:$K$777,СВЦЭМ!$A$34:$A$777,$A392,СВЦЭМ!$B$34:$B$777,J$366)+'СЕТ СН'!$F$13</f>
        <v>514.75025398000002</v>
      </c>
      <c r="K392" s="37">
        <f>SUMIFS(СВЦЭМ!$K$34:$K$777,СВЦЭМ!$A$34:$A$777,$A392,СВЦЭМ!$B$34:$B$777,K$366)+'СЕТ СН'!$F$13</f>
        <v>502.55279037999998</v>
      </c>
      <c r="L392" s="37">
        <f>SUMIFS(СВЦЭМ!$K$34:$K$777,СВЦЭМ!$A$34:$A$777,$A392,СВЦЭМ!$B$34:$B$777,L$366)+'СЕТ СН'!$F$13</f>
        <v>491.55448166999997</v>
      </c>
      <c r="M392" s="37">
        <f>SUMIFS(СВЦЭМ!$K$34:$K$777,СВЦЭМ!$A$34:$A$777,$A392,СВЦЭМ!$B$34:$B$777,M$366)+'СЕТ СН'!$F$13</f>
        <v>490.93746771999997</v>
      </c>
      <c r="N392" s="37">
        <f>SUMIFS(СВЦЭМ!$K$34:$K$777,СВЦЭМ!$A$34:$A$777,$A392,СВЦЭМ!$B$34:$B$777,N$366)+'СЕТ СН'!$F$13</f>
        <v>501.03290604</v>
      </c>
      <c r="O392" s="37">
        <f>SUMIFS(СВЦЭМ!$K$34:$K$777,СВЦЭМ!$A$34:$A$777,$A392,СВЦЭМ!$B$34:$B$777,O$366)+'СЕТ СН'!$F$13</f>
        <v>510.52445052000002</v>
      </c>
      <c r="P392" s="37">
        <f>SUMIFS(СВЦЭМ!$K$34:$K$777,СВЦЭМ!$A$34:$A$777,$A392,СВЦЭМ!$B$34:$B$777,P$366)+'СЕТ СН'!$F$13</f>
        <v>505.96180120000002</v>
      </c>
      <c r="Q392" s="37">
        <f>SUMIFS(СВЦЭМ!$K$34:$K$777,СВЦЭМ!$A$34:$A$777,$A392,СВЦЭМ!$B$34:$B$777,Q$366)+'СЕТ СН'!$F$13</f>
        <v>504.57581052</v>
      </c>
      <c r="R392" s="37">
        <f>SUMIFS(СВЦЭМ!$K$34:$K$777,СВЦЭМ!$A$34:$A$777,$A392,СВЦЭМ!$B$34:$B$777,R$366)+'СЕТ СН'!$F$13</f>
        <v>506.76005492000002</v>
      </c>
      <c r="S392" s="37">
        <f>SUMIFS(СВЦЭМ!$K$34:$K$777,СВЦЭМ!$A$34:$A$777,$A392,СВЦЭМ!$B$34:$B$777,S$366)+'СЕТ СН'!$F$13</f>
        <v>504.37570389000001</v>
      </c>
      <c r="T392" s="37">
        <f>SUMIFS(СВЦЭМ!$K$34:$K$777,СВЦЭМ!$A$34:$A$777,$A392,СВЦЭМ!$B$34:$B$777,T$366)+'СЕТ СН'!$F$13</f>
        <v>505.8556145</v>
      </c>
      <c r="U392" s="37">
        <f>SUMIFS(СВЦЭМ!$K$34:$K$777,СВЦЭМ!$A$34:$A$777,$A392,СВЦЭМ!$B$34:$B$777,U$366)+'СЕТ СН'!$F$13</f>
        <v>505.50840399999998</v>
      </c>
      <c r="V392" s="37">
        <f>SUMIFS(СВЦЭМ!$K$34:$K$777,СВЦЭМ!$A$34:$A$777,$A392,СВЦЭМ!$B$34:$B$777,V$366)+'СЕТ СН'!$F$13</f>
        <v>513.86744981000004</v>
      </c>
      <c r="W392" s="37">
        <f>SUMIFS(СВЦЭМ!$K$34:$K$777,СВЦЭМ!$A$34:$A$777,$A392,СВЦЭМ!$B$34:$B$777,W$366)+'СЕТ СН'!$F$13</f>
        <v>505.80648459999998</v>
      </c>
      <c r="X392" s="37">
        <f>SUMIFS(СВЦЭМ!$K$34:$K$777,СВЦЭМ!$A$34:$A$777,$A392,СВЦЭМ!$B$34:$B$777,X$366)+'СЕТ СН'!$F$13</f>
        <v>481.78080412000003</v>
      </c>
      <c r="Y392" s="37">
        <f>SUMIFS(СВЦЭМ!$K$34:$K$777,СВЦЭМ!$A$34:$A$777,$A392,СВЦЭМ!$B$34:$B$777,Y$366)+'СЕТ СН'!$F$13</f>
        <v>507.95803296999998</v>
      </c>
    </row>
    <row r="393" spans="1:26" ht="15.75" x14ac:dyDescent="0.2">
      <c r="A393" s="36">
        <f t="shared" si="10"/>
        <v>43247</v>
      </c>
      <c r="B393" s="37">
        <f>SUMIFS(СВЦЭМ!$K$34:$K$777,СВЦЭМ!$A$34:$A$777,$A393,СВЦЭМ!$B$34:$B$777,B$366)+'СЕТ СН'!$F$13</f>
        <v>536.30193053000005</v>
      </c>
      <c r="C393" s="37">
        <f>SUMIFS(СВЦЭМ!$K$34:$K$777,СВЦЭМ!$A$34:$A$777,$A393,СВЦЭМ!$B$34:$B$777,C$366)+'СЕТ СН'!$F$13</f>
        <v>569.63739983000005</v>
      </c>
      <c r="D393" s="37">
        <f>SUMIFS(СВЦЭМ!$K$34:$K$777,СВЦЭМ!$A$34:$A$777,$A393,СВЦЭМ!$B$34:$B$777,D$366)+'СЕТ СН'!$F$13</f>
        <v>595.23577341999999</v>
      </c>
      <c r="E393" s="37">
        <f>SUMIFS(СВЦЭМ!$K$34:$K$777,СВЦЭМ!$A$34:$A$777,$A393,СВЦЭМ!$B$34:$B$777,E$366)+'СЕТ СН'!$F$13</f>
        <v>604.84827983000002</v>
      </c>
      <c r="F393" s="37">
        <f>SUMIFS(СВЦЭМ!$K$34:$K$777,СВЦЭМ!$A$34:$A$777,$A393,СВЦЭМ!$B$34:$B$777,F$366)+'СЕТ СН'!$F$13</f>
        <v>629.31427912000004</v>
      </c>
      <c r="G393" s="37">
        <f>SUMIFS(СВЦЭМ!$K$34:$K$777,СВЦЭМ!$A$34:$A$777,$A393,СВЦЭМ!$B$34:$B$777,G$366)+'СЕТ СН'!$F$13</f>
        <v>622.35231347000001</v>
      </c>
      <c r="H393" s="37">
        <f>SUMIFS(СВЦЭМ!$K$34:$K$777,СВЦЭМ!$A$34:$A$777,$A393,СВЦЭМ!$B$34:$B$777,H$366)+'СЕТ СН'!$F$13</f>
        <v>599.20298219999995</v>
      </c>
      <c r="I393" s="37">
        <f>SUMIFS(СВЦЭМ!$K$34:$K$777,СВЦЭМ!$A$34:$A$777,$A393,СВЦЭМ!$B$34:$B$777,I$366)+'СЕТ СН'!$F$13</f>
        <v>551.93881065999994</v>
      </c>
      <c r="J393" s="37">
        <f>SUMIFS(СВЦЭМ!$K$34:$K$777,СВЦЭМ!$A$34:$A$777,$A393,СВЦЭМ!$B$34:$B$777,J$366)+'СЕТ СН'!$F$13</f>
        <v>515.76288397999997</v>
      </c>
      <c r="K393" s="37">
        <f>SUMIFS(СВЦЭМ!$K$34:$K$777,СВЦЭМ!$A$34:$A$777,$A393,СВЦЭМ!$B$34:$B$777,K$366)+'СЕТ СН'!$F$13</f>
        <v>504.39301296000002</v>
      </c>
      <c r="L393" s="37">
        <f>SUMIFS(СВЦЭМ!$K$34:$K$777,СВЦЭМ!$A$34:$A$777,$A393,СВЦЭМ!$B$34:$B$777,L$366)+'СЕТ СН'!$F$13</f>
        <v>505.08144073</v>
      </c>
      <c r="M393" s="37">
        <f>SUMIFS(СВЦЭМ!$K$34:$K$777,СВЦЭМ!$A$34:$A$777,$A393,СВЦЭМ!$B$34:$B$777,M$366)+'СЕТ СН'!$F$13</f>
        <v>504.16123450999999</v>
      </c>
      <c r="N393" s="37">
        <f>SUMIFS(СВЦЭМ!$K$34:$K$777,СВЦЭМ!$A$34:$A$777,$A393,СВЦЭМ!$B$34:$B$777,N$366)+'СЕТ СН'!$F$13</f>
        <v>500.39186502000001</v>
      </c>
      <c r="O393" s="37">
        <f>SUMIFS(СВЦЭМ!$K$34:$K$777,СВЦЭМ!$A$34:$A$777,$A393,СВЦЭМ!$B$34:$B$777,O$366)+'СЕТ СН'!$F$13</f>
        <v>495.97598431</v>
      </c>
      <c r="P393" s="37">
        <f>SUMIFS(СВЦЭМ!$K$34:$K$777,СВЦЭМ!$A$34:$A$777,$A393,СВЦЭМ!$B$34:$B$777,P$366)+'СЕТ СН'!$F$13</f>
        <v>506.06339011</v>
      </c>
      <c r="Q393" s="37">
        <f>SUMIFS(СВЦЭМ!$K$34:$K$777,СВЦЭМ!$A$34:$A$777,$A393,СВЦЭМ!$B$34:$B$777,Q$366)+'СЕТ СН'!$F$13</f>
        <v>509.14553697999997</v>
      </c>
      <c r="R393" s="37">
        <f>SUMIFS(СВЦЭМ!$K$34:$K$777,СВЦЭМ!$A$34:$A$777,$A393,СВЦЭМ!$B$34:$B$777,R$366)+'СЕТ СН'!$F$13</f>
        <v>514.85127882999996</v>
      </c>
      <c r="S393" s="37">
        <f>SUMIFS(СВЦЭМ!$K$34:$K$777,СВЦЭМ!$A$34:$A$777,$A393,СВЦЭМ!$B$34:$B$777,S$366)+'СЕТ СН'!$F$13</f>
        <v>511.98323522999999</v>
      </c>
      <c r="T393" s="37">
        <f>SUMIFS(СВЦЭМ!$K$34:$K$777,СВЦЭМ!$A$34:$A$777,$A393,СВЦЭМ!$B$34:$B$777,T$366)+'СЕТ СН'!$F$13</f>
        <v>503.36585566000002</v>
      </c>
      <c r="U393" s="37">
        <f>SUMIFS(СВЦЭМ!$K$34:$K$777,СВЦЭМ!$A$34:$A$777,$A393,СВЦЭМ!$B$34:$B$777,U$366)+'СЕТ СН'!$F$13</f>
        <v>504.91844056999997</v>
      </c>
      <c r="V393" s="37">
        <f>SUMIFS(СВЦЭМ!$K$34:$K$777,СВЦЭМ!$A$34:$A$777,$A393,СВЦЭМ!$B$34:$B$777,V$366)+'СЕТ СН'!$F$13</f>
        <v>527.14300874000003</v>
      </c>
      <c r="W393" s="37">
        <f>SUMIFS(СВЦЭМ!$K$34:$K$777,СВЦЭМ!$A$34:$A$777,$A393,СВЦЭМ!$B$34:$B$777,W$366)+'СЕТ СН'!$F$13</f>
        <v>481.53178356000001</v>
      </c>
      <c r="X393" s="37">
        <f>SUMIFS(СВЦЭМ!$K$34:$K$777,СВЦЭМ!$A$34:$A$777,$A393,СВЦЭМ!$B$34:$B$777,X$366)+'СЕТ СН'!$F$13</f>
        <v>463.10391879999997</v>
      </c>
      <c r="Y393" s="37">
        <f>SUMIFS(СВЦЭМ!$K$34:$K$777,СВЦЭМ!$A$34:$A$777,$A393,СВЦЭМ!$B$34:$B$777,Y$366)+'СЕТ СН'!$F$13</f>
        <v>500.48180301000002</v>
      </c>
    </row>
    <row r="394" spans="1:26" ht="15.75" x14ac:dyDescent="0.2">
      <c r="A394" s="36">
        <f t="shared" si="10"/>
        <v>43248</v>
      </c>
      <c r="B394" s="37">
        <f>SUMIFS(СВЦЭМ!$K$34:$K$777,СВЦЭМ!$A$34:$A$777,$A394,СВЦЭМ!$B$34:$B$777,B$366)+'СЕТ СН'!$F$13</f>
        <v>468.73588934000003</v>
      </c>
      <c r="C394" s="37">
        <f>SUMIFS(СВЦЭМ!$K$34:$K$777,СВЦЭМ!$A$34:$A$777,$A394,СВЦЭМ!$B$34:$B$777,C$366)+'СЕТ СН'!$F$13</f>
        <v>488.63164723</v>
      </c>
      <c r="D394" s="37">
        <f>SUMIFS(СВЦЭМ!$K$34:$K$777,СВЦЭМ!$A$34:$A$777,$A394,СВЦЭМ!$B$34:$B$777,D$366)+'СЕТ СН'!$F$13</f>
        <v>509.10794894999998</v>
      </c>
      <c r="E394" s="37">
        <f>SUMIFS(СВЦЭМ!$K$34:$K$777,СВЦЭМ!$A$34:$A$777,$A394,СВЦЭМ!$B$34:$B$777,E$366)+'СЕТ СН'!$F$13</f>
        <v>516.99102725</v>
      </c>
      <c r="F394" s="37">
        <f>SUMIFS(СВЦЭМ!$K$34:$K$777,СВЦЭМ!$A$34:$A$777,$A394,СВЦЭМ!$B$34:$B$777,F$366)+'СЕТ СН'!$F$13</f>
        <v>523.33478853999998</v>
      </c>
      <c r="G394" s="37">
        <f>SUMIFS(СВЦЭМ!$K$34:$K$777,СВЦЭМ!$A$34:$A$777,$A394,СВЦЭМ!$B$34:$B$777,G$366)+'СЕТ СН'!$F$13</f>
        <v>506.87365167000002</v>
      </c>
      <c r="H394" s="37">
        <f>SUMIFS(СВЦЭМ!$K$34:$K$777,СВЦЭМ!$A$34:$A$777,$A394,СВЦЭМ!$B$34:$B$777,H$366)+'СЕТ СН'!$F$13</f>
        <v>462.98673775999998</v>
      </c>
      <c r="I394" s="37">
        <f>SUMIFS(СВЦЭМ!$K$34:$K$777,СВЦЭМ!$A$34:$A$777,$A394,СВЦЭМ!$B$34:$B$777,I$366)+'СЕТ СН'!$F$13</f>
        <v>490.87493635999999</v>
      </c>
      <c r="J394" s="37">
        <f>SUMIFS(СВЦЭМ!$K$34:$K$777,СВЦЭМ!$A$34:$A$777,$A394,СВЦЭМ!$B$34:$B$777,J$366)+'СЕТ СН'!$F$13</f>
        <v>554.90246780999996</v>
      </c>
      <c r="K394" s="37">
        <f>SUMIFS(СВЦЭМ!$K$34:$K$777,СВЦЭМ!$A$34:$A$777,$A394,СВЦЭМ!$B$34:$B$777,K$366)+'СЕТ СН'!$F$13</f>
        <v>555.88180713999998</v>
      </c>
      <c r="L394" s="37">
        <f>SUMIFS(СВЦЭМ!$K$34:$K$777,СВЦЭМ!$A$34:$A$777,$A394,СВЦЭМ!$B$34:$B$777,L$366)+'СЕТ СН'!$F$13</f>
        <v>546.58670775999997</v>
      </c>
      <c r="M394" s="37">
        <f>SUMIFS(СВЦЭМ!$K$34:$K$777,СВЦЭМ!$A$34:$A$777,$A394,СВЦЭМ!$B$34:$B$777,M$366)+'СЕТ СН'!$F$13</f>
        <v>543.86585488000003</v>
      </c>
      <c r="N394" s="37">
        <f>SUMIFS(СВЦЭМ!$K$34:$K$777,СВЦЭМ!$A$34:$A$777,$A394,СВЦЭМ!$B$34:$B$777,N$366)+'СЕТ СН'!$F$13</f>
        <v>546.14970589999996</v>
      </c>
      <c r="O394" s="37">
        <f>SUMIFS(СВЦЭМ!$K$34:$K$777,СВЦЭМ!$A$34:$A$777,$A394,СВЦЭМ!$B$34:$B$777,O$366)+'СЕТ СН'!$F$13</f>
        <v>536.38581664000003</v>
      </c>
      <c r="P394" s="37">
        <f>SUMIFS(СВЦЭМ!$K$34:$K$777,СВЦЭМ!$A$34:$A$777,$A394,СВЦЭМ!$B$34:$B$777,P$366)+'СЕТ СН'!$F$13</f>
        <v>537.59980368000004</v>
      </c>
      <c r="Q394" s="37">
        <f>SUMIFS(СВЦЭМ!$K$34:$K$777,СВЦЭМ!$A$34:$A$777,$A394,СВЦЭМ!$B$34:$B$777,Q$366)+'СЕТ СН'!$F$13</f>
        <v>541.13173728000004</v>
      </c>
      <c r="R394" s="37">
        <f>SUMIFS(СВЦЭМ!$K$34:$K$777,СВЦЭМ!$A$34:$A$777,$A394,СВЦЭМ!$B$34:$B$777,R$366)+'СЕТ СН'!$F$13</f>
        <v>542.18136482</v>
      </c>
      <c r="S394" s="37">
        <f>SUMIFS(СВЦЭМ!$K$34:$K$777,СВЦЭМ!$A$34:$A$777,$A394,СВЦЭМ!$B$34:$B$777,S$366)+'СЕТ СН'!$F$13</f>
        <v>544.95819359999996</v>
      </c>
      <c r="T394" s="37">
        <f>SUMIFS(СВЦЭМ!$K$34:$K$777,СВЦЭМ!$A$34:$A$777,$A394,СВЦЭМ!$B$34:$B$777,T$366)+'СЕТ СН'!$F$13</f>
        <v>536.76133849999997</v>
      </c>
      <c r="U394" s="37">
        <f>SUMIFS(СВЦЭМ!$K$34:$K$777,СВЦЭМ!$A$34:$A$777,$A394,СВЦЭМ!$B$34:$B$777,U$366)+'СЕТ СН'!$F$13</f>
        <v>548.09903197000006</v>
      </c>
      <c r="V394" s="37">
        <f>SUMIFS(СВЦЭМ!$K$34:$K$777,СВЦЭМ!$A$34:$A$777,$A394,СВЦЭМ!$B$34:$B$777,V$366)+'СЕТ СН'!$F$13</f>
        <v>550.43787291000001</v>
      </c>
      <c r="W394" s="37">
        <f>SUMIFS(СВЦЭМ!$K$34:$K$777,СВЦЭМ!$A$34:$A$777,$A394,СВЦЭМ!$B$34:$B$777,W$366)+'СЕТ СН'!$F$13</f>
        <v>547.50968774</v>
      </c>
      <c r="X394" s="37">
        <f>SUMIFS(СВЦЭМ!$K$34:$K$777,СВЦЭМ!$A$34:$A$777,$A394,СВЦЭМ!$B$34:$B$777,X$366)+'СЕТ СН'!$F$13</f>
        <v>526.80777413999999</v>
      </c>
      <c r="Y394" s="37">
        <f>SUMIFS(СВЦЭМ!$K$34:$K$777,СВЦЭМ!$A$34:$A$777,$A394,СВЦЭМ!$B$34:$B$777,Y$366)+'СЕТ СН'!$F$13</f>
        <v>525.95065111999997</v>
      </c>
    </row>
    <row r="395" spans="1:26" ht="15.75" x14ac:dyDescent="0.2">
      <c r="A395" s="36">
        <f t="shared" si="10"/>
        <v>43249</v>
      </c>
      <c r="B395" s="37">
        <f>SUMIFS(СВЦЭМ!$K$34:$K$777,СВЦЭМ!$A$34:$A$777,$A395,СВЦЭМ!$B$34:$B$777,B$366)+'СЕТ СН'!$F$13</f>
        <v>530.11310491999996</v>
      </c>
      <c r="C395" s="37">
        <f>SUMIFS(СВЦЭМ!$K$34:$K$777,СВЦЭМ!$A$34:$A$777,$A395,СВЦЭМ!$B$34:$B$777,C$366)+'СЕТ СН'!$F$13</f>
        <v>570.64252581000005</v>
      </c>
      <c r="D395" s="37">
        <f>SUMIFS(СВЦЭМ!$K$34:$K$777,СВЦЭМ!$A$34:$A$777,$A395,СВЦЭМ!$B$34:$B$777,D$366)+'СЕТ СН'!$F$13</f>
        <v>591.90240951999999</v>
      </c>
      <c r="E395" s="37">
        <f>SUMIFS(СВЦЭМ!$K$34:$K$777,СВЦЭМ!$A$34:$A$777,$A395,СВЦЭМ!$B$34:$B$777,E$366)+'СЕТ СН'!$F$13</f>
        <v>595.25400492000006</v>
      </c>
      <c r="F395" s="37">
        <f>SUMIFS(СВЦЭМ!$K$34:$K$777,СВЦЭМ!$A$34:$A$777,$A395,СВЦЭМ!$B$34:$B$777,F$366)+'СЕТ СН'!$F$13</f>
        <v>597.83719411000004</v>
      </c>
      <c r="G395" s="37">
        <f>SUMIFS(СВЦЭМ!$K$34:$K$777,СВЦЭМ!$A$34:$A$777,$A395,СВЦЭМ!$B$34:$B$777,G$366)+'СЕТ СН'!$F$13</f>
        <v>596.23918779999997</v>
      </c>
      <c r="H395" s="37">
        <f>SUMIFS(СВЦЭМ!$K$34:$K$777,СВЦЭМ!$A$34:$A$777,$A395,СВЦЭМ!$B$34:$B$777,H$366)+'СЕТ СН'!$F$13</f>
        <v>552.51711943999999</v>
      </c>
      <c r="I395" s="37">
        <f>SUMIFS(СВЦЭМ!$K$34:$K$777,СВЦЭМ!$A$34:$A$777,$A395,СВЦЭМ!$B$34:$B$777,I$366)+'СЕТ СН'!$F$13</f>
        <v>546.91622104999999</v>
      </c>
      <c r="J395" s="37">
        <f>SUMIFS(СВЦЭМ!$K$34:$K$777,СВЦЭМ!$A$34:$A$777,$A395,СВЦЭМ!$B$34:$B$777,J$366)+'СЕТ СН'!$F$13</f>
        <v>555.45936754000002</v>
      </c>
      <c r="K395" s="37">
        <f>SUMIFS(СВЦЭМ!$K$34:$K$777,СВЦЭМ!$A$34:$A$777,$A395,СВЦЭМ!$B$34:$B$777,K$366)+'СЕТ СН'!$F$13</f>
        <v>563.24496382999996</v>
      </c>
      <c r="L395" s="37">
        <f>SUMIFS(СВЦЭМ!$K$34:$K$777,СВЦЭМ!$A$34:$A$777,$A395,СВЦЭМ!$B$34:$B$777,L$366)+'СЕТ СН'!$F$13</f>
        <v>537.68974226</v>
      </c>
      <c r="M395" s="37">
        <f>SUMIFS(СВЦЭМ!$K$34:$K$777,СВЦЭМ!$A$34:$A$777,$A395,СВЦЭМ!$B$34:$B$777,M$366)+'СЕТ СН'!$F$13</f>
        <v>542.71050204999995</v>
      </c>
      <c r="N395" s="37">
        <f>SUMIFS(СВЦЭМ!$K$34:$K$777,СВЦЭМ!$A$34:$A$777,$A395,СВЦЭМ!$B$34:$B$777,N$366)+'СЕТ СН'!$F$13</f>
        <v>543.37415048000003</v>
      </c>
      <c r="O395" s="37">
        <f>SUMIFS(СВЦЭМ!$K$34:$K$777,СВЦЭМ!$A$34:$A$777,$A395,СВЦЭМ!$B$34:$B$777,O$366)+'СЕТ СН'!$F$13</f>
        <v>535.18233665000002</v>
      </c>
      <c r="P395" s="37">
        <f>SUMIFS(СВЦЭМ!$K$34:$K$777,СВЦЭМ!$A$34:$A$777,$A395,СВЦЭМ!$B$34:$B$777,P$366)+'СЕТ СН'!$F$13</f>
        <v>533.56100451999998</v>
      </c>
      <c r="Q395" s="37">
        <f>SUMIFS(СВЦЭМ!$K$34:$K$777,СВЦЭМ!$A$34:$A$777,$A395,СВЦЭМ!$B$34:$B$777,Q$366)+'СЕТ СН'!$F$13</f>
        <v>538.70126817000005</v>
      </c>
      <c r="R395" s="37">
        <f>SUMIFS(СВЦЭМ!$K$34:$K$777,СВЦЭМ!$A$34:$A$777,$A395,СВЦЭМ!$B$34:$B$777,R$366)+'СЕТ СН'!$F$13</f>
        <v>543.98130206999997</v>
      </c>
      <c r="S395" s="37">
        <f>SUMIFS(СВЦЭМ!$K$34:$K$777,СВЦЭМ!$A$34:$A$777,$A395,СВЦЭМ!$B$34:$B$777,S$366)+'СЕТ СН'!$F$13</f>
        <v>541.72393865000004</v>
      </c>
      <c r="T395" s="37">
        <f>SUMIFS(СВЦЭМ!$K$34:$K$777,СВЦЭМ!$A$34:$A$777,$A395,СВЦЭМ!$B$34:$B$777,T$366)+'СЕТ СН'!$F$13</f>
        <v>540.78060943000003</v>
      </c>
      <c r="U395" s="37">
        <f>SUMIFS(СВЦЭМ!$K$34:$K$777,СВЦЭМ!$A$34:$A$777,$A395,СВЦЭМ!$B$34:$B$777,U$366)+'СЕТ СН'!$F$13</f>
        <v>549.85245787999997</v>
      </c>
      <c r="V395" s="37">
        <f>SUMIFS(СВЦЭМ!$K$34:$K$777,СВЦЭМ!$A$34:$A$777,$A395,СВЦЭМ!$B$34:$B$777,V$366)+'СЕТ СН'!$F$13</f>
        <v>456.09107581000001</v>
      </c>
      <c r="W395" s="37">
        <f>SUMIFS(СВЦЭМ!$K$34:$K$777,СВЦЭМ!$A$34:$A$777,$A395,СВЦЭМ!$B$34:$B$777,W$366)+'СЕТ СН'!$F$13</f>
        <v>440.51108132000002</v>
      </c>
      <c r="X395" s="37">
        <f>SUMIFS(СВЦЭМ!$K$34:$K$777,СВЦЭМ!$A$34:$A$777,$A395,СВЦЭМ!$B$34:$B$777,X$366)+'СЕТ СН'!$F$13</f>
        <v>452.94626801999999</v>
      </c>
      <c r="Y395" s="37">
        <f>SUMIFS(СВЦЭМ!$K$34:$K$777,СВЦЭМ!$A$34:$A$777,$A395,СВЦЭМ!$B$34:$B$777,Y$366)+'СЕТ СН'!$F$13</f>
        <v>491.52283775000001</v>
      </c>
    </row>
    <row r="396" spans="1:26" ht="15.75" x14ac:dyDescent="0.2">
      <c r="A396" s="36">
        <f t="shared" si="10"/>
        <v>43250</v>
      </c>
      <c r="B396" s="37">
        <f>SUMIFS(СВЦЭМ!$K$34:$K$777,СВЦЭМ!$A$34:$A$777,$A396,СВЦЭМ!$B$34:$B$777,B$366)+'СЕТ СН'!$F$13</f>
        <v>565.96405246999996</v>
      </c>
      <c r="C396" s="37">
        <f>SUMIFS(СВЦЭМ!$K$34:$K$777,СВЦЭМ!$A$34:$A$777,$A396,СВЦЭМ!$B$34:$B$777,C$366)+'СЕТ СН'!$F$13</f>
        <v>603.93159266999999</v>
      </c>
      <c r="D396" s="37">
        <f>SUMIFS(СВЦЭМ!$K$34:$K$777,СВЦЭМ!$A$34:$A$777,$A396,СВЦЭМ!$B$34:$B$777,D$366)+'СЕТ СН'!$F$13</f>
        <v>632.24774003000005</v>
      </c>
      <c r="E396" s="37">
        <f>SUMIFS(СВЦЭМ!$K$34:$K$777,СВЦЭМ!$A$34:$A$777,$A396,СВЦЭМ!$B$34:$B$777,E$366)+'СЕТ СН'!$F$13</f>
        <v>637.83894411000006</v>
      </c>
      <c r="F396" s="37">
        <f>SUMIFS(СВЦЭМ!$K$34:$K$777,СВЦЭМ!$A$34:$A$777,$A396,СВЦЭМ!$B$34:$B$777,F$366)+'СЕТ СН'!$F$13</f>
        <v>645.50485401000003</v>
      </c>
      <c r="G396" s="37">
        <f>SUMIFS(СВЦЭМ!$K$34:$K$777,СВЦЭМ!$A$34:$A$777,$A396,СВЦЭМ!$B$34:$B$777,G$366)+'СЕТ СН'!$F$13</f>
        <v>637.11056239000004</v>
      </c>
      <c r="H396" s="37">
        <f>SUMIFS(СВЦЭМ!$K$34:$K$777,СВЦЭМ!$A$34:$A$777,$A396,СВЦЭМ!$B$34:$B$777,H$366)+'СЕТ СН'!$F$13</f>
        <v>592.02072379000003</v>
      </c>
      <c r="I396" s="37">
        <f>SUMIFS(СВЦЭМ!$K$34:$K$777,СВЦЭМ!$A$34:$A$777,$A396,СВЦЭМ!$B$34:$B$777,I$366)+'СЕТ СН'!$F$13</f>
        <v>540.78215521000004</v>
      </c>
      <c r="J396" s="37">
        <f>SUMIFS(СВЦЭМ!$K$34:$K$777,СВЦЭМ!$A$34:$A$777,$A396,СВЦЭМ!$B$34:$B$777,J$366)+'СЕТ СН'!$F$13</f>
        <v>537.50515915000005</v>
      </c>
      <c r="K396" s="37">
        <f>SUMIFS(СВЦЭМ!$K$34:$K$777,СВЦЭМ!$A$34:$A$777,$A396,СВЦЭМ!$B$34:$B$777,K$366)+'СЕТ СН'!$F$13</f>
        <v>543.97865676000004</v>
      </c>
      <c r="L396" s="37">
        <f>SUMIFS(СВЦЭМ!$K$34:$K$777,СВЦЭМ!$A$34:$A$777,$A396,СВЦЭМ!$B$34:$B$777,L$366)+'СЕТ СН'!$F$13</f>
        <v>541.82478952999998</v>
      </c>
      <c r="M396" s="37">
        <f>SUMIFS(СВЦЭМ!$K$34:$K$777,СВЦЭМ!$A$34:$A$777,$A396,СВЦЭМ!$B$34:$B$777,M$366)+'СЕТ СН'!$F$13</f>
        <v>557.19146304000003</v>
      </c>
      <c r="N396" s="37">
        <f>SUMIFS(СВЦЭМ!$K$34:$K$777,СВЦЭМ!$A$34:$A$777,$A396,СВЦЭМ!$B$34:$B$777,N$366)+'СЕТ СН'!$F$13</f>
        <v>557.73661233999997</v>
      </c>
      <c r="O396" s="37">
        <f>SUMIFS(СВЦЭМ!$K$34:$K$777,СВЦЭМ!$A$34:$A$777,$A396,СВЦЭМ!$B$34:$B$777,O$366)+'СЕТ СН'!$F$13</f>
        <v>549.54946626000003</v>
      </c>
      <c r="P396" s="37">
        <f>SUMIFS(СВЦЭМ!$K$34:$K$777,СВЦЭМ!$A$34:$A$777,$A396,СВЦЭМ!$B$34:$B$777,P$366)+'СЕТ СН'!$F$13</f>
        <v>538.40861525000003</v>
      </c>
      <c r="Q396" s="37">
        <f>SUMIFS(СВЦЭМ!$K$34:$K$777,СВЦЭМ!$A$34:$A$777,$A396,СВЦЭМ!$B$34:$B$777,Q$366)+'СЕТ СН'!$F$13</f>
        <v>523.58298133999995</v>
      </c>
      <c r="R396" s="37">
        <f>SUMIFS(СВЦЭМ!$K$34:$K$777,СВЦЭМ!$A$34:$A$777,$A396,СВЦЭМ!$B$34:$B$777,R$366)+'СЕТ СН'!$F$13</f>
        <v>529.46102057999997</v>
      </c>
      <c r="S396" s="37">
        <f>SUMIFS(СВЦЭМ!$K$34:$K$777,СВЦЭМ!$A$34:$A$777,$A396,СВЦЭМ!$B$34:$B$777,S$366)+'СЕТ СН'!$F$13</f>
        <v>529.64264710999998</v>
      </c>
      <c r="T396" s="37">
        <f>SUMIFS(СВЦЭМ!$K$34:$K$777,СВЦЭМ!$A$34:$A$777,$A396,СВЦЭМ!$B$34:$B$777,T$366)+'СЕТ СН'!$F$13</f>
        <v>525.60280391000003</v>
      </c>
      <c r="U396" s="37">
        <f>SUMIFS(СВЦЭМ!$K$34:$K$777,СВЦЭМ!$A$34:$A$777,$A396,СВЦЭМ!$B$34:$B$777,U$366)+'СЕТ СН'!$F$13</f>
        <v>521.41032000999996</v>
      </c>
      <c r="V396" s="37">
        <f>SUMIFS(СВЦЭМ!$K$34:$K$777,СВЦЭМ!$A$34:$A$777,$A396,СВЦЭМ!$B$34:$B$777,V$366)+'СЕТ СН'!$F$13</f>
        <v>508.63018392999999</v>
      </c>
      <c r="W396" s="37">
        <f>SUMIFS(СВЦЭМ!$K$34:$K$777,СВЦЭМ!$A$34:$A$777,$A396,СВЦЭМ!$B$34:$B$777,W$366)+'СЕТ СН'!$F$13</f>
        <v>501.47573075999998</v>
      </c>
      <c r="X396" s="37">
        <f>SUMIFS(СВЦЭМ!$K$34:$K$777,СВЦЭМ!$A$34:$A$777,$A396,СВЦЭМ!$B$34:$B$777,X$366)+'СЕТ СН'!$F$13</f>
        <v>510.60546266</v>
      </c>
      <c r="Y396" s="37">
        <f>SUMIFS(СВЦЭМ!$K$34:$K$777,СВЦЭМ!$A$34:$A$777,$A396,СВЦЭМ!$B$34:$B$777,Y$366)+'СЕТ СН'!$F$13</f>
        <v>532.84986003999995</v>
      </c>
    </row>
    <row r="397" spans="1:26" ht="15.75" x14ac:dyDescent="0.2">
      <c r="A397" s="36">
        <f t="shared" si="10"/>
        <v>43251</v>
      </c>
      <c r="B397" s="37">
        <f>SUMIFS(СВЦЭМ!$K$34:$K$777,СВЦЭМ!$A$34:$A$777,$A397,СВЦЭМ!$B$34:$B$777,B$366)+'СЕТ СН'!$F$13</f>
        <v>565.42400067000005</v>
      </c>
      <c r="C397" s="37">
        <f>SUMIFS(СВЦЭМ!$K$34:$K$777,СВЦЭМ!$A$34:$A$777,$A397,СВЦЭМ!$B$34:$B$777,C$366)+'СЕТ СН'!$F$13</f>
        <v>605.32404554000004</v>
      </c>
      <c r="D397" s="37">
        <f>SUMIFS(СВЦЭМ!$K$34:$K$777,СВЦЭМ!$A$34:$A$777,$A397,СВЦЭМ!$B$34:$B$777,D$366)+'СЕТ СН'!$F$13</f>
        <v>623.15192406999995</v>
      </c>
      <c r="E397" s="37">
        <f>SUMIFS(СВЦЭМ!$K$34:$K$777,СВЦЭМ!$A$34:$A$777,$A397,СВЦЭМ!$B$34:$B$777,E$366)+'СЕТ СН'!$F$13</f>
        <v>630.80072616999996</v>
      </c>
      <c r="F397" s="37">
        <f>SUMIFS(СВЦЭМ!$K$34:$K$777,СВЦЭМ!$A$34:$A$777,$A397,СВЦЭМ!$B$34:$B$777,F$366)+'СЕТ СН'!$F$13</f>
        <v>636.67612370999996</v>
      </c>
      <c r="G397" s="37">
        <f>SUMIFS(СВЦЭМ!$K$34:$K$777,СВЦЭМ!$A$34:$A$777,$A397,СВЦЭМ!$B$34:$B$777,G$366)+'СЕТ СН'!$F$13</f>
        <v>624.61135409999997</v>
      </c>
      <c r="H397" s="37">
        <f>SUMIFS(СВЦЭМ!$K$34:$K$777,СВЦЭМ!$A$34:$A$777,$A397,СВЦЭМ!$B$34:$B$777,H$366)+'СЕТ СН'!$F$13</f>
        <v>593.69732898999996</v>
      </c>
      <c r="I397" s="37">
        <f>SUMIFS(СВЦЭМ!$K$34:$K$777,СВЦЭМ!$A$34:$A$777,$A397,СВЦЭМ!$B$34:$B$777,I$366)+'СЕТ СН'!$F$13</f>
        <v>545.83834381999998</v>
      </c>
      <c r="J397" s="37">
        <f>SUMIFS(СВЦЭМ!$K$34:$K$777,СВЦЭМ!$A$34:$A$777,$A397,СВЦЭМ!$B$34:$B$777,J$366)+'СЕТ СН'!$F$13</f>
        <v>529.91687861000003</v>
      </c>
      <c r="K397" s="37">
        <f>SUMIFS(СВЦЭМ!$K$34:$K$777,СВЦЭМ!$A$34:$A$777,$A397,СВЦЭМ!$B$34:$B$777,K$366)+'СЕТ СН'!$F$13</f>
        <v>519.29582973000004</v>
      </c>
      <c r="L397" s="37">
        <f>SUMIFS(СВЦЭМ!$K$34:$K$777,СВЦЭМ!$A$34:$A$777,$A397,СВЦЭМ!$B$34:$B$777,L$366)+'СЕТ СН'!$F$13</f>
        <v>523.93171861999997</v>
      </c>
      <c r="M397" s="37">
        <f>SUMIFS(СВЦЭМ!$K$34:$K$777,СВЦЭМ!$A$34:$A$777,$A397,СВЦЭМ!$B$34:$B$777,M$366)+'СЕТ СН'!$F$13</f>
        <v>529.86848942999995</v>
      </c>
      <c r="N397" s="37">
        <f>SUMIFS(СВЦЭМ!$K$34:$K$777,СВЦЭМ!$A$34:$A$777,$A397,СВЦЭМ!$B$34:$B$777,N$366)+'СЕТ СН'!$F$13</f>
        <v>519.50476070000002</v>
      </c>
      <c r="O397" s="37">
        <f>SUMIFS(СВЦЭМ!$K$34:$K$777,СВЦЭМ!$A$34:$A$777,$A397,СВЦЭМ!$B$34:$B$777,O$366)+'СЕТ СН'!$F$13</f>
        <v>526.33018380999999</v>
      </c>
      <c r="P397" s="37">
        <f>SUMIFS(СВЦЭМ!$K$34:$K$777,СВЦЭМ!$A$34:$A$777,$A397,СВЦЭМ!$B$34:$B$777,P$366)+'СЕТ СН'!$F$13</f>
        <v>534.30159712</v>
      </c>
      <c r="Q397" s="37">
        <f>SUMIFS(СВЦЭМ!$K$34:$K$777,СВЦЭМ!$A$34:$A$777,$A397,СВЦЭМ!$B$34:$B$777,Q$366)+'СЕТ СН'!$F$13</f>
        <v>541.29141922999997</v>
      </c>
      <c r="R397" s="37">
        <f>SUMIFS(СВЦЭМ!$K$34:$K$777,СВЦЭМ!$A$34:$A$777,$A397,СВЦЭМ!$B$34:$B$777,R$366)+'СЕТ СН'!$F$13</f>
        <v>540.33038916999999</v>
      </c>
      <c r="S397" s="37">
        <f>SUMIFS(СВЦЭМ!$K$34:$K$777,СВЦЭМ!$A$34:$A$777,$A397,СВЦЭМ!$B$34:$B$777,S$366)+'СЕТ СН'!$F$13</f>
        <v>534.31247999000004</v>
      </c>
      <c r="T397" s="37">
        <f>SUMIFS(СВЦЭМ!$K$34:$K$777,СВЦЭМ!$A$34:$A$777,$A397,СВЦЭМ!$B$34:$B$777,T$366)+'СЕТ СН'!$F$13</f>
        <v>524.93327392000003</v>
      </c>
      <c r="U397" s="37">
        <f>SUMIFS(СВЦЭМ!$K$34:$K$777,СВЦЭМ!$A$34:$A$777,$A397,СВЦЭМ!$B$34:$B$777,U$366)+'СЕТ СН'!$F$13</f>
        <v>528.04993991000003</v>
      </c>
      <c r="V397" s="37">
        <f>SUMIFS(СВЦЭМ!$K$34:$K$777,СВЦЭМ!$A$34:$A$777,$A397,СВЦЭМ!$B$34:$B$777,V$366)+'СЕТ СН'!$F$13</f>
        <v>519.06122088999996</v>
      </c>
      <c r="W397" s="37">
        <f>SUMIFS(СВЦЭМ!$K$34:$K$777,СВЦЭМ!$A$34:$A$777,$A397,СВЦЭМ!$B$34:$B$777,W$366)+'СЕТ СН'!$F$13</f>
        <v>521.29471855999998</v>
      </c>
      <c r="X397" s="37">
        <f>SUMIFS(СВЦЭМ!$K$34:$K$777,СВЦЭМ!$A$34:$A$777,$A397,СВЦЭМ!$B$34:$B$777,X$366)+'СЕТ СН'!$F$13</f>
        <v>524.17810340000005</v>
      </c>
      <c r="Y397" s="37">
        <f>SUMIFS(СВЦЭМ!$K$34:$K$777,СВЦЭМ!$A$34:$A$777,$A397,СВЦЭМ!$B$34:$B$777,Y$366)+'СЕТ СН'!$F$13</f>
        <v>543.85642017999999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8"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19"/>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0"/>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01.05.2018</v>
      </c>
      <c r="B402" s="37">
        <f>SUMIFS(СВЦЭМ!$L$34:$L$777,СВЦЭМ!$A$34:$A$777,$A402,СВЦЭМ!$B$34:$B$777,B$401)+'СЕТ СН'!$F$13</f>
        <v>678.79494755999997</v>
      </c>
      <c r="C402" s="37">
        <f>SUMIFS(СВЦЭМ!$L$34:$L$777,СВЦЭМ!$A$34:$A$777,$A402,СВЦЭМ!$B$34:$B$777,C$401)+'СЕТ СН'!$F$13</f>
        <v>690.95544514000005</v>
      </c>
      <c r="D402" s="37">
        <f>SUMIFS(СВЦЭМ!$L$34:$L$777,СВЦЭМ!$A$34:$A$777,$A402,СВЦЭМ!$B$34:$B$777,D$401)+'СЕТ СН'!$F$13</f>
        <v>712.78425941</v>
      </c>
      <c r="E402" s="37">
        <f>SUMIFS(СВЦЭМ!$L$34:$L$777,СВЦЭМ!$A$34:$A$777,$A402,СВЦЭМ!$B$34:$B$777,E$401)+'СЕТ СН'!$F$13</f>
        <v>719.41000052000004</v>
      </c>
      <c r="F402" s="37">
        <f>SUMIFS(СВЦЭМ!$L$34:$L$777,СВЦЭМ!$A$34:$A$777,$A402,СВЦЭМ!$B$34:$B$777,F$401)+'СЕТ СН'!$F$13</f>
        <v>733.16285344000005</v>
      </c>
      <c r="G402" s="37">
        <f>SUMIFS(СВЦЭМ!$L$34:$L$777,СВЦЭМ!$A$34:$A$777,$A402,СВЦЭМ!$B$34:$B$777,G$401)+'СЕТ СН'!$F$13</f>
        <v>720.28000238000004</v>
      </c>
      <c r="H402" s="37">
        <f>SUMIFS(СВЦЭМ!$L$34:$L$777,СВЦЭМ!$A$34:$A$777,$A402,СВЦЭМ!$B$34:$B$777,H$401)+'СЕТ СН'!$F$13</f>
        <v>657.45090123</v>
      </c>
      <c r="I402" s="37">
        <f>SUMIFS(СВЦЭМ!$L$34:$L$777,СВЦЭМ!$A$34:$A$777,$A402,СВЦЭМ!$B$34:$B$777,I$401)+'СЕТ СН'!$F$13</f>
        <v>572.06057505000001</v>
      </c>
      <c r="J402" s="37">
        <f>SUMIFS(СВЦЭМ!$L$34:$L$777,СВЦЭМ!$A$34:$A$777,$A402,СВЦЭМ!$B$34:$B$777,J$401)+'СЕТ СН'!$F$13</f>
        <v>510.67255306999999</v>
      </c>
      <c r="K402" s="37">
        <f>SUMIFS(СВЦЭМ!$L$34:$L$777,СВЦЭМ!$A$34:$A$777,$A402,СВЦЭМ!$B$34:$B$777,K$401)+'СЕТ СН'!$F$13</f>
        <v>479.98369345999998</v>
      </c>
      <c r="L402" s="37">
        <f>SUMIFS(СВЦЭМ!$L$34:$L$777,СВЦЭМ!$A$34:$A$777,$A402,СВЦЭМ!$B$34:$B$777,L$401)+'СЕТ СН'!$F$13</f>
        <v>465.24380009999999</v>
      </c>
      <c r="M402" s="37">
        <f>SUMIFS(СВЦЭМ!$L$34:$L$777,СВЦЭМ!$A$34:$A$777,$A402,СВЦЭМ!$B$34:$B$777,M$401)+'СЕТ СН'!$F$13</f>
        <v>468.88799566</v>
      </c>
      <c r="N402" s="37">
        <f>SUMIFS(СВЦЭМ!$L$34:$L$777,СВЦЭМ!$A$34:$A$777,$A402,СВЦЭМ!$B$34:$B$777,N$401)+'СЕТ СН'!$F$13</f>
        <v>485.87759226999998</v>
      </c>
      <c r="O402" s="37">
        <f>SUMIFS(СВЦЭМ!$L$34:$L$777,СВЦЭМ!$A$34:$A$777,$A402,СВЦЭМ!$B$34:$B$777,O$401)+'СЕТ СН'!$F$13</f>
        <v>482.72681677000003</v>
      </c>
      <c r="P402" s="37">
        <f>SUMIFS(СВЦЭМ!$L$34:$L$777,СВЦЭМ!$A$34:$A$777,$A402,СВЦЭМ!$B$34:$B$777,P$401)+'СЕТ СН'!$F$13</f>
        <v>488.71515154999997</v>
      </c>
      <c r="Q402" s="37">
        <f>SUMIFS(СВЦЭМ!$L$34:$L$777,СВЦЭМ!$A$34:$A$777,$A402,СВЦЭМ!$B$34:$B$777,Q$401)+'СЕТ СН'!$F$13</f>
        <v>491.51131501999998</v>
      </c>
      <c r="R402" s="37">
        <f>SUMIFS(СВЦЭМ!$L$34:$L$777,СВЦЭМ!$A$34:$A$777,$A402,СВЦЭМ!$B$34:$B$777,R$401)+'СЕТ СН'!$F$13</f>
        <v>488.68428496000001</v>
      </c>
      <c r="S402" s="37">
        <f>SUMIFS(СВЦЭМ!$L$34:$L$777,СВЦЭМ!$A$34:$A$777,$A402,СВЦЭМ!$B$34:$B$777,S$401)+'СЕТ СН'!$F$13</f>
        <v>489.00272425000003</v>
      </c>
      <c r="T402" s="37">
        <f>SUMIFS(СВЦЭМ!$L$34:$L$777,СВЦЭМ!$A$34:$A$777,$A402,СВЦЭМ!$B$34:$B$777,T$401)+'СЕТ СН'!$F$13</f>
        <v>481.83875173000001</v>
      </c>
      <c r="U402" s="37">
        <f>SUMIFS(СВЦЭМ!$L$34:$L$777,СВЦЭМ!$A$34:$A$777,$A402,СВЦЭМ!$B$34:$B$777,U$401)+'СЕТ СН'!$F$13</f>
        <v>476.35557383000003</v>
      </c>
      <c r="V402" s="37">
        <f>SUMIFS(СВЦЭМ!$L$34:$L$777,СВЦЭМ!$A$34:$A$777,$A402,СВЦЭМ!$B$34:$B$777,V$401)+'СЕТ СН'!$F$13</f>
        <v>463.70354376</v>
      </c>
      <c r="W402" s="37">
        <f>SUMIFS(СВЦЭМ!$L$34:$L$777,СВЦЭМ!$A$34:$A$777,$A402,СВЦЭМ!$B$34:$B$777,W$401)+'СЕТ СН'!$F$13</f>
        <v>493.42997272999997</v>
      </c>
      <c r="X402" s="37">
        <f>SUMIFS(СВЦЭМ!$L$34:$L$777,СВЦЭМ!$A$34:$A$777,$A402,СВЦЭМ!$B$34:$B$777,X$401)+'СЕТ СН'!$F$13</f>
        <v>573.82625714000005</v>
      </c>
      <c r="Y402" s="37">
        <f>SUMIFS(СВЦЭМ!$L$34:$L$777,СВЦЭМ!$A$34:$A$777,$A402,СВЦЭМ!$B$34:$B$777,Y$401)+'СЕТ СН'!$F$13</f>
        <v>679.46514028000001</v>
      </c>
      <c r="AA402" s="46"/>
    </row>
    <row r="403" spans="1:27" ht="15.75" x14ac:dyDescent="0.2">
      <c r="A403" s="36">
        <f>A402+1</f>
        <v>43222</v>
      </c>
      <c r="B403" s="37">
        <f>SUMIFS(СВЦЭМ!$L$34:$L$777,СВЦЭМ!$A$34:$A$777,$A403,СВЦЭМ!$B$34:$B$777,B$401)+'СЕТ СН'!$F$13</f>
        <v>691.95965423999996</v>
      </c>
      <c r="C403" s="37">
        <f>SUMIFS(СВЦЭМ!$L$34:$L$777,СВЦЭМ!$A$34:$A$777,$A403,СВЦЭМ!$B$34:$B$777,C$401)+'СЕТ СН'!$F$13</f>
        <v>718.98389748</v>
      </c>
      <c r="D403" s="37">
        <f>SUMIFS(СВЦЭМ!$L$34:$L$777,СВЦЭМ!$A$34:$A$777,$A403,СВЦЭМ!$B$34:$B$777,D$401)+'СЕТ СН'!$F$13</f>
        <v>737.84156614999995</v>
      </c>
      <c r="E403" s="37">
        <f>SUMIFS(СВЦЭМ!$L$34:$L$777,СВЦЭМ!$A$34:$A$777,$A403,СВЦЭМ!$B$34:$B$777,E$401)+'СЕТ СН'!$F$13</f>
        <v>746.72171164999997</v>
      </c>
      <c r="F403" s="37">
        <f>SUMIFS(СВЦЭМ!$L$34:$L$777,СВЦЭМ!$A$34:$A$777,$A403,СВЦЭМ!$B$34:$B$777,F$401)+'СЕТ СН'!$F$13</f>
        <v>748.93209425999999</v>
      </c>
      <c r="G403" s="37">
        <f>SUMIFS(СВЦЭМ!$L$34:$L$777,СВЦЭМ!$A$34:$A$777,$A403,СВЦЭМ!$B$34:$B$777,G$401)+'СЕТ СН'!$F$13</f>
        <v>740.59240213999999</v>
      </c>
      <c r="H403" s="37">
        <f>SUMIFS(СВЦЭМ!$L$34:$L$777,СВЦЭМ!$A$34:$A$777,$A403,СВЦЭМ!$B$34:$B$777,H$401)+'СЕТ СН'!$F$13</f>
        <v>674.26751974000001</v>
      </c>
      <c r="I403" s="37">
        <f>SUMIFS(СВЦЭМ!$L$34:$L$777,СВЦЭМ!$A$34:$A$777,$A403,СВЦЭМ!$B$34:$B$777,I$401)+'СЕТ СН'!$F$13</f>
        <v>589.25464197999997</v>
      </c>
      <c r="J403" s="37">
        <f>SUMIFS(СВЦЭМ!$L$34:$L$777,СВЦЭМ!$A$34:$A$777,$A403,СВЦЭМ!$B$34:$B$777,J$401)+'СЕТ СН'!$F$13</f>
        <v>505.47141604000001</v>
      </c>
      <c r="K403" s="37">
        <f>SUMIFS(СВЦЭМ!$L$34:$L$777,СВЦЭМ!$A$34:$A$777,$A403,СВЦЭМ!$B$34:$B$777,K$401)+'СЕТ СН'!$F$13</f>
        <v>472.08276171</v>
      </c>
      <c r="L403" s="37">
        <f>SUMIFS(СВЦЭМ!$L$34:$L$777,СВЦЭМ!$A$34:$A$777,$A403,СВЦЭМ!$B$34:$B$777,L$401)+'СЕТ СН'!$F$13</f>
        <v>464.08622892</v>
      </c>
      <c r="M403" s="37">
        <f>SUMIFS(СВЦЭМ!$L$34:$L$777,СВЦЭМ!$A$34:$A$777,$A403,СВЦЭМ!$B$34:$B$777,M$401)+'СЕТ СН'!$F$13</f>
        <v>462.60011913</v>
      </c>
      <c r="N403" s="37">
        <f>SUMIFS(СВЦЭМ!$L$34:$L$777,СВЦЭМ!$A$34:$A$777,$A403,СВЦЭМ!$B$34:$B$777,N$401)+'СЕТ СН'!$F$13</f>
        <v>478.96238527999998</v>
      </c>
      <c r="O403" s="37">
        <f>SUMIFS(СВЦЭМ!$L$34:$L$777,СВЦЭМ!$A$34:$A$777,$A403,СВЦЭМ!$B$34:$B$777,O$401)+'СЕТ СН'!$F$13</f>
        <v>506.80444797000001</v>
      </c>
      <c r="P403" s="37">
        <f>SUMIFS(СВЦЭМ!$L$34:$L$777,СВЦЭМ!$A$34:$A$777,$A403,СВЦЭМ!$B$34:$B$777,P$401)+'СЕТ СН'!$F$13</f>
        <v>511.28674253000003</v>
      </c>
      <c r="Q403" s="37">
        <f>SUMIFS(СВЦЭМ!$L$34:$L$777,СВЦЭМ!$A$34:$A$777,$A403,СВЦЭМ!$B$34:$B$777,Q$401)+'СЕТ СН'!$F$13</f>
        <v>500.83612986999998</v>
      </c>
      <c r="R403" s="37">
        <f>SUMIFS(СВЦЭМ!$L$34:$L$777,СВЦЭМ!$A$34:$A$777,$A403,СВЦЭМ!$B$34:$B$777,R$401)+'СЕТ СН'!$F$13</f>
        <v>495.16689484</v>
      </c>
      <c r="S403" s="37">
        <f>SUMIFS(СВЦЭМ!$L$34:$L$777,СВЦЭМ!$A$34:$A$777,$A403,СВЦЭМ!$B$34:$B$777,S$401)+'СЕТ СН'!$F$13</f>
        <v>500.83598665</v>
      </c>
      <c r="T403" s="37">
        <f>SUMIFS(СВЦЭМ!$L$34:$L$777,СВЦЭМ!$A$34:$A$777,$A403,СВЦЭМ!$B$34:$B$777,T$401)+'СЕТ СН'!$F$13</f>
        <v>501.19102383000001</v>
      </c>
      <c r="U403" s="37">
        <f>SUMIFS(СВЦЭМ!$L$34:$L$777,СВЦЭМ!$A$34:$A$777,$A403,СВЦЭМ!$B$34:$B$777,U$401)+'СЕТ СН'!$F$13</f>
        <v>478.90818804000003</v>
      </c>
      <c r="V403" s="37">
        <f>SUMIFS(СВЦЭМ!$L$34:$L$777,СВЦЭМ!$A$34:$A$777,$A403,СВЦЭМ!$B$34:$B$777,V$401)+'СЕТ СН'!$F$13</f>
        <v>464.96755259000003</v>
      </c>
      <c r="W403" s="37">
        <f>SUMIFS(СВЦЭМ!$L$34:$L$777,СВЦЭМ!$A$34:$A$777,$A403,СВЦЭМ!$B$34:$B$777,W$401)+'СЕТ СН'!$F$13</f>
        <v>495.08285805999998</v>
      </c>
      <c r="X403" s="37">
        <f>SUMIFS(СВЦЭМ!$L$34:$L$777,СВЦЭМ!$A$34:$A$777,$A403,СВЦЭМ!$B$34:$B$777,X$401)+'СЕТ СН'!$F$13</f>
        <v>557.18411126000001</v>
      </c>
      <c r="Y403" s="37">
        <f>SUMIFS(СВЦЭМ!$L$34:$L$777,СВЦЭМ!$A$34:$A$777,$A403,СВЦЭМ!$B$34:$B$777,Y$401)+'СЕТ СН'!$F$13</f>
        <v>655.30463311000005</v>
      </c>
    </row>
    <row r="404" spans="1:27" ht="15.75" x14ac:dyDescent="0.2">
      <c r="A404" s="36">
        <f t="shared" ref="A404:A432" si="11">A403+1</f>
        <v>43223</v>
      </c>
      <c r="B404" s="37">
        <f>SUMIFS(СВЦЭМ!$L$34:$L$777,СВЦЭМ!$A$34:$A$777,$A404,СВЦЭМ!$B$34:$B$777,B$401)+'СЕТ СН'!$F$13</f>
        <v>684.39375691999999</v>
      </c>
      <c r="C404" s="37">
        <f>SUMIFS(СВЦЭМ!$L$34:$L$777,СВЦЭМ!$A$34:$A$777,$A404,СВЦЭМ!$B$34:$B$777,C$401)+'СЕТ СН'!$F$13</f>
        <v>721.97413733999997</v>
      </c>
      <c r="D404" s="37">
        <f>SUMIFS(СВЦЭМ!$L$34:$L$777,СВЦЭМ!$A$34:$A$777,$A404,СВЦЭМ!$B$34:$B$777,D$401)+'СЕТ СН'!$F$13</f>
        <v>742.67488721999996</v>
      </c>
      <c r="E404" s="37">
        <f>SUMIFS(СВЦЭМ!$L$34:$L$777,СВЦЭМ!$A$34:$A$777,$A404,СВЦЭМ!$B$34:$B$777,E$401)+'СЕТ СН'!$F$13</f>
        <v>746.12481068</v>
      </c>
      <c r="F404" s="37">
        <f>SUMIFS(СВЦЭМ!$L$34:$L$777,СВЦЭМ!$A$34:$A$777,$A404,СВЦЭМ!$B$34:$B$777,F$401)+'СЕТ СН'!$F$13</f>
        <v>746.56491338000001</v>
      </c>
      <c r="G404" s="37">
        <f>SUMIFS(СВЦЭМ!$L$34:$L$777,СВЦЭМ!$A$34:$A$777,$A404,СВЦЭМ!$B$34:$B$777,G$401)+'СЕТ СН'!$F$13</f>
        <v>740.53912921999995</v>
      </c>
      <c r="H404" s="37">
        <f>SUMIFS(СВЦЭМ!$L$34:$L$777,СВЦЭМ!$A$34:$A$777,$A404,СВЦЭМ!$B$34:$B$777,H$401)+'СЕТ СН'!$F$13</f>
        <v>669.98255316999996</v>
      </c>
      <c r="I404" s="37">
        <f>SUMIFS(СВЦЭМ!$L$34:$L$777,СВЦЭМ!$A$34:$A$777,$A404,СВЦЭМ!$B$34:$B$777,I$401)+'СЕТ СН'!$F$13</f>
        <v>573.61535827</v>
      </c>
      <c r="J404" s="37">
        <f>SUMIFS(СВЦЭМ!$L$34:$L$777,СВЦЭМ!$A$34:$A$777,$A404,СВЦЭМ!$B$34:$B$777,J$401)+'СЕТ СН'!$F$13</f>
        <v>534.42348881999999</v>
      </c>
      <c r="K404" s="37">
        <f>SUMIFS(СВЦЭМ!$L$34:$L$777,СВЦЭМ!$A$34:$A$777,$A404,СВЦЭМ!$B$34:$B$777,K$401)+'СЕТ СН'!$F$13</f>
        <v>496.69763946</v>
      </c>
      <c r="L404" s="37">
        <f>SUMIFS(СВЦЭМ!$L$34:$L$777,СВЦЭМ!$A$34:$A$777,$A404,СВЦЭМ!$B$34:$B$777,L$401)+'СЕТ СН'!$F$13</f>
        <v>500.29118181000001</v>
      </c>
      <c r="M404" s="37">
        <f>SUMIFS(СВЦЭМ!$L$34:$L$777,СВЦЭМ!$A$34:$A$777,$A404,СВЦЭМ!$B$34:$B$777,M$401)+'СЕТ СН'!$F$13</f>
        <v>495.29597496000002</v>
      </c>
      <c r="N404" s="37">
        <f>SUMIFS(СВЦЭМ!$L$34:$L$777,СВЦЭМ!$A$34:$A$777,$A404,СВЦЭМ!$B$34:$B$777,N$401)+'СЕТ СН'!$F$13</f>
        <v>516.82234697000001</v>
      </c>
      <c r="O404" s="37">
        <f>SUMIFS(СВЦЭМ!$L$34:$L$777,СВЦЭМ!$A$34:$A$777,$A404,СВЦЭМ!$B$34:$B$777,O$401)+'СЕТ СН'!$F$13</f>
        <v>531.66553015</v>
      </c>
      <c r="P404" s="37">
        <f>SUMIFS(СВЦЭМ!$L$34:$L$777,СВЦЭМ!$A$34:$A$777,$A404,СВЦЭМ!$B$34:$B$777,P$401)+'СЕТ СН'!$F$13</f>
        <v>524.00239289000001</v>
      </c>
      <c r="Q404" s="37">
        <f>SUMIFS(СВЦЭМ!$L$34:$L$777,СВЦЭМ!$A$34:$A$777,$A404,СВЦЭМ!$B$34:$B$777,Q$401)+'СЕТ СН'!$F$13</f>
        <v>520.46121031999996</v>
      </c>
      <c r="R404" s="37">
        <f>SUMIFS(СВЦЭМ!$L$34:$L$777,СВЦЭМ!$A$34:$A$777,$A404,СВЦЭМ!$B$34:$B$777,R$401)+'СЕТ СН'!$F$13</f>
        <v>521.05534995999994</v>
      </c>
      <c r="S404" s="37">
        <f>SUMIFS(СВЦЭМ!$L$34:$L$777,СВЦЭМ!$A$34:$A$777,$A404,СВЦЭМ!$B$34:$B$777,S$401)+'СЕТ СН'!$F$13</f>
        <v>524.10273070999995</v>
      </c>
      <c r="T404" s="37">
        <f>SUMIFS(СВЦЭМ!$L$34:$L$777,СВЦЭМ!$A$34:$A$777,$A404,СВЦЭМ!$B$34:$B$777,T$401)+'СЕТ СН'!$F$13</f>
        <v>536.57889084999999</v>
      </c>
      <c r="U404" s="37">
        <f>SUMIFS(СВЦЭМ!$L$34:$L$777,СВЦЭМ!$A$34:$A$777,$A404,СВЦЭМ!$B$34:$B$777,U$401)+'СЕТ СН'!$F$13</f>
        <v>502.75661072000003</v>
      </c>
      <c r="V404" s="37">
        <f>SUMIFS(СВЦЭМ!$L$34:$L$777,СВЦЭМ!$A$34:$A$777,$A404,СВЦЭМ!$B$34:$B$777,V$401)+'СЕТ СН'!$F$13</f>
        <v>499.22096442999998</v>
      </c>
      <c r="W404" s="37">
        <f>SUMIFS(СВЦЭМ!$L$34:$L$777,СВЦЭМ!$A$34:$A$777,$A404,СВЦЭМ!$B$34:$B$777,W$401)+'СЕТ СН'!$F$13</f>
        <v>534.28293939000002</v>
      </c>
      <c r="X404" s="37">
        <f>SUMIFS(СВЦЭМ!$L$34:$L$777,СВЦЭМ!$A$34:$A$777,$A404,СВЦЭМ!$B$34:$B$777,X$401)+'СЕТ СН'!$F$13</f>
        <v>610.74544060999995</v>
      </c>
      <c r="Y404" s="37">
        <f>SUMIFS(СВЦЭМ!$L$34:$L$777,СВЦЭМ!$A$34:$A$777,$A404,СВЦЭМ!$B$34:$B$777,Y$401)+'СЕТ СН'!$F$13</f>
        <v>698.03034098000001</v>
      </c>
    </row>
    <row r="405" spans="1:27" ht="15.75" x14ac:dyDescent="0.2">
      <c r="A405" s="36">
        <f t="shared" si="11"/>
        <v>43224</v>
      </c>
      <c r="B405" s="37">
        <f>SUMIFS(СВЦЭМ!$L$34:$L$777,СВЦЭМ!$A$34:$A$777,$A405,СВЦЭМ!$B$34:$B$777,B$401)+'СЕТ СН'!$F$13</f>
        <v>716.82922914000005</v>
      </c>
      <c r="C405" s="37">
        <f>SUMIFS(СВЦЭМ!$L$34:$L$777,СВЦЭМ!$A$34:$A$777,$A405,СВЦЭМ!$B$34:$B$777,C$401)+'СЕТ СН'!$F$13</f>
        <v>758.96717564999994</v>
      </c>
      <c r="D405" s="37">
        <f>SUMIFS(СВЦЭМ!$L$34:$L$777,СВЦЭМ!$A$34:$A$777,$A405,СВЦЭМ!$B$34:$B$777,D$401)+'СЕТ СН'!$F$13</f>
        <v>775.85429117000001</v>
      </c>
      <c r="E405" s="37">
        <f>SUMIFS(СВЦЭМ!$L$34:$L$777,СВЦЭМ!$A$34:$A$777,$A405,СВЦЭМ!$B$34:$B$777,E$401)+'СЕТ СН'!$F$13</f>
        <v>778.34859797000001</v>
      </c>
      <c r="F405" s="37">
        <f>SUMIFS(СВЦЭМ!$L$34:$L$777,СВЦЭМ!$A$34:$A$777,$A405,СВЦЭМ!$B$34:$B$777,F$401)+'СЕТ СН'!$F$13</f>
        <v>778.14483580000001</v>
      </c>
      <c r="G405" s="37">
        <f>SUMIFS(СВЦЭМ!$L$34:$L$777,СВЦЭМ!$A$34:$A$777,$A405,СВЦЭМ!$B$34:$B$777,G$401)+'СЕТ СН'!$F$13</f>
        <v>781.62366130999999</v>
      </c>
      <c r="H405" s="37">
        <f>SUMIFS(СВЦЭМ!$L$34:$L$777,СВЦЭМ!$A$34:$A$777,$A405,СВЦЭМ!$B$34:$B$777,H$401)+'СЕТ СН'!$F$13</f>
        <v>686.46773381000003</v>
      </c>
      <c r="I405" s="37">
        <f>SUMIFS(СВЦЭМ!$L$34:$L$777,СВЦЭМ!$A$34:$A$777,$A405,СВЦЭМ!$B$34:$B$777,I$401)+'СЕТ СН'!$F$13</f>
        <v>585.43656062000002</v>
      </c>
      <c r="J405" s="37">
        <f>SUMIFS(СВЦЭМ!$L$34:$L$777,СВЦЭМ!$A$34:$A$777,$A405,СВЦЭМ!$B$34:$B$777,J$401)+'СЕТ СН'!$F$13</f>
        <v>543.7231501</v>
      </c>
      <c r="K405" s="37">
        <f>SUMIFS(СВЦЭМ!$L$34:$L$777,СВЦЭМ!$A$34:$A$777,$A405,СВЦЭМ!$B$34:$B$777,K$401)+'СЕТ СН'!$F$13</f>
        <v>489.63565346000001</v>
      </c>
      <c r="L405" s="37">
        <f>SUMIFS(СВЦЭМ!$L$34:$L$777,СВЦЭМ!$A$34:$A$777,$A405,СВЦЭМ!$B$34:$B$777,L$401)+'СЕТ СН'!$F$13</f>
        <v>489.38391801</v>
      </c>
      <c r="M405" s="37">
        <f>SUMIFS(СВЦЭМ!$L$34:$L$777,СВЦЭМ!$A$34:$A$777,$A405,СВЦЭМ!$B$34:$B$777,M$401)+'СЕТ СН'!$F$13</f>
        <v>509.43937154000002</v>
      </c>
      <c r="N405" s="37">
        <f>SUMIFS(СВЦЭМ!$L$34:$L$777,СВЦЭМ!$A$34:$A$777,$A405,СВЦЭМ!$B$34:$B$777,N$401)+'СЕТ СН'!$F$13</f>
        <v>526.09133551000002</v>
      </c>
      <c r="O405" s="37">
        <f>SUMIFS(СВЦЭМ!$L$34:$L$777,СВЦЭМ!$A$34:$A$777,$A405,СВЦЭМ!$B$34:$B$777,O$401)+'СЕТ СН'!$F$13</f>
        <v>521.64076535000004</v>
      </c>
      <c r="P405" s="37">
        <f>SUMIFS(СВЦЭМ!$L$34:$L$777,СВЦЭМ!$A$34:$A$777,$A405,СВЦЭМ!$B$34:$B$777,P$401)+'СЕТ СН'!$F$13</f>
        <v>526.37151274999997</v>
      </c>
      <c r="Q405" s="37">
        <f>SUMIFS(СВЦЭМ!$L$34:$L$777,СВЦЭМ!$A$34:$A$777,$A405,СВЦЭМ!$B$34:$B$777,Q$401)+'СЕТ СН'!$F$13</f>
        <v>524.89965157999995</v>
      </c>
      <c r="R405" s="37">
        <f>SUMIFS(СВЦЭМ!$L$34:$L$777,СВЦЭМ!$A$34:$A$777,$A405,СВЦЭМ!$B$34:$B$777,R$401)+'СЕТ СН'!$F$13</f>
        <v>527.52121678000003</v>
      </c>
      <c r="S405" s="37">
        <f>SUMIFS(СВЦЭМ!$L$34:$L$777,СВЦЭМ!$A$34:$A$777,$A405,СВЦЭМ!$B$34:$B$777,S$401)+'СЕТ СН'!$F$13</f>
        <v>535.87200619999999</v>
      </c>
      <c r="T405" s="37">
        <f>SUMIFS(СВЦЭМ!$L$34:$L$777,СВЦЭМ!$A$34:$A$777,$A405,СВЦЭМ!$B$34:$B$777,T$401)+'СЕТ СН'!$F$13</f>
        <v>523.36614169999996</v>
      </c>
      <c r="U405" s="37">
        <f>SUMIFS(СВЦЭМ!$L$34:$L$777,СВЦЭМ!$A$34:$A$777,$A405,СВЦЭМ!$B$34:$B$777,U$401)+'СЕТ СН'!$F$13</f>
        <v>496.17636141999998</v>
      </c>
      <c r="V405" s="37">
        <f>SUMIFS(СВЦЭМ!$L$34:$L$777,СВЦЭМ!$A$34:$A$777,$A405,СВЦЭМ!$B$34:$B$777,V$401)+'СЕТ СН'!$F$13</f>
        <v>494.91625796</v>
      </c>
      <c r="W405" s="37">
        <f>SUMIFS(СВЦЭМ!$L$34:$L$777,СВЦЭМ!$A$34:$A$777,$A405,СВЦЭМ!$B$34:$B$777,W$401)+'СЕТ СН'!$F$13</f>
        <v>528.04050988999995</v>
      </c>
      <c r="X405" s="37">
        <f>SUMIFS(СВЦЭМ!$L$34:$L$777,СВЦЭМ!$A$34:$A$777,$A405,СВЦЭМ!$B$34:$B$777,X$401)+'СЕТ СН'!$F$13</f>
        <v>599.02839847999996</v>
      </c>
      <c r="Y405" s="37">
        <f>SUMIFS(СВЦЭМ!$L$34:$L$777,СВЦЭМ!$A$34:$A$777,$A405,СВЦЭМ!$B$34:$B$777,Y$401)+'СЕТ СН'!$F$13</f>
        <v>703.79972938000003</v>
      </c>
    </row>
    <row r="406" spans="1:27" ht="15.75" x14ac:dyDescent="0.2">
      <c r="A406" s="36">
        <f t="shared" si="11"/>
        <v>43225</v>
      </c>
      <c r="B406" s="37">
        <f>SUMIFS(СВЦЭМ!$L$34:$L$777,СВЦЭМ!$A$34:$A$777,$A406,СВЦЭМ!$B$34:$B$777,B$401)+'СЕТ СН'!$F$13</f>
        <v>721.97762114</v>
      </c>
      <c r="C406" s="37">
        <f>SUMIFS(СВЦЭМ!$L$34:$L$777,СВЦЭМ!$A$34:$A$777,$A406,СВЦЭМ!$B$34:$B$777,C$401)+'СЕТ СН'!$F$13</f>
        <v>727.40105177999999</v>
      </c>
      <c r="D406" s="37">
        <f>SUMIFS(СВЦЭМ!$L$34:$L$777,СВЦЭМ!$A$34:$A$777,$A406,СВЦЭМ!$B$34:$B$777,D$401)+'СЕТ СН'!$F$13</f>
        <v>733.78409693000003</v>
      </c>
      <c r="E406" s="37">
        <f>SUMIFS(СВЦЭМ!$L$34:$L$777,СВЦЭМ!$A$34:$A$777,$A406,СВЦЭМ!$B$34:$B$777,E$401)+'СЕТ СН'!$F$13</f>
        <v>749.84456827999998</v>
      </c>
      <c r="F406" s="37">
        <f>SUMIFS(СВЦЭМ!$L$34:$L$777,СВЦЭМ!$A$34:$A$777,$A406,СВЦЭМ!$B$34:$B$777,F$401)+'СЕТ СН'!$F$13</f>
        <v>756.06484582999997</v>
      </c>
      <c r="G406" s="37">
        <f>SUMIFS(СВЦЭМ!$L$34:$L$777,СВЦЭМ!$A$34:$A$777,$A406,СВЦЭМ!$B$34:$B$777,G$401)+'СЕТ СН'!$F$13</f>
        <v>763.17935567999996</v>
      </c>
      <c r="H406" s="37">
        <f>SUMIFS(СВЦЭМ!$L$34:$L$777,СВЦЭМ!$A$34:$A$777,$A406,СВЦЭМ!$B$34:$B$777,H$401)+'СЕТ СН'!$F$13</f>
        <v>689.05272184</v>
      </c>
      <c r="I406" s="37">
        <f>SUMIFS(СВЦЭМ!$L$34:$L$777,СВЦЭМ!$A$34:$A$777,$A406,СВЦЭМ!$B$34:$B$777,I$401)+'СЕТ СН'!$F$13</f>
        <v>613.91564093</v>
      </c>
      <c r="J406" s="37">
        <f>SUMIFS(СВЦЭМ!$L$34:$L$777,СВЦЭМ!$A$34:$A$777,$A406,СВЦЭМ!$B$34:$B$777,J$401)+'СЕТ СН'!$F$13</f>
        <v>531.84057831999996</v>
      </c>
      <c r="K406" s="37">
        <f>SUMIFS(СВЦЭМ!$L$34:$L$777,СВЦЭМ!$A$34:$A$777,$A406,СВЦЭМ!$B$34:$B$777,K$401)+'СЕТ СН'!$F$13</f>
        <v>490.76838700000002</v>
      </c>
      <c r="L406" s="37">
        <f>SUMIFS(СВЦЭМ!$L$34:$L$777,СВЦЭМ!$A$34:$A$777,$A406,СВЦЭМ!$B$34:$B$777,L$401)+'СЕТ СН'!$F$13</f>
        <v>491.43316865000003</v>
      </c>
      <c r="M406" s="37">
        <f>SUMIFS(СВЦЭМ!$L$34:$L$777,СВЦЭМ!$A$34:$A$777,$A406,СВЦЭМ!$B$34:$B$777,M$401)+'СЕТ СН'!$F$13</f>
        <v>489.29132591000001</v>
      </c>
      <c r="N406" s="37">
        <f>SUMIFS(СВЦЭМ!$L$34:$L$777,СВЦЭМ!$A$34:$A$777,$A406,СВЦЭМ!$B$34:$B$777,N$401)+'СЕТ СН'!$F$13</f>
        <v>490.52569997000001</v>
      </c>
      <c r="O406" s="37">
        <f>SUMIFS(СВЦЭМ!$L$34:$L$777,СВЦЭМ!$A$34:$A$777,$A406,СВЦЭМ!$B$34:$B$777,O$401)+'СЕТ СН'!$F$13</f>
        <v>503.90925652999999</v>
      </c>
      <c r="P406" s="37">
        <f>SUMIFS(СВЦЭМ!$L$34:$L$777,СВЦЭМ!$A$34:$A$777,$A406,СВЦЭМ!$B$34:$B$777,P$401)+'СЕТ СН'!$F$13</f>
        <v>516.46371370999998</v>
      </c>
      <c r="Q406" s="37">
        <f>SUMIFS(СВЦЭМ!$L$34:$L$777,СВЦЭМ!$A$34:$A$777,$A406,СВЦЭМ!$B$34:$B$777,Q$401)+'СЕТ СН'!$F$13</f>
        <v>519.36682249</v>
      </c>
      <c r="R406" s="37">
        <f>SUMIFS(СВЦЭМ!$L$34:$L$777,СВЦЭМ!$A$34:$A$777,$A406,СВЦЭМ!$B$34:$B$777,R$401)+'СЕТ СН'!$F$13</f>
        <v>517.91587961000005</v>
      </c>
      <c r="S406" s="37">
        <f>SUMIFS(СВЦЭМ!$L$34:$L$777,СВЦЭМ!$A$34:$A$777,$A406,СВЦЭМ!$B$34:$B$777,S$401)+'СЕТ СН'!$F$13</f>
        <v>534.65060084000004</v>
      </c>
      <c r="T406" s="37">
        <f>SUMIFS(СВЦЭМ!$L$34:$L$777,СВЦЭМ!$A$34:$A$777,$A406,СВЦЭМ!$B$34:$B$777,T$401)+'СЕТ СН'!$F$13</f>
        <v>522.32922616999997</v>
      </c>
      <c r="U406" s="37">
        <f>SUMIFS(СВЦЭМ!$L$34:$L$777,СВЦЭМ!$A$34:$A$777,$A406,СВЦЭМ!$B$34:$B$777,U$401)+'СЕТ СН'!$F$13</f>
        <v>516.71141713999998</v>
      </c>
      <c r="V406" s="37">
        <f>SUMIFS(СВЦЭМ!$L$34:$L$777,СВЦЭМ!$A$34:$A$777,$A406,СВЦЭМ!$B$34:$B$777,V$401)+'СЕТ СН'!$F$13</f>
        <v>482.71771233999999</v>
      </c>
      <c r="W406" s="37">
        <f>SUMIFS(СВЦЭМ!$L$34:$L$777,СВЦЭМ!$A$34:$A$777,$A406,СВЦЭМ!$B$34:$B$777,W$401)+'СЕТ СН'!$F$13</f>
        <v>523.25414622999995</v>
      </c>
      <c r="X406" s="37">
        <f>SUMIFS(СВЦЭМ!$L$34:$L$777,СВЦЭМ!$A$34:$A$777,$A406,СВЦЭМ!$B$34:$B$777,X$401)+'СЕТ СН'!$F$13</f>
        <v>589.76672810000002</v>
      </c>
      <c r="Y406" s="37">
        <f>SUMIFS(СВЦЭМ!$L$34:$L$777,СВЦЭМ!$A$34:$A$777,$A406,СВЦЭМ!$B$34:$B$777,Y$401)+'СЕТ СН'!$F$13</f>
        <v>682.68152308000003</v>
      </c>
    </row>
    <row r="407" spans="1:27" ht="15.75" x14ac:dyDescent="0.2">
      <c r="A407" s="36">
        <f t="shared" si="11"/>
        <v>43226</v>
      </c>
      <c r="B407" s="37">
        <f>SUMIFS(СВЦЭМ!$L$34:$L$777,СВЦЭМ!$A$34:$A$777,$A407,СВЦЭМ!$B$34:$B$777,B$401)+'СЕТ СН'!$F$13</f>
        <v>710.09207168</v>
      </c>
      <c r="C407" s="37">
        <f>SUMIFS(СВЦЭМ!$L$34:$L$777,СВЦЭМ!$A$34:$A$777,$A407,СВЦЭМ!$B$34:$B$777,C$401)+'СЕТ СН'!$F$13</f>
        <v>746.99815210999998</v>
      </c>
      <c r="D407" s="37">
        <f>SUMIFS(СВЦЭМ!$L$34:$L$777,СВЦЭМ!$A$34:$A$777,$A407,СВЦЭМ!$B$34:$B$777,D$401)+'СЕТ СН'!$F$13</f>
        <v>760.80093554999996</v>
      </c>
      <c r="E407" s="37">
        <f>SUMIFS(СВЦЭМ!$L$34:$L$777,СВЦЭМ!$A$34:$A$777,$A407,СВЦЭМ!$B$34:$B$777,E$401)+'СЕТ СН'!$F$13</f>
        <v>770.52360665000003</v>
      </c>
      <c r="F407" s="37">
        <f>SUMIFS(СВЦЭМ!$L$34:$L$777,СВЦЭМ!$A$34:$A$777,$A407,СВЦЭМ!$B$34:$B$777,F$401)+'СЕТ СН'!$F$13</f>
        <v>768.80832782000004</v>
      </c>
      <c r="G407" s="37">
        <f>SUMIFS(СВЦЭМ!$L$34:$L$777,СВЦЭМ!$A$34:$A$777,$A407,СВЦЭМ!$B$34:$B$777,G$401)+'СЕТ СН'!$F$13</f>
        <v>771.68131395</v>
      </c>
      <c r="H407" s="37">
        <f>SUMIFS(СВЦЭМ!$L$34:$L$777,СВЦЭМ!$A$34:$A$777,$A407,СВЦЭМ!$B$34:$B$777,H$401)+'СЕТ СН'!$F$13</f>
        <v>719.65091245999997</v>
      </c>
      <c r="I407" s="37">
        <f>SUMIFS(СВЦЭМ!$L$34:$L$777,СВЦЭМ!$A$34:$A$777,$A407,СВЦЭМ!$B$34:$B$777,I$401)+'СЕТ СН'!$F$13</f>
        <v>629.89427366999996</v>
      </c>
      <c r="J407" s="37">
        <f>SUMIFS(СВЦЭМ!$L$34:$L$777,СВЦЭМ!$A$34:$A$777,$A407,СВЦЭМ!$B$34:$B$777,J$401)+'СЕТ СН'!$F$13</f>
        <v>549.01572059</v>
      </c>
      <c r="K407" s="37">
        <f>SUMIFS(СВЦЭМ!$L$34:$L$777,СВЦЭМ!$A$34:$A$777,$A407,СВЦЭМ!$B$34:$B$777,K$401)+'СЕТ СН'!$F$13</f>
        <v>524.52316409000002</v>
      </c>
      <c r="L407" s="37">
        <f>SUMIFS(СВЦЭМ!$L$34:$L$777,СВЦЭМ!$A$34:$A$777,$A407,СВЦЭМ!$B$34:$B$777,L$401)+'СЕТ СН'!$F$13</f>
        <v>512.25464481999995</v>
      </c>
      <c r="M407" s="37">
        <f>SUMIFS(СВЦЭМ!$L$34:$L$777,СВЦЭМ!$A$34:$A$777,$A407,СВЦЭМ!$B$34:$B$777,M$401)+'СЕТ СН'!$F$13</f>
        <v>493.95604116999999</v>
      </c>
      <c r="N407" s="37">
        <f>SUMIFS(СВЦЭМ!$L$34:$L$777,СВЦЭМ!$A$34:$A$777,$A407,СВЦЭМ!$B$34:$B$777,N$401)+'СЕТ СН'!$F$13</f>
        <v>530.18314334000002</v>
      </c>
      <c r="O407" s="37">
        <f>SUMIFS(СВЦЭМ!$L$34:$L$777,СВЦЭМ!$A$34:$A$777,$A407,СВЦЭМ!$B$34:$B$777,O$401)+'СЕТ СН'!$F$13</f>
        <v>530.75528976999999</v>
      </c>
      <c r="P407" s="37">
        <f>SUMIFS(СВЦЭМ!$L$34:$L$777,СВЦЭМ!$A$34:$A$777,$A407,СВЦЭМ!$B$34:$B$777,P$401)+'СЕТ СН'!$F$13</f>
        <v>526.17320158999996</v>
      </c>
      <c r="Q407" s="37">
        <f>SUMIFS(СВЦЭМ!$L$34:$L$777,СВЦЭМ!$A$34:$A$777,$A407,СВЦЭМ!$B$34:$B$777,Q$401)+'СЕТ СН'!$F$13</f>
        <v>527.91187808999996</v>
      </c>
      <c r="R407" s="37">
        <f>SUMIFS(СВЦЭМ!$L$34:$L$777,СВЦЭМ!$A$34:$A$777,$A407,СВЦЭМ!$B$34:$B$777,R$401)+'СЕТ СН'!$F$13</f>
        <v>534.73979015999998</v>
      </c>
      <c r="S407" s="37">
        <f>SUMIFS(СВЦЭМ!$L$34:$L$777,СВЦЭМ!$A$34:$A$777,$A407,СВЦЭМ!$B$34:$B$777,S$401)+'СЕТ СН'!$F$13</f>
        <v>536.23837114000003</v>
      </c>
      <c r="T407" s="37">
        <f>SUMIFS(СВЦЭМ!$L$34:$L$777,СВЦЭМ!$A$34:$A$777,$A407,СВЦЭМ!$B$34:$B$777,T$401)+'СЕТ СН'!$F$13</f>
        <v>530.51356696000005</v>
      </c>
      <c r="U407" s="37">
        <f>SUMIFS(СВЦЭМ!$L$34:$L$777,СВЦЭМ!$A$34:$A$777,$A407,СВЦЭМ!$B$34:$B$777,U$401)+'СЕТ СН'!$F$13</f>
        <v>524.93469402000005</v>
      </c>
      <c r="V407" s="37">
        <f>SUMIFS(СВЦЭМ!$L$34:$L$777,СВЦЭМ!$A$34:$A$777,$A407,СВЦЭМ!$B$34:$B$777,V$401)+'СЕТ СН'!$F$13</f>
        <v>499.90751104999998</v>
      </c>
      <c r="W407" s="37">
        <f>SUMIFS(СВЦЭМ!$L$34:$L$777,СВЦЭМ!$A$34:$A$777,$A407,СВЦЭМ!$B$34:$B$777,W$401)+'СЕТ СН'!$F$13</f>
        <v>526.30430331000002</v>
      </c>
      <c r="X407" s="37">
        <f>SUMIFS(СВЦЭМ!$L$34:$L$777,СВЦЭМ!$A$34:$A$777,$A407,СВЦЭМ!$B$34:$B$777,X$401)+'СЕТ СН'!$F$13</f>
        <v>601.17384113000003</v>
      </c>
      <c r="Y407" s="37">
        <f>SUMIFS(СВЦЭМ!$L$34:$L$777,СВЦЭМ!$A$34:$A$777,$A407,СВЦЭМ!$B$34:$B$777,Y$401)+'СЕТ СН'!$F$13</f>
        <v>684.82015679000006</v>
      </c>
    </row>
    <row r="408" spans="1:27" ht="15.75" x14ac:dyDescent="0.2">
      <c r="A408" s="36">
        <f t="shared" si="11"/>
        <v>43227</v>
      </c>
      <c r="B408" s="37">
        <f>SUMIFS(СВЦЭМ!$L$34:$L$777,СВЦЭМ!$A$34:$A$777,$A408,СВЦЭМ!$B$34:$B$777,B$401)+'СЕТ СН'!$F$13</f>
        <v>732.89854390999994</v>
      </c>
      <c r="C408" s="37">
        <f>SUMIFS(СВЦЭМ!$L$34:$L$777,СВЦЭМ!$A$34:$A$777,$A408,СВЦЭМ!$B$34:$B$777,C$401)+'СЕТ СН'!$F$13</f>
        <v>773.82873475999997</v>
      </c>
      <c r="D408" s="37">
        <f>SUMIFS(СВЦЭМ!$L$34:$L$777,СВЦЭМ!$A$34:$A$777,$A408,СВЦЭМ!$B$34:$B$777,D$401)+'СЕТ СН'!$F$13</f>
        <v>782.76818498</v>
      </c>
      <c r="E408" s="37">
        <f>SUMIFS(СВЦЭМ!$L$34:$L$777,СВЦЭМ!$A$34:$A$777,$A408,СВЦЭМ!$B$34:$B$777,E$401)+'СЕТ СН'!$F$13</f>
        <v>778.18981633999999</v>
      </c>
      <c r="F408" s="37">
        <f>SUMIFS(СВЦЭМ!$L$34:$L$777,СВЦЭМ!$A$34:$A$777,$A408,СВЦЭМ!$B$34:$B$777,F$401)+'СЕТ СН'!$F$13</f>
        <v>775.50747837999995</v>
      </c>
      <c r="G408" s="37">
        <f>SUMIFS(СВЦЭМ!$L$34:$L$777,СВЦЭМ!$A$34:$A$777,$A408,СВЦЭМ!$B$34:$B$777,G$401)+'СЕТ СН'!$F$13</f>
        <v>784.33891243999994</v>
      </c>
      <c r="H408" s="37">
        <f>SUMIFS(СВЦЭМ!$L$34:$L$777,СВЦЭМ!$A$34:$A$777,$A408,СВЦЭМ!$B$34:$B$777,H$401)+'СЕТ СН'!$F$13</f>
        <v>706.05829743000004</v>
      </c>
      <c r="I408" s="37">
        <f>SUMIFS(СВЦЭМ!$L$34:$L$777,СВЦЭМ!$A$34:$A$777,$A408,СВЦЭМ!$B$34:$B$777,I$401)+'СЕТ СН'!$F$13</f>
        <v>628.43852245999994</v>
      </c>
      <c r="J408" s="37">
        <f>SUMIFS(СВЦЭМ!$L$34:$L$777,СВЦЭМ!$A$34:$A$777,$A408,СВЦЭМ!$B$34:$B$777,J$401)+'СЕТ СН'!$F$13</f>
        <v>566.88201468</v>
      </c>
      <c r="K408" s="37">
        <f>SUMIFS(СВЦЭМ!$L$34:$L$777,СВЦЭМ!$A$34:$A$777,$A408,СВЦЭМ!$B$34:$B$777,K$401)+'СЕТ СН'!$F$13</f>
        <v>547.53761367000004</v>
      </c>
      <c r="L408" s="37">
        <f>SUMIFS(СВЦЭМ!$L$34:$L$777,СВЦЭМ!$A$34:$A$777,$A408,СВЦЭМ!$B$34:$B$777,L$401)+'СЕТ СН'!$F$13</f>
        <v>556.84439832999999</v>
      </c>
      <c r="M408" s="37">
        <f>SUMIFS(СВЦЭМ!$L$34:$L$777,СВЦЭМ!$A$34:$A$777,$A408,СВЦЭМ!$B$34:$B$777,M$401)+'СЕТ СН'!$F$13</f>
        <v>558.59473353999999</v>
      </c>
      <c r="N408" s="37">
        <f>SUMIFS(СВЦЭМ!$L$34:$L$777,СВЦЭМ!$A$34:$A$777,$A408,СВЦЭМ!$B$34:$B$777,N$401)+'СЕТ СН'!$F$13</f>
        <v>546.2261479</v>
      </c>
      <c r="O408" s="37">
        <f>SUMIFS(СВЦЭМ!$L$34:$L$777,СВЦЭМ!$A$34:$A$777,$A408,СВЦЭМ!$B$34:$B$777,O$401)+'СЕТ СН'!$F$13</f>
        <v>546.71269040000004</v>
      </c>
      <c r="P408" s="37">
        <f>SUMIFS(СВЦЭМ!$L$34:$L$777,СВЦЭМ!$A$34:$A$777,$A408,СВЦЭМ!$B$34:$B$777,P$401)+'СЕТ СН'!$F$13</f>
        <v>543.91725125999994</v>
      </c>
      <c r="Q408" s="37">
        <f>SUMIFS(СВЦЭМ!$L$34:$L$777,СВЦЭМ!$A$34:$A$777,$A408,СВЦЭМ!$B$34:$B$777,Q$401)+'СЕТ СН'!$F$13</f>
        <v>543.67032924</v>
      </c>
      <c r="R408" s="37">
        <f>SUMIFS(СВЦЭМ!$L$34:$L$777,СВЦЭМ!$A$34:$A$777,$A408,СВЦЭМ!$B$34:$B$777,R$401)+'СЕТ СН'!$F$13</f>
        <v>546.30840347000003</v>
      </c>
      <c r="S408" s="37">
        <f>SUMIFS(СВЦЭМ!$L$34:$L$777,СВЦЭМ!$A$34:$A$777,$A408,СВЦЭМ!$B$34:$B$777,S$401)+'СЕТ СН'!$F$13</f>
        <v>551.98192415999995</v>
      </c>
      <c r="T408" s="37">
        <f>SUMIFS(СВЦЭМ!$L$34:$L$777,СВЦЭМ!$A$34:$A$777,$A408,СВЦЭМ!$B$34:$B$777,T$401)+'СЕТ СН'!$F$13</f>
        <v>554.59507398000005</v>
      </c>
      <c r="U408" s="37">
        <f>SUMIFS(СВЦЭМ!$L$34:$L$777,СВЦЭМ!$A$34:$A$777,$A408,СВЦЭМ!$B$34:$B$777,U$401)+'СЕТ СН'!$F$13</f>
        <v>557.78078429000004</v>
      </c>
      <c r="V408" s="37">
        <f>SUMIFS(СВЦЭМ!$L$34:$L$777,СВЦЭМ!$A$34:$A$777,$A408,СВЦЭМ!$B$34:$B$777,V$401)+'СЕТ СН'!$F$13</f>
        <v>561.37951869000005</v>
      </c>
      <c r="W408" s="37">
        <f>SUMIFS(СВЦЭМ!$L$34:$L$777,СВЦЭМ!$A$34:$A$777,$A408,СВЦЭМ!$B$34:$B$777,W$401)+'СЕТ СН'!$F$13</f>
        <v>554.03606273000003</v>
      </c>
      <c r="X408" s="37">
        <f>SUMIFS(СВЦЭМ!$L$34:$L$777,СВЦЭМ!$A$34:$A$777,$A408,СВЦЭМ!$B$34:$B$777,X$401)+'СЕТ СН'!$F$13</f>
        <v>642.43878715999995</v>
      </c>
      <c r="Y408" s="37">
        <f>SUMIFS(СВЦЭМ!$L$34:$L$777,СВЦЭМ!$A$34:$A$777,$A408,СВЦЭМ!$B$34:$B$777,Y$401)+'СЕТ СН'!$F$13</f>
        <v>731.05700781999997</v>
      </c>
    </row>
    <row r="409" spans="1:27" ht="15.75" x14ac:dyDescent="0.2">
      <c r="A409" s="36">
        <f t="shared" si="11"/>
        <v>43228</v>
      </c>
      <c r="B409" s="37">
        <f>SUMIFS(СВЦЭМ!$L$34:$L$777,СВЦЭМ!$A$34:$A$777,$A409,СВЦЭМ!$B$34:$B$777,B$401)+'СЕТ СН'!$F$13</f>
        <v>757.70638979</v>
      </c>
      <c r="C409" s="37">
        <f>SUMIFS(СВЦЭМ!$L$34:$L$777,СВЦЭМ!$A$34:$A$777,$A409,СВЦЭМ!$B$34:$B$777,C$401)+'СЕТ СН'!$F$13</f>
        <v>791.29543091000005</v>
      </c>
      <c r="D409" s="37">
        <f>SUMIFS(СВЦЭМ!$L$34:$L$777,СВЦЭМ!$A$34:$A$777,$A409,СВЦЭМ!$B$34:$B$777,D$401)+'СЕТ СН'!$F$13</f>
        <v>813.25504153999998</v>
      </c>
      <c r="E409" s="37">
        <f>SUMIFS(СВЦЭМ!$L$34:$L$777,СВЦЭМ!$A$34:$A$777,$A409,СВЦЭМ!$B$34:$B$777,E$401)+'СЕТ СН'!$F$13</f>
        <v>822.42501027000003</v>
      </c>
      <c r="F409" s="37">
        <f>SUMIFS(СВЦЭМ!$L$34:$L$777,СВЦЭМ!$A$34:$A$777,$A409,СВЦЭМ!$B$34:$B$777,F$401)+'СЕТ СН'!$F$13</f>
        <v>837.26666864000003</v>
      </c>
      <c r="G409" s="37">
        <f>SUMIFS(СВЦЭМ!$L$34:$L$777,СВЦЭМ!$A$34:$A$777,$A409,СВЦЭМ!$B$34:$B$777,G$401)+'СЕТ СН'!$F$13</f>
        <v>815.16981472999998</v>
      </c>
      <c r="H409" s="37">
        <f>SUMIFS(СВЦЭМ!$L$34:$L$777,СВЦЭМ!$A$34:$A$777,$A409,СВЦЭМ!$B$34:$B$777,H$401)+'СЕТ СН'!$F$13</f>
        <v>721.96607005999999</v>
      </c>
      <c r="I409" s="37">
        <f>SUMIFS(СВЦЭМ!$L$34:$L$777,СВЦЭМ!$A$34:$A$777,$A409,СВЦЭМ!$B$34:$B$777,I$401)+'СЕТ СН'!$F$13</f>
        <v>620.67976769999996</v>
      </c>
      <c r="J409" s="37">
        <f>SUMIFS(СВЦЭМ!$L$34:$L$777,СВЦЭМ!$A$34:$A$777,$A409,СВЦЭМ!$B$34:$B$777,J$401)+'СЕТ СН'!$F$13</f>
        <v>554.63164194000001</v>
      </c>
      <c r="K409" s="37">
        <f>SUMIFS(СВЦЭМ!$L$34:$L$777,СВЦЭМ!$A$34:$A$777,$A409,СВЦЭМ!$B$34:$B$777,K$401)+'СЕТ СН'!$F$13</f>
        <v>528.75317510000002</v>
      </c>
      <c r="L409" s="37">
        <f>SUMIFS(СВЦЭМ!$L$34:$L$777,СВЦЭМ!$A$34:$A$777,$A409,СВЦЭМ!$B$34:$B$777,L$401)+'СЕТ СН'!$F$13</f>
        <v>518.29481108000004</v>
      </c>
      <c r="M409" s="37">
        <f>SUMIFS(СВЦЭМ!$L$34:$L$777,СВЦЭМ!$A$34:$A$777,$A409,СВЦЭМ!$B$34:$B$777,M$401)+'СЕТ СН'!$F$13</f>
        <v>515.58195446000002</v>
      </c>
      <c r="N409" s="37">
        <f>SUMIFS(СВЦЭМ!$L$34:$L$777,СВЦЭМ!$A$34:$A$777,$A409,СВЦЭМ!$B$34:$B$777,N$401)+'СЕТ СН'!$F$13</f>
        <v>506.86340683999998</v>
      </c>
      <c r="O409" s="37">
        <f>SUMIFS(СВЦЭМ!$L$34:$L$777,СВЦЭМ!$A$34:$A$777,$A409,СВЦЭМ!$B$34:$B$777,O$401)+'СЕТ СН'!$F$13</f>
        <v>508.98352404000002</v>
      </c>
      <c r="P409" s="37">
        <f>SUMIFS(СВЦЭМ!$L$34:$L$777,СВЦЭМ!$A$34:$A$777,$A409,СВЦЭМ!$B$34:$B$777,P$401)+'СЕТ СН'!$F$13</f>
        <v>539.47605656999997</v>
      </c>
      <c r="Q409" s="37">
        <f>SUMIFS(СВЦЭМ!$L$34:$L$777,СВЦЭМ!$A$34:$A$777,$A409,СВЦЭМ!$B$34:$B$777,Q$401)+'СЕТ СН'!$F$13</f>
        <v>539.65088387000003</v>
      </c>
      <c r="R409" s="37">
        <f>SUMIFS(СВЦЭМ!$L$34:$L$777,СВЦЭМ!$A$34:$A$777,$A409,СВЦЭМ!$B$34:$B$777,R$401)+'СЕТ СН'!$F$13</f>
        <v>535.40003748000004</v>
      </c>
      <c r="S409" s="37">
        <f>SUMIFS(СВЦЭМ!$L$34:$L$777,СВЦЭМ!$A$34:$A$777,$A409,СВЦЭМ!$B$34:$B$777,S$401)+'СЕТ СН'!$F$13</f>
        <v>512.58345082999995</v>
      </c>
      <c r="T409" s="37">
        <f>SUMIFS(СВЦЭМ!$L$34:$L$777,СВЦЭМ!$A$34:$A$777,$A409,СВЦЭМ!$B$34:$B$777,T$401)+'СЕТ СН'!$F$13</f>
        <v>500.28920948000001</v>
      </c>
      <c r="U409" s="37">
        <f>SUMIFS(СВЦЭМ!$L$34:$L$777,СВЦЭМ!$A$34:$A$777,$A409,СВЦЭМ!$B$34:$B$777,U$401)+'СЕТ СН'!$F$13</f>
        <v>509.55035289</v>
      </c>
      <c r="V409" s="37">
        <f>SUMIFS(СВЦЭМ!$L$34:$L$777,СВЦЭМ!$A$34:$A$777,$A409,СВЦЭМ!$B$34:$B$777,V$401)+'СЕТ СН'!$F$13</f>
        <v>518.92927653000004</v>
      </c>
      <c r="W409" s="37">
        <f>SUMIFS(СВЦЭМ!$L$34:$L$777,СВЦЭМ!$A$34:$A$777,$A409,СВЦЭМ!$B$34:$B$777,W$401)+'СЕТ СН'!$F$13</f>
        <v>546.68796986999996</v>
      </c>
      <c r="X409" s="37">
        <f>SUMIFS(СВЦЭМ!$L$34:$L$777,СВЦЭМ!$A$34:$A$777,$A409,СВЦЭМ!$B$34:$B$777,X$401)+'СЕТ СН'!$F$13</f>
        <v>614.87765938999996</v>
      </c>
      <c r="Y409" s="37">
        <f>SUMIFS(СВЦЭМ!$L$34:$L$777,СВЦЭМ!$A$34:$A$777,$A409,СВЦЭМ!$B$34:$B$777,Y$401)+'СЕТ СН'!$F$13</f>
        <v>700.18305821000001</v>
      </c>
    </row>
    <row r="410" spans="1:27" ht="15.75" x14ac:dyDescent="0.2">
      <c r="A410" s="36">
        <f t="shared" si="11"/>
        <v>43229</v>
      </c>
      <c r="B410" s="37">
        <f>SUMIFS(СВЦЭМ!$L$34:$L$777,СВЦЭМ!$A$34:$A$777,$A410,СВЦЭМ!$B$34:$B$777,B$401)+'СЕТ СН'!$F$13</f>
        <v>778.13398504999998</v>
      </c>
      <c r="C410" s="37">
        <f>SUMIFS(СВЦЭМ!$L$34:$L$777,СВЦЭМ!$A$34:$A$777,$A410,СВЦЭМ!$B$34:$B$777,C$401)+'СЕТ СН'!$F$13</f>
        <v>814.63485011</v>
      </c>
      <c r="D410" s="37">
        <f>SUMIFS(СВЦЭМ!$L$34:$L$777,СВЦЭМ!$A$34:$A$777,$A410,СВЦЭМ!$B$34:$B$777,D$401)+'СЕТ СН'!$F$13</f>
        <v>844.90615772000001</v>
      </c>
      <c r="E410" s="37">
        <f>SUMIFS(СВЦЭМ!$L$34:$L$777,СВЦЭМ!$A$34:$A$777,$A410,СВЦЭМ!$B$34:$B$777,E$401)+'СЕТ СН'!$F$13</f>
        <v>857.19962740999995</v>
      </c>
      <c r="F410" s="37">
        <f>SUMIFS(СВЦЭМ!$L$34:$L$777,СВЦЭМ!$A$34:$A$777,$A410,СВЦЭМ!$B$34:$B$777,F$401)+'СЕТ СН'!$F$13</f>
        <v>860.87241664999999</v>
      </c>
      <c r="G410" s="37">
        <f>SUMIFS(СВЦЭМ!$L$34:$L$777,СВЦЭМ!$A$34:$A$777,$A410,СВЦЭМ!$B$34:$B$777,G$401)+'СЕТ СН'!$F$13</f>
        <v>856.73140120999994</v>
      </c>
      <c r="H410" s="37">
        <f>SUMIFS(СВЦЭМ!$L$34:$L$777,СВЦЭМ!$A$34:$A$777,$A410,СВЦЭМ!$B$34:$B$777,H$401)+'СЕТ СН'!$F$13</f>
        <v>780.71855531000006</v>
      </c>
      <c r="I410" s="37">
        <f>SUMIFS(СВЦЭМ!$L$34:$L$777,СВЦЭМ!$A$34:$A$777,$A410,СВЦЭМ!$B$34:$B$777,I$401)+'СЕТ СН'!$F$13</f>
        <v>685.11260123</v>
      </c>
      <c r="J410" s="37">
        <f>SUMIFS(СВЦЭМ!$L$34:$L$777,СВЦЭМ!$A$34:$A$777,$A410,СВЦЭМ!$B$34:$B$777,J$401)+'СЕТ СН'!$F$13</f>
        <v>585.44989969999995</v>
      </c>
      <c r="K410" s="37">
        <f>SUMIFS(СВЦЭМ!$L$34:$L$777,СВЦЭМ!$A$34:$A$777,$A410,СВЦЭМ!$B$34:$B$777,K$401)+'СЕТ СН'!$F$13</f>
        <v>536.86349992999999</v>
      </c>
      <c r="L410" s="37">
        <f>SUMIFS(СВЦЭМ!$L$34:$L$777,СВЦЭМ!$A$34:$A$777,$A410,СВЦЭМ!$B$34:$B$777,L$401)+'СЕТ СН'!$F$13</f>
        <v>532.93912295999996</v>
      </c>
      <c r="M410" s="37">
        <f>SUMIFS(СВЦЭМ!$L$34:$L$777,СВЦЭМ!$A$34:$A$777,$A410,СВЦЭМ!$B$34:$B$777,M$401)+'СЕТ СН'!$F$13</f>
        <v>531.82403108999995</v>
      </c>
      <c r="N410" s="37">
        <f>SUMIFS(СВЦЭМ!$L$34:$L$777,СВЦЭМ!$A$34:$A$777,$A410,СВЦЭМ!$B$34:$B$777,N$401)+'СЕТ СН'!$F$13</f>
        <v>532.01194447</v>
      </c>
      <c r="O410" s="37">
        <f>SUMIFS(СВЦЭМ!$L$34:$L$777,СВЦЭМ!$A$34:$A$777,$A410,СВЦЭМ!$B$34:$B$777,O$401)+'СЕТ СН'!$F$13</f>
        <v>531.72489773999996</v>
      </c>
      <c r="P410" s="37">
        <f>SUMIFS(СВЦЭМ!$L$34:$L$777,СВЦЭМ!$A$34:$A$777,$A410,СВЦЭМ!$B$34:$B$777,P$401)+'СЕТ СН'!$F$13</f>
        <v>540.49198920000003</v>
      </c>
      <c r="Q410" s="37">
        <f>SUMIFS(СВЦЭМ!$L$34:$L$777,СВЦЭМ!$A$34:$A$777,$A410,СВЦЭМ!$B$34:$B$777,Q$401)+'СЕТ СН'!$F$13</f>
        <v>539.21633860999998</v>
      </c>
      <c r="R410" s="37">
        <f>SUMIFS(СВЦЭМ!$L$34:$L$777,СВЦЭМ!$A$34:$A$777,$A410,СВЦЭМ!$B$34:$B$777,R$401)+'СЕТ СН'!$F$13</f>
        <v>544.07770444000005</v>
      </c>
      <c r="S410" s="37">
        <f>SUMIFS(СВЦЭМ!$L$34:$L$777,СВЦЭМ!$A$34:$A$777,$A410,СВЦЭМ!$B$34:$B$777,S$401)+'СЕТ СН'!$F$13</f>
        <v>539.32394800999998</v>
      </c>
      <c r="T410" s="37">
        <f>SUMIFS(СВЦЭМ!$L$34:$L$777,СВЦЭМ!$A$34:$A$777,$A410,СВЦЭМ!$B$34:$B$777,T$401)+'СЕТ СН'!$F$13</f>
        <v>535.00561008</v>
      </c>
      <c r="U410" s="37">
        <f>SUMIFS(СВЦЭМ!$L$34:$L$777,СВЦЭМ!$A$34:$A$777,$A410,СВЦЭМ!$B$34:$B$777,U$401)+'СЕТ СН'!$F$13</f>
        <v>531.82384195999998</v>
      </c>
      <c r="V410" s="37">
        <f>SUMIFS(СВЦЭМ!$L$34:$L$777,СВЦЭМ!$A$34:$A$777,$A410,СВЦЭМ!$B$34:$B$777,V$401)+'СЕТ СН'!$F$13</f>
        <v>527.67643612999996</v>
      </c>
      <c r="W410" s="37">
        <f>SUMIFS(СВЦЭМ!$L$34:$L$777,СВЦЭМ!$A$34:$A$777,$A410,СВЦЭМ!$B$34:$B$777,W$401)+'СЕТ СН'!$F$13</f>
        <v>562.90737012</v>
      </c>
      <c r="X410" s="37">
        <f>SUMIFS(СВЦЭМ!$L$34:$L$777,СВЦЭМ!$A$34:$A$777,$A410,СВЦЭМ!$B$34:$B$777,X$401)+'СЕТ СН'!$F$13</f>
        <v>636.55378106000001</v>
      </c>
      <c r="Y410" s="37">
        <f>SUMIFS(СВЦЭМ!$L$34:$L$777,СВЦЭМ!$A$34:$A$777,$A410,СВЦЭМ!$B$34:$B$777,Y$401)+'СЕТ СН'!$F$13</f>
        <v>721.06749325999999</v>
      </c>
    </row>
    <row r="411" spans="1:27" ht="15.75" x14ac:dyDescent="0.2">
      <c r="A411" s="36">
        <f t="shared" si="11"/>
        <v>43230</v>
      </c>
      <c r="B411" s="37">
        <f>SUMIFS(СВЦЭМ!$L$34:$L$777,СВЦЭМ!$A$34:$A$777,$A411,СВЦЭМ!$B$34:$B$777,B$401)+'СЕТ СН'!$F$13</f>
        <v>762.41113331999998</v>
      </c>
      <c r="C411" s="37">
        <f>SUMIFS(СВЦЭМ!$L$34:$L$777,СВЦЭМ!$A$34:$A$777,$A411,СВЦЭМ!$B$34:$B$777,C$401)+'СЕТ СН'!$F$13</f>
        <v>800.84726861000001</v>
      </c>
      <c r="D411" s="37">
        <f>SUMIFS(СВЦЭМ!$L$34:$L$777,СВЦЭМ!$A$34:$A$777,$A411,СВЦЭМ!$B$34:$B$777,D$401)+'СЕТ СН'!$F$13</f>
        <v>824.22853133000001</v>
      </c>
      <c r="E411" s="37">
        <f>SUMIFS(СВЦЭМ!$L$34:$L$777,СВЦЭМ!$A$34:$A$777,$A411,СВЦЭМ!$B$34:$B$777,E$401)+'СЕТ СН'!$F$13</f>
        <v>841.99439852</v>
      </c>
      <c r="F411" s="37">
        <f>SUMIFS(СВЦЭМ!$L$34:$L$777,СВЦЭМ!$A$34:$A$777,$A411,СВЦЭМ!$B$34:$B$777,F$401)+'СЕТ СН'!$F$13</f>
        <v>829.54845021000006</v>
      </c>
      <c r="G411" s="37">
        <f>SUMIFS(СВЦЭМ!$L$34:$L$777,СВЦЭМ!$A$34:$A$777,$A411,СВЦЭМ!$B$34:$B$777,G$401)+'СЕТ СН'!$F$13</f>
        <v>817.67930498999999</v>
      </c>
      <c r="H411" s="37">
        <f>SUMIFS(СВЦЭМ!$L$34:$L$777,СВЦЭМ!$A$34:$A$777,$A411,СВЦЭМ!$B$34:$B$777,H$401)+'СЕТ СН'!$F$13</f>
        <v>752.48316600999999</v>
      </c>
      <c r="I411" s="37">
        <f>SUMIFS(СВЦЭМ!$L$34:$L$777,СВЦЭМ!$A$34:$A$777,$A411,СВЦЭМ!$B$34:$B$777,I$401)+'СЕТ СН'!$F$13</f>
        <v>652.90043772000001</v>
      </c>
      <c r="J411" s="37">
        <f>SUMIFS(СВЦЭМ!$L$34:$L$777,СВЦЭМ!$A$34:$A$777,$A411,СВЦЭМ!$B$34:$B$777,J$401)+'СЕТ СН'!$F$13</f>
        <v>577.77928010000005</v>
      </c>
      <c r="K411" s="37">
        <f>SUMIFS(СВЦЭМ!$L$34:$L$777,СВЦЭМ!$A$34:$A$777,$A411,СВЦЭМ!$B$34:$B$777,K$401)+'СЕТ СН'!$F$13</f>
        <v>556.82584148000001</v>
      </c>
      <c r="L411" s="37">
        <f>SUMIFS(СВЦЭМ!$L$34:$L$777,СВЦЭМ!$A$34:$A$777,$A411,СВЦЭМ!$B$34:$B$777,L$401)+'СЕТ СН'!$F$13</f>
        <v>561.42169562000004</v>
      </c>
      <c r="M411" s="37">
        <f>SUMIFS(СВЦЭМ!$L$34:$L$777,СВЦЭМ!$A$34:$A$777,$A411,СВЦЭМ!$B$34:$B$777,M$401)+'СЕТ СН'!$F$13</f>
        <v>565.09756312000002</v>
      </c>
      <c r="N411" s="37">
        <f>SUMIFS(СВЦЭМ!$L$34:$L$777,СВЦЭМ!$A$34:$A$777,$A411,СВЦЭМ!$B$34:$B$777,N$401)+'СЕТ СН'!$F$13</f>
        <v>572.03166388</v>
      </c>
      <c r="O411" s="37">
        <f>SUMIFS(СВЦЭМ!$L$34:$L$777,СВЦЭМ!$A$34:$A$777,$A411,СВЦЭМ!$B$34:$B$777,O$401)+'СЕТ СН'!$F$13</f>
        <v>568.27431469999999</v>
      </c>
      <c r="P411" s="37">
        <f>SUMIFS(СВЦЭМ!$L$34:$L$777,СВЦЭМ!$A$34:$A$777,$A411,СВЦЭМ!$B$34:$B$777,P$401)+'СЕТ СН'!$F$13</f>
        <v>572.01352922000001</v>
      </c>
      <c r="Q411" s="37">
        <f>SUMIFS(СВЦЭМ!$L$34:$L$777,СВЦЭМ!$A$34:$A$777,$A411,СВЦЭМ!$B$34:$B$777,Q$401)+'СЕТ СН'!$F$13</f>
        <v>559.19535852000001</v>
      </c>
      <c r="R411" s="37">
        <f>SUMIFS(СВЦЭМ!$L$34:$L$777,СВЦЭМ!$A$34:$A$777,$A411,СВЦЭМ!$B$34:$B$777,R$401)+'СЕТ СН'!$F$13</f>
        <v>570.10874682999997</v>
      </c>
      <c r="S411" s="37">
        <f>SUMIFS(СВЦЭМ!$L$34:$L$777,СВЦЭМ!$A$34:$A$777,$A411,СВЦЭМ!$B$34:$B$777,S$401)+'СЕТ СН'!$F$13</f>
        <v>571.48866102</v>
      </c>
      <c r="T411" s="37">
        <f>SUMIFS(СВЦЭМ!$L$34:$L$777,СВЦЭМ!$A$34:$A$777,$A411,СВЦЭМ!$B$34:$B$777,T$401)+'СЕТ СН'!$F$13</f>
        <v>573.29777009999998</v>
      </c>
      <c r="U411" s="37">
        <f>SUMIFS(СВЦЭМ!$L$34:$L$777,СВЦЭМ!$A$34:$A$777,$A411,СВЦЭМ!$B$34:$B$777,U$401)+'СЕТ СН'!$F$13</f>
        <v>562.07857469999999</v>
      </c>
      <c r="V411" s="37">
        <f>SUMIFS(СВЦЭМ!$L$34:$L$777,СВЦЭМ!$A$34:$A$777,$A411,СВЦЭМ!$B$34:$B$777,V$401)+'СЕТ СН'!$F$13</f>
        <v>542.73108268999999</v>
      </c>
      <c r="W411" s="37">
        <f>SUMIFS(СВЦЭМ!$L$34:$L$777,СВЦЭМ!$A$34:$A$777,$A411,СВЦЭМ!$B$34:$B$777,W$401)+'СЕТ СН'!$F$13</f>
        <v>593.85105457999998</v>
      </c>
      <c r="X411" s="37">
        <f>SUMIFS(СВЦЭМ!$L$34:$L$777,СВЦЭМ!$A$34:$A$777,$A411,СВЦЭМ!$B$34:$B$777,X$401)+'СЕТ СН'!$F$13</f>
        <v>676.27183375000004</v>
      </c>
      <c r="Y411" s="37">
        <f>SUMIFS(СВЦЭМ!$L$34:$L$777,СВЦЭМ!$A$34:$A$777,$A411,СВЦЭМ!$B$34:$B$777,Y$401)+'СЕТ СН'!$F$13</f>
        <v>773.44422454999994</v>
      </c>
    </row>
    <row r="412" spans="1:27" ht="15.75" x14ac:dyDescent="0.2">
      <c r="A412" s="36">
        <f t="shared" si="11"/>
        <v>43231</v>
      </c>
      <c r="B412" s="37">
        <f>SUMIFS(СВЦЭМ!$L$34:$L$777,СВЦЭМ!$A$34:$A$777,$A412,СВЦЭМ!$B$34:$B$777,B$401)+'СЕТ СН'!$F$13</f>
        <v>763.99959595999997</v>
      </c>
      <c r="C412" s="37">
        <f>SUMIFS(СВЦЭМ!$L$34:$L$777,СВЦЭМ!$A$34:$A$777,$A412,СВЦЭМ!$B$34:$B$777,C$401)+'СЕТ СН'!$F$13</f>
        <v>808.90993685000001</v>
      </c>
      <c r="D412" s="37">
        <f>SUMIFS(СВЦЭМ!$L$34:$L$777,СВЦЭМ!$A$34:$A$777,$A412,СВЦЭМ!$B$34:$B$777,D$401)+'СЕТ СН'!$F$13</f>
        <v>838.29642530000001</v>
      </c>
      <c r="E412" s="37">
        <f>SUMIFS(СВЦЭМ!$L$34:$L$777,СВЦЭМ!$A$34:$A$777,$A412,СВЦЭМ!$B$34:$B$777,E$401)+'СЕТ СН'!$F$13</f>
        <v>853.12829895000004</v>
      </c>
      <c r="F412" s="37">
        <f>SUMIFS(СВЦЭМ!$L$34:$L$777,СВЦЭМ!$A$34:$A$777,$A412,СВЦЭМ!$B$34:$B$777,F$401)+'СЕТ СН'!$F$13</f>
        <v>846.85413845999994</v>
      </c>
      <c r="G412" s="37">
        <f>SUMIFS(СВЦЭМ!$L$34:$L$777,СВЦЭМ!$A$34:$A$777,$A412,СВЦЭМ!$B$34:$B$777,G$401)+'СЕТ СН'!$F$13</f>
        <v>835.51874104000001</v>
      </c>
      <c r="H412" s="37">
        <f>SUMIFS(СВЦЭМ!$L$34:$L$777,СВЦЭМ!$A$34:$A$777,$A412,СВЦЭМ!$B$34:$B$777,H$401)+'СЕТ СН'!$F$13</f>
        <v>745.05250111999999</v>
      </c>
      <c r="I412" s="37">
        <f>SUMIFS(СВЦЭМ!$L$34:$L$777,СВЦЭМ!$A$34:$A$777,$A412,СВЦЭМ!$B$34:$B$777,I$401)+'СЕТ СН'!$F$13</f>
        <v>639.18413569999996</v>
      </c>
      <c r="J412" s="37">
        <f>SUMIFS(СВЦЭМ!$L$34:$L$777,СВЦЭМ!$A$34:$A$777,$A412,СВЦЭМ!$B$34:$B$777,J$401)+'СЕТ СН'!$F$13</f>
        <v>570.41322548000005</v>
      </c>
      <c r="K412" s="37">
        <f>SUMIFS(СВЦЭМ!$L$34:$L$777,СВЦЭМ!$A$34:$A$777,$A412,СВЦЭМ!$B$34:$B$777,K$401)+'СЕТ СН'!$F$13</f>
        <v>539.22918369000001</v>
      </c>
      <c r="L412" s="37">
        <f>SUMIFS(СВЦЭМ!$L$34:$L$777,СВЦЭМ!$A$34:$A$777,$A412,СВЦЭМ!$B$34:$B$777,L$401)+'СЕТ СН'!$F$13</f>
        <v>548.65423934</v>
      </c>
      <c r="M412" s="37">
        <f>SUMIFS(СВЦЭМ!$L$34:$L$777,СВЦЭМ!$A$34:$A$777,$A412,СВЦЭМ!$B$34:$B$777,M$401)+'СЕТ СН'!$F$13</f>
        <v>558.95665140000006</v>
      </c>
      <c r="N412" s="37">
        <f>SUMIFS(СВЦЭМ!$L$34:$L$777,СВЦЭМ!$A$34:$A$777,$A412,СВЦЭМ!$B$34:$B$777,N$401)+'СЕТ СН'!$F$13</f>
        <v>560.51293364000003</v>
      </c>
      <c r="O412" s="37">
        <f>SUMIFS(СВЦЭМ!$L$34:$L$777,СВЦЭМ!$A$34:$A$777,$A412,СВЦЭМ!$B$34:$B$777,O$401)+'СЕТ СН'!$F$13</f>
        <v>564.23460641999998</v>
      </c>
      <c r="P412" s="37">
        <f>SUMIFS(СВЦЭМ!$L$34:$L$777,СВЦЭМ!$A$34:$A$777,$A412,СВЦЭМ!$B$34:$B$777,P$401)+'СЕТ СН'!$F$13</f>
        <v>563.67315020000001</v>
      </c>
      <c r="Q412" s="37">
        <f>SUMIFS(СВЦЭМ!$L$34:$L$777,СВЦЭМ!$A$34:$A$777,$A412,СВЦЭМ!$B$34:$B$777,Q$401)+'СЕТ СН'!$F$13</f>
        <v>561.40814167999997</v>
      </c>
      <c r="R412" s="37">
        <f>SUMIFS(СВЦЭМ!$L$34:$L$777,СВЦЭМ!$A$34:$A$777,$A412,СВЦЭМ!$B$34:$B$777,R$401)+'СЕТ СН'!$F$13</f>
        <v>554.13778193999997</v>
      </c>
      <c r="S412" s="37">
        <f>SUMIFS(СВЦЭМ!$L$34:$L$777,СВЦЭМ!$A$34:$A$777,$A412,СВЦЭМ!$B$34:$B$777,S$401)+'СЕТ СН'!$F$13</f>
        <v>557.30360544999996</v>
      </c>
      <c r="T412" s="37">
        <f>SUMIFS(СВЦЭМ!$L$34:$L$777,СВЦЭМ!$A$34:$A$777,$A412,СВЦЭМ!$B$34:$B$777,T$401)+'СЕТ СН'!$F$13</f>
        <v>558.86569878</v>
      </c>
      <c r="U412" s="37">
        <f>SUMIFS(СВЦЭМ!$L$34:$L$777,СВЦЭМ!$A$34:$A$777,$A412,СВЦЭМ!$B$34:$B$777,U$401)+'СЕТ СН'!$F$13</f>
        <v>553.78239000999997</v>
      </c>
      <c r="V412" s="37">
        <f>SUMIFS(СВЦЭМ!$L$34:$L$777,СВЦЭМ!$A$34:$A$777,$A412,СВЦЭМ!$B$34:$B$777,V$401)+'СЕТ СН'!$F$13</f>
        <v>535.57945961999997</v>
      </c>
      <c r="W412" s="37">
        <f>SUMIFS(СВЦЭМ!$L$34:$L$777,СВЦЭМ!$A$34:$A$777,$A412,СВЦЭМ!$B$34:$B$777,W$401)+'СЕТ СН'!$F$13</f>
        <v>572.32450714000004</v>
      </c>
      <c r="X412" s="37">
        <f>SUMIFS(СВЦЭМ!$L$34:$L$777,СВЦЭМ!$A$34:$A$777,$A412,СВЦЭМ!$B$34:$B$777,X$401)+'СЕТ СН'!$F$13</f>
        <v>659.12913200000003</v>
      </c>
      <c r="Y412" s="37">
        <f>SUMIFS(СВЦЭМ!$L$34:$L$777,СВЦЭМ!$A$34:$A$777,$A412,СВЦЭМ!$B$34:$B$777,Y$401)+'СЕТ СН'!$F$13</f>
        <v>758.71161712000003</v>
      </c>
    </row>
    <row r="413" spans="1:27" ht="15.75" x14ac:dyDescent="0.2">
      <c r="A413" s="36">
        <f t="shared" si="11"/>
        <v>43232</v>
      </c>
      <c r="B413" s="37">
        <f>SUMIFS(СВЦЭМ!$L$34:$L$777,СВЦЭМ!$A$34:$A$777,$A413,СВЦЭМ!$B$34:$B$777,B$401)+'СЕТ СН'!$F$13</f>
        <v>695.50161448999995</v>
      </c>
      <c r="C413" s="37">
        <f>SUMIFS(СВЦЭМ!$L$34:$L$777,СВЦЭМ!$A$34:$A$777,$A413,СВЦЭМ!$B$34:$B$777,C$401)+'СЕТ СН'!$F$13</f>
        <v>740.13051733999998</v>
      </c>
      <c r="D413" s="37">
        <f>SUMIFS(СВЦЭМ!$L$34:$L$777,СВЦЭМ!$A$34:$A$777,$A413,СВЦЭМ!$B$34:$B$777,D$401)+'СЕТ СН'!$F$13</f>
        <v>731.67281460000004</v>
      </c>
      <c r="E413" s="37">
        <f>SUMIFS(СВЦЭМ!$L$34:$L$777,СВЦЭМ!$A$34:$A$777,$A413,СВЦЭМ!$B$34:$B$777,E$401)+'СЕТ СН'!$F$13</f>
        <v>725.47264246999998</v>
      </c>
      <c r="F413" s="37">
        <f>SUMIFS(СВЦЭМ!$L$34:$L$777,СВЦЭМ!$A$34:$A$777,$A413,СВЦЭМ!$B$34:$B$777,F$401)+'СЕТ СН'!$F$13</f>
        <v>732.22460023999997</v>
      </c>
      <c r="G413" s="37">
        <f>SUMIFS(СВЦЭМ!$L$34:$L$777,СВЦЭМ!$A$34:$A$777,$A413,СВЦЭМ!$B$34:$B$777,G$401)+'СЕТ СН'!$F$13</f>
        <v>730.02905931999999</v>
      </c>
      <c r="H413" s="37">
        <f>SUMIFS(СВЦЭМ!$L$34:$L$777,СВЦЭМ!$A$34:$A$777,$A413,СВЦЭМ!$B$34:$B$777,H$401)+'СЕТ СН'!$F$13</f>
        <v>699.78077598000004</v>
      </c>
      <c r="I413" s="37">
        <f>SUMIFS(СВЦЭМ!$L$34:$L$777,СВЦЭМ!$A$34:$A$777,$A413,СВЦЭМ!$B$34:$B$777,I$401)+'СЕТ СН'!$F$13</f>
        <v>653.10103529000003</v>
      </c>
      <c r="J413" s="37">
        <f>SUMIFS(СВЦЭМ!$L$34:$L$777,СВЦЭМ!$A$34:$A$777,$A413,СВЦЭМ!$B$34:$B$777,J$401)+'СЕТ СН'!$F$13</f>
        <v>624.79133492000005</v>
      </c>
      <c r="K413" s="37">
        <f>SUMIFS(СВЦЭМ!$L$34:$L$777,СВЦЭМ!$A$34:$A$777,$A413,СВЦЭМ!$B$34:$B$777,K$401)+'СЕТ СН'!$F$13</f>
        <v>613.80804970999998</v>
      </c>
      <c r="L413" s="37">
        <f>SUMIFS(СВЦЭМ!$L$34:$L$777,СВЦЭМ!$A$34:$A$777,$A413,СВЦЭМ!$B$34:$B$777,L$401)+'СЕТ СН'!$F$13</f>
        <v>609.95752160999996</v>
      </c>
      <c r="M413" s="37">
        <f>SUMIFS(СВЦЭМ!$L$34:$L$777,СВЦЭМ!$A$34:$A$777,$A413,СВЦЭМ!$B$34:$B$777,M$401)+'СЕТ СН'!$F$13</f>
        <v>611.77138735999995</v>
      </c>
      <c r="N413" s="37">
        <f>SUMIFS(СВЦЭМ!$L$34:$L$777,СВЦЭМ!$A$34:$A$777,$A413,СВЦЭМ!$B$34:$B$777,N$401)+'СЕТ СН'!$F$13</f>
        <v>610.91304752999997</v>
      </c>
      <c r="O413" s="37">
        <f>SUMIFS(СВЦЭМ!$L$34:$L$777,СВЦЭМ!$A$34:$A$777,$A413,СВЦЭМ!$B$34:$B$777,O$401)+'СЕТ СН'!$F$13</f>
        <v>617.10532462000003</v>
      </c>
      <c r="P413" s="37">
        <f>SUMIFS(СВЦЭМ!$L$34:$L$777,СВЦЭМ!$A$34:$A$777,$A413,СВЦЭМ!$B$34:$B$777,P$401)+'СЕТ СН'!$F$13</f>
        <v>626.15833368000006</v>
      </c>
      <c r="Q413" s="37">
        <f>SUMIFS(СВЦЭМ!$L$34:$L$777,СВЦЭМ!$A$34:$A$777,$A413,СВЦЭМ!$B$34:$B$777,Q$401)+'СЕТ СН'!$F$13</f>
        <v>624.39017951999995</v>
      </c>
      <c r="R413" s="37">
        <f>SUMIFS(СВЦЭМ!$L$34:$L$777,СВЦЭМ!$A$34:$A$777,$A413,СВЦЭМ!$B$34:$B$777,R$401)+'СЕТ СН'!$F$13</f>
        <v>628.80992905999994</v>
      </c>
      <c r="S413" s="37">
        <f>SUMIFS(СВЦЭМ!$L$34:$L$777,СВЦЭМ!$A$34:$A$777,$A413,СВЦЭМ!$B$34:$B$777,S$401)+'СЕТ СН'!$F$13</f>
        <v>627.53978893999999</v>
      </c>
      <c r="T413" s="37">
        <f>SUMIFS(СВЦЭМ!$L$34:$L$777,СВЦЭМ!$A$34:$A$777,$A413,СВЦЭМ!$B$34:$B$777,T$401)+'СЕТ СН'!$F$13</f>
        <v>625.62013267999998</v>
      </c>
      <c r="U413" s="37">
        <f>SUMIFS(СВЦЭМ!$L$34:$L$777,СВЦЭМ!$A$34:$A$777,$A413,СВЦЭМ!$B$34:$B$777,U$401)+'СЕТ СН'!$F$13</f>
        <v>617.6275607</v>
      </c>
      <c r="V413" s="37">
        <f>SUMIFS(СВЦЭМ!$L$34:$L$777,СВЦЭМ!$A$34:$A$777,$A413,СВЦЭМ!$B$34:$B$777,V$401)+'СЕТ СН'!$F$13</f>
        <v>596.99109581000005</v>
      </c>
      <c r="W413" s="37">
        <f>SUMIFS(СВЦЭМ!$L$34:$L$777,СВЦЭМ!$A$34:$A$777,$A413,СВЦЭМ!$B$34:$B$777,W$401)+'СЕТ СН'!$F$13</f>
        <v>582.20759611999995</v>
      </c>
      <c r="X413" s="37">
        <f>SUMIFS(СВЦЭМ!$L$34:$L$777,СВЦЭМ!$A$34:$A$777,$A413,СВЦЭМ!$B$34:$B$777,X$401)+'СЕТ СН'!$F$13</f>
        <v>590.76391574000002</v>
      </c>
      <c r="Y413" s="37">
        <f>SUMIFS(СВЦЭМ!$L$34:$L$777,СВЦЭМ!$A$34:$A$777,$A413,СВЦЭМ!$B$34:$B$777,Y$401)+'СЕТ СН'!$F$13</f>
        <v>616.13817700000004</v>
      </c>
    </row>
    <row r="414" spans="1:27" ht="15.75" x14ac:dyDescent="0.2">
      <c r="A414" s="36">
        <f t="shared" si="11"/>
        <v>43233</v>
      </c>
      <c r="B414" s="37">
        <f>SUMIFS(СВЦЭМ!$L$34:$L$777,СВЦЭМ!$A$34:$A$777,$A414,СВЦЭМ!$B$34:$B$777,B$401)+'СЕТ СН'!$F$13</f>
        <v>624.78100325000003</v>
      </c>
      <c r="C414" s="37">
        <f>SUMIFS(СВЦЭМ!$L$34:$L$777,СВЦЭМ!$A$34:$A$777,$A414,СВЦЭМ!$B$34:$B$777,C$401)+'СЕТ СН'!$F$13</f>
        <v>661.83140387000003</v>
      </c>
      <c r="D414" s="37">
        <f>SUMIFS(СВЦЭМ!$L$34:$L$777,СВЦЭМ!$A$34:$A$777,$A414,СВЦЭМ!$B$34:$B$777,D$401)+'СЕТ СН'!$F$13</f>
        <v>685.71008178</v>
      </c>
      <c r="E414" s="37">
        <f>SUMIFS(СВЦЭМ!$L$34:$L$777,СВЦЭМ!$A$34:$A$777,$A414,СВЦЭМ!$B$34:$B$777,E$401)+'СЕТ СН'!$F$13</f>
        <v>704.62225938999995</v>
      </c>
      <c r="F414" s="37">
        <f>SUMIFS(СВЦЭМ!$L$34:$L$777,СВЦЭМ!$A$34:$A$777,$A414,СВЦЭМ!$B$34:$B$777,F$401)+'СЕТ СН'!$F$13</f>
        <v>719.40969267000003</v>
      </c>
      <c r="G414" s="37">
        <f>SUMIFS(СВЦЭМ!$L$34:$L$777,СВЦЭМ!$A$34:$A$777,$A414,СВЦЭМ!$B$34:$B$777,G$401)+'СЕТ СН'!$F$13</f>
        <v>701.69766921999997</v>
      </c>
      <c r="H414" s="37">
        <f>SUMIFS(СВЦЭМ!$L$34:$L$777,СВЦЭМ!$A$34:$A$777,$A414,СВЦЭМ!$B$34:$B$777,H$401)+'СЕТ СН'!$F$13</f>
        <v>681.30049460999999</v>
      </c>
      <c r="I414" s="37">
        <f>SUMIFS(СВЦЭМ!$L$34:$L$777,СВЦЭМ!$A$34:$A$777,$A414,СВЦЭМ!$B$34:$B$777,I$401)+'СЕТ СН'!$F$13</f>
        <v>654.92162468000004</v>
      </c>
      <c r="J414" s="37">
        <f>SUMIFS(СВЦЭМ!$L$34:$L$777,СВЦЭМ!$A$34:$A$777,$A414,СВЦЭМ!$B$34:$B$777,J$401)+'СЕТ СН'!$F$13</f>
        <v>604.57208252999999</v>
      </c>
      <c r="K414" s="37">
        <f>SUMIFS(СВЦЭМ!$L$34:$L$777,СВЦЭМ!$A$34:$A$777,$A414,СВЦЭМ!$B$34:$B$777,K$401)+'СЕТ СН'!$F$13</f>
        <v>565.97527780999997</v>
      </c>
      <c r="L414" s="37">
        <f>SUMIFS(СВЦЭМ!$L$34:$L$777,СВЦЭМ!$A$34:$A$777,$A414,СВЦЭМ!$B$34:$B$777,L$401)+'СЕТ СН'!$F$13</f>
        <v>547.83547390000001</v>
      </c>
      <c r="M414" s="37">
        <f>SUMIFS(СВЦЭМ!$L$34:$L$777,СВЦЭМ!$A$34:$A$777,$A414,СВЦЭМ!$B$34:$B$777,M$401)+'СЕТ СН'!$F$13</f>
        <v>576.95717839999998</v>
      </c>
      <c r="N414" s="37">
        <f>SUMIFS(СВЦЭМ!$L$34:$L$777,СВЦЭМ!$A$34:$A$777,$A414,СВЦЭМ!$B$34:$B$777,N$401)+'СЕТ СН'!$F$13</f>
        <v>576.33846248999998</v>
      </c>
      <c r="O414" s="37">
        <f>SUMIFS(СВЦЭМ!$L$34:$L$777,СВЦЭМ!$A$34:$A$777,$A414,СВЦЭМ!$B$34:$B$777,O$401)+'СЕТ СН'!$F$13</f>
        <v>582.61378716000002</v>
      </c>
      <c r="P414" s="37">
        <f>SUMIFS(СВЦЭМ!$L$34:$L$777,СВЦЭМ!$A$34:$A$777,$A414,СВЦЭМ!$B$34:$B$777,P$401)+'СЕТ СН'!$F$13</f>
        <v>600.54247352000004</v>
      </c>
      <c r="Q414" s="37">
        <f>SUMIFS(СВЦЭМ!$L$34:$L$777,СВЦЭМ!$A$34:$A$777,$A414,СВЦЭМ!$B$34:$B$777,Q$401)+'СЕТ СН'!$F$13</f>
        <v>605.39833724000005</v>
      </c>
      <c r="R414" s="37">
        <f>SUMIFS(СВЦЭМ!$L$34:$L$777,СВЦЭМ!$A$34:$A$777,$A414,СВЦЭМ!$B$34:$B$777,R$401)+'СЕТ СН'!$F$13</f>
        <v>613.57926100999998</v>
      </c>
      <c r="S414" s="37">
        <f>SUMIFS(СВЦЭМ!$L$34:$L$777,СВЦЭМ!$A$34:$A$777,$A414,СВЦЭМ!$B$34:$B$777,S$401)+'СЕТ СН'!$F$13</f>
        <v>594.71731513999998</v>
      </c>
      <c r="T414" s="37">
        <f>SUMIFS(СВЦЭМ!$L$34:$L$777,СВЦЭМ!$A$34:$A$777,$A414,СВЦЭМ!$B$34:$B$777,T$401)+'СЕТ СН'!$F$13</f>
        <v>582.06993366999995</v>
      </c>
      <c r="U414" s="37">
        <f>SUMIFS(СВЦЭМ!$L$34:$L$777,СВЦЭМ!$A$34:$A$777,$A414,СВЦЭМ!$B$34:$B$777,U$401)+'СЕТ СН'!$F$13</f>
        <v>582.39568211999995</v>
      </c>
      <c r="V414" s="37">
        <f>SUMIFS(СВЦЭМ!$L$34:$L$777,СВЦЭМ!$A$34:$A$777,$A414,СВЦЭМ!$B$34:$B$777,V$401)+'СЕТ СН'!$F$13</f>
        <v>559.46405813000001</v>
      </c>
      <c r="W414" s="37">
        <f>SUMIFS(СВЦЭМ!$L$34:$L$777,СВЦЭМ!$A$34:$A$777,$A414,СВЦЭМ!$B$34:$B$777,W$401)+'СЕТ СН'!$F$13</f>
        <v>545.14608873999998</v>
      </c>
      <c r="X414" s="37">
        <f>SUMIFS(СВЦЭМ!$L$34:$L$777,СВЦЭМ!$A$34:$A$777,$A414,СВЦЭМ!$B$34:$B$777,X$401)+'СЕТ СН'!$F$13</f>
        <v>541.57895398999995</v>
      </c>
      <c r="Y414" s="37">
        <f>SUMIFS(СВЦЭМ!$L$34:$L$777,СВЦЭМ!$A$34:$A$777,$A414,СВЦЭМ!$B$34:$B$777,Y$401)+'СЕТ СН'!$F$13</f>
        <v>583.49789383999996</v>
      </c>
    </row>
    <row r="415" spans="1:27" ht="15.75" x14ac:dyDescent="0.2">
      <c r="A415" s="36">
        <f t="shared" si="11"/>
        <v>43234</v>
      </c>
      <c r="B415" s="37">
        <f>SUMIFS(СВЦЭМ!$L$34:$L$777,СВЦЭМ!$A$34:$A$777,$A415,СВЦЭМ!$B$34:$B$777,B$401)+'СЕТ СН'!$F$13</f>
        <v>628.83740011999998</v>
      </c>
      <c r="C415" s="37">
        <f>SUMIFS(СВЦЭМ!$L$34:$L$777,СВЦЭМ!$A$34:$A$777,$A415,СВЦЭМ!$B$34:$B$777,C$401)+'СЕТ СН'!$F$13</f>
        <v>669.17617069000005</v>
      </c>
      <c r="D415" s="37">
        <f>SUMIFS(СВЦЭМ!$L$34:$L$777,СВЦЭМ!$A$34:$A$777,$A415,СВЦЭМ!$B$34:$B$777,D$401)+'СЕТ СН'!$F$13</f>
        <v>688.13525206999998</v>
      </c>
      <c r="E415" s="37">
        <f>SUMIFS(СВЦЭМ!$L$34:$L$777,СВЦЭМ!$A$34:$A$777,$A415,СВЦЭМ!$B$34:$B$777,E$401)+'СЕТ СН'!$F$13</f>
        <v>701.43595534999997</v>
      </c>
      <c r="F415" s="37">
        <f>SUMIFS(СВЦЭМ!$L$34:$L$777,СВЦЭМ!$A$34:$A$777,$A415,СВЦЭМ!$B$34:$B$777,F$401)+'СЕТ СН'!$F$13</f>
        <v>714.08432976999995</v>
      </c>
      <c r="G415" s="37">
        <f>SUMIFS(СВЦЭМ!$L$34:$L$777,СВЦЭМ!$A$34:$A$777,$A415,СВЦЭМ!$B$34:$B$777,G$401)+'СЕТ СН'!$F$13</f>
        <v>689.58357964000004</v>
      </c>
      <c r="H415" s="37">
        <f>SUMIFS(СВЦЭМ!$L$34:$L$777,СВЦЭМ!$A$34:$A$777,$A415,СВЦЭМ!$B$34:$B$777,H$401)+'СЕТ СН'!$F$13</f>
        <v>639.81061753999995</v>
      </c>
      <c r="I415" s="37">
        <f>SUMIFS(СВЦЭМ!$L$34:$L$777,СВЦЭМ!$A$34:$A$777,$A415,СВЦЭМ!$B$34:$B$777,I$401)+'СЕТ СН'!$F$13</f>
        <v>600.92821070000002</v>
      </c>
      <c r="J415" s="37">
        <f>SUMIFS(СВЦЭМ!$L$34:$L$777,СВЦЭМ!$A$34:$A$777,$A415,СВЦЭМ!$B$34:$B$777,J$401)+'СЕТ СН'!$F$13</f>
        <v>571.37559886999998</v>
      </c>
      <c r="K415" s="37">
        <f>SUMIFS(СВЦЭМ!$L$34:$L$777,СВЦЭМ!$A$34:$A$777,$A415,СВЦЭМ!$B$34:$B$777,K$401)+'СЕТ СН'!$F$13</f>
        <v>547.09961557999998</v>
      </c>
      <c r="L415" s="37">
        <f>SUMIFS(СВЦЭМ!$L$34:$L$777,СВЦЭМ!$A$34:$A$777,$A415,СВЦЭМ!$B$34:$B$777,L$401)+'СЕТ СН'!$F$13</f>
        <v>541.66438989999995</v>
      </c>
      <c r="M415" s="37">
        <f>SUMIFS(СВЦЭМ!$L$34:$L$777,СВЦЭМ!$A$34:$A$777,$A415,СВЦЭМ!$B$34:$B$777,M$401)+'СЕТ СН'!$F$13</f>
        <v>542.36012926000001</v>
      </c>
      <c r="N415" s="37">
        <f>SUMIFS(СВЦЭМ!$L$34:$L$777,СВЦЭМ!$A$34:$A$777,$A415,СВЦЭМ!$B$34:$B$777,N$401)+'СЕТ СН'!$F$13</f>
        <v>573.65961731000004</v>
      </c>
      <c r="O415" s="37">
        <f>SUMIFS(СВЦЭМ!$L$34:$L$777,СВЦЭМ!$A$34:$A$777,$A415,СВЦЭМ!$B$34:$B$777,O$401)+'СЕТ СН'!$F$13</f>
        <v>579.13929202999998</v>
      </c>
      <c r="P415" s="37">
        <f>SUMIFS(СВЦЭМ!$L$34:$L$777,СВЦЭМ!$A$34:$A$777,$A415,СВЦЭМ!$B$34:$B$777,P$401)+'СЕТ СН'!$F$13</f>
        <v>587.24192443000004</v>
      </c>
      <c r="Q415" s="37">
        <f>SUMIFS(СВЦЭМ!$L$34:$L$777,СВЦЭМ!$A$34:$A$777,$A415,СВЦЭМ!$B$34:$B$777,Q$401)+'СЕТ СН'!$F$13</f>
        <v>595.29987686000004</v>
      </c>
      <c r="R415" s="37">
        <f>SUMIFS(СВЦЭМ!$L$34:$L$777,СВЦЭМ!$A$34:$A$777,$A415,СВЦЭМ!$B$34:$B$777,R$401)+'СЕТ СН'!$F$13</f>
        <v>602.20163147000005</v>
      </c>
      <c r="S415" s="37">
        <f>SUMIFS(СВЦЭМ!$L$34:$L$777,СВЦЭМ!$A$34:$A$777,$A415,СВЦЭМ!$B$34:$B$777,S$401)+'СЕТ СН'!$F$13</f>
        <v>589.81985750000001</v>
      </c>
      <c r="T415" s="37">
        <f>SUMIFS(СВЦЭМ!$L$34:$L$777,СВЦЭМ!$A$34:$A$777,$A415,СВЦЭМ!$B$34:$B$777,T$401)+'СЕТ СН'!$F$13</f>
        <v>572.22980637000001</v>
      </c>
      <c r="U415" s="37">
        <f>SUMIFS(СВЦЭМ!$L$34:$L$777,СВЦЭМ!$A$34:$A$777,$A415,СВЦЭМ!$B$34:$B$777,U$401)+'СЕТ СН'!$F$13</f>
        <v>558.21467947999997</v>
      </c>
      <c r="V415" s="37">
        <f>SUMIFS(СВЦЭМ!$L$34:$L$777,СВЦЭМ!$A$34:$A$777,$A415,СВЦЭМ!$B$34:$B$777,V$401)+'СЕТ СН'!$F$13</f>
        <v>546.92196446000003</v>
      </c>
      <c r="W415" s="37">
        <f>SUMIFS(СВЦЭМ!$L$34:$L$777,СВЦЭМ!$A$34:$A$777,$A415,СВЦЭМ!$B$34:$B$777,W$401)+'СЕТ СН'!$F$13</f>
        <v>535.86874705000002</v>
      </c>
      <c r="X415" s="37">
        <f>SUMIFS(СВЦЭМ!$L$34:$L$777,СВЦЭМ!$A$34:$A$777,$A415,СВЦЭМ!$B$34:$B$777,X$401)+'СЕТ СН'!$F$13</f>
        <v>528.96144589000005</v>
      </c>
      <c r="Y415" s="37">
        <f>SUMIFS(СВЦЭМ!$L$34:$L$777,СВЦЭМ!$A$34:$A$777,$A415,СВЦЭМ!$B$34:$B$777,Y$401)+'СЕТ СН'!$F$13</f>
        <v>585.60385880000001</v>
      </c>
    </row>
    <row r="416" spans="1:27" ht="15.75" x14ac:dyDescent="0.2">
      <c r="A416" s="36">
        <f t="shared" si="11"/>
        <v>43235</v>
      </c>
      <c r="B416" s="37">
        <f>SUMIFS(СВЦЭМ!$L$34:$L$777,СВЦЭМ!$A$34:$A$777,$A416,СВЦЭМ!$B$34:$B$777,B$401)+'СЕТ СН'!$F$13</f>
        <v>633.05421281999998</v>
      </c>
      <c r="C416" s="37">
        <f>SUMIFS(СВЦЭМ!$L$34:$L$777,СВЦЭМ!$A$34:$A$777,$A416,СВЦЭМ!$B$34:$B$777,C$401)+'СЕТ СН'!$F$13</f>
        <v>668.06066856999996</v>
      </c>
      <c r="D416" s="37">
        <f>SUMIFS(СВЦЭМ!$L$34:$L$777,СВЦЭМ!$A$34:$A$777,$A416,СВЦЭМ!$B$34:$B$777,D$401)+'СЕТ СН'!$F$13</f>
        <v>690.35812027999998</v>
      </c>
      <c r="E416" s="37">
        <f>SUMIFS(СВЦЭМ!$L$34:$L$777,СВЦЭМ!$A$34:$A$777,$A416,СВЦЭМ!$B$34:$B$777,E$401)+'СЕТ СН'!$F$13</f>
        <v>697.06666092</v>
      </c>
      <c r="F416" s="37">
        <f>SUMIFS(СВЦЭМ!$L$34:$L$777,СВЦЭМ!$A$34:$A$777,$A416,СВЦЭМ!$B$34:$B$777,F$401)+'СЕТ СН'!$F$13</f>
        <v>707.22721180999997</v>
      </c>
      <c r="G416" s="37">
        <f>SUMIFS(СВЦЭМ!$L$34:$L$777,СВЦЭМ!$A$34:$A$777,$A416,СВЦЭМ!$B$34:$B$777,G$401)+'СЕТ СН'!$F$13</f>
        <v>694.06409431999998</v>
      </c>
      <c r="H416" s="37">
        <f>SUMIFS(СВЦЭМ!$L$34:$L$777,СВЦЭМ!$A$34:$A$777,$A416,СВЦЭМ!$B$34:$B$777,H$401)+'СЕТ СН'!$F$13</f>
        <v>636.69027031999997</v>
      </c>
      <c r="I416" s="37">
        <f>SUMIFS(СВЦЭМ!$L$34:$L$777,СВЦЭМ!$A$34:$A$777,$A416,СВЦЭМ!$B$34:$B$777,I$401)+'СЕТ СН'!$F$13</f>
        <v>596.97579335</v>
      </c>
      <c r="J416" s="37">
        <f>SUMIFS(СВЦЭМ!$L$34:$L$777,СВЦЭМ!$A$34:$A$777,$A416,СВЦЭМ!$B$34:$B$777,J$401)+'СЕТ СН'!$F$13</f>
        <v>578.59753955999997</v>
      </c>
      <c r="K416" s="37">
        <f>SUMIFS(СВЦЭМ!$L$34:$L$777,СВЦЭМ!$A$34:$A$777,$A416,СВЦЭМ!$B$34:$B$777,K$401)+'СЕТ СН'!$F$13</f>
        <v>558.45484648000001</v>
      </c>
      <c r="L416" s="37">
        <f>SUMIFS(СВЦЭМ!$L$34:$L$777,СВЦЭМ!$A$34:$A$777,$A416,СВЦЭМ!$B$34:$B$777,L$401)+'СЕТ СН'!$F$13</f>
        <v>555.00872179999999</v>
      </c>
      <c r="M416" s="37">
        <f>SUMIFS(СВЦЭМ!$L$34:$L$777,СВЦЭМ!$A$34:$A$777,$A416,СВЦЭМ!$B$34:$B$777,M$401)+'СЕТ СН'!$F$13</f>
        <v>571.21811449999996</v>
      </c>
      <c r="N416" s="37">
        <f>SUMIFS(СВЦЭМ!$L$34:$L$777,СВЦЭМ!$A$34:$A$777,$A416,СВЦЭМ!$B$34:$B$777,N$401)+'СЕТ СН'!$F$13</f>
        <v>582.74480503999996</v>
      </c>
      <c r="O416" s="37">
        <f>SUMIFS(СВЦЭМ!$L$34:$L$777,СВЦЭМ!$A$34:$A$777,$A416,СВЦЭМ!$B$34:$B$777,O$401)+'СЕТ СН'!$F$13</f>
        <v>585.41039451999995</v>
      </c>
      <c r="P416" s="37">
        <f>SUMIFS(СВЦЭМ!$L$34:$L$777,СВЦЭМ!$A$34:$A$777,$A416,СВЦЭМ!$B$34:$B$777,P$401)+'СЕТ СН'!$F$13</f>
        <v>602.46503031999998</v>
      </c>
      <c r="Q416" s="37">
        <f>SUMIFS(СВЦЭМ!$L$34:$L$777,СВЦЭМ!$A$34:$A$777,$A416,СВЦЭМ!$B$34:$B$777,Q$401)+'СЕТ СН'!$F$13</f>
        <v>603.04173643000001</v>
      </c>
      <c r="R416" s="37">
        <f>SUMIFS(СВЦЭМ!$L$34:$L$777,СВЦЭМ!$A$34:$A$777,$A416,СВЦЭМ!$B$34:$B$777,R$401)+'СЕТ СН'!$F$13</f>
        <v>605.81432999000003</v>
      </c>
      <c r="S416" s="37">
        <f>SUMIFS(СВЦЭМ!$L$34:$L$777,СВЦЭМ!$A$34:$A$777,$A416,СВЦЭМ!$B$34:$B$777,S$401)+'СЕТ СН'!$F$13</f>
        <v>598.81476067000006</v>
      </c>
      <c r="T416" s="37">
        <f>SUMIFS(СВЦЭМ!$L$34:$L$777,СВЦЭМ!$A$34:$A$777,$A416,СВЦЭМ!$B$34:$B$777,T$401)+'СЕТ СН'!$F$13</f>
        <v>590.86524869000004</v>
      </c>
      <c r="U416" s="37">
        <f>SUMIFS(СВЦЭМ!$L$34:$L$777,СВЦЭМ!$A$34:$A$777,$A416,СВЦЭМ!$B$34:$B$777,U$401)+'СЕТ СН'!$F$13</f>
        <v>583.42041555000003</v>
      </c>
      <c r="V416" s="37">
        <f>SUMIFS(СВЦЭМ!$L$34:$L$777,СВЦЭМ!$A$34:$A$777,$A416,СВЦЭМ!$B$34:$B$777,V$401)+'СЕТ СН'!$F$13</f>
        <v>560.66073812000002</v>
      </c>
      <c r="W416" s="37">
        <f>SUMIFS(СВЦЭМ!$L$34:$L$777,СВЦЭМ!$A$34:$A$777,$A416,СВЦЭМ!$B$34:$B$777,W$401)+'СЕТ СН'!$F$13</f>
        <v>533.04773244</v>
      </c>
      <c r="X416" s="37">
        <f>SUMIFS(СВЦЭМ!$L$34:$L$777,СВЦЭМ!$A$34:$A$777,$A416,СВЦЭМ!$B$34:$B$777,X$401)+'СЕТ СН'!$F$13</f>
        <v>549.76876090999997</v>
      </c>
      <c r="Y416" s="37">
        <f>SUMIFS(СВЦЭМ!$L$34:$L$777,СВЦЭМ!$A$34:$A$777,$A416,СВЦЭМ!$B$34:$B$777,Y$401)+'СЕТ СН'!$F$13</f>
        <v>596.02022809000005</v>
      </c>
    </row>
    <row r="417" spans="1:25" ht="15.75" x14ac:dyDescent="0.2">
      <c r="A417" s="36">
        <f t="shared" si="11"/>
        <v>43236</v>
      </c>
      <c r="B417" s="37">
        <f>SUMIFS(СВЦЭМ!$L$34:$L$777,СВЦЭМ!$A$34:$A$777,$A417,СВЦЭМ!$B$34:$B$777,B$401)+'СЕТ СН'!$F$13</f>
        <v>649.87318820999997</v>
      </c>
      <c r="C417" s="37">
        <f>SUMIFS(СВЦЭМ!$L$34:$L$777,СВЦЭМ!$A$34:$A$777,$A417,СВЦЭМ!$B$34:$B$777,C$401)+'СЕТ СН'!$F$13</f>
        <v>677.95663650999995</v>
      </c>
      <c r="D417" s="37">
        <f>SUMIFS(СВЦЭМ!$L$34:$L$777,СВЦЭМ!$A$34:$A$777,$A417,СВЦЭМ!$B$34:$B$777,D$401)+'СЕТ СН'!$F$13</f>
        <v>714.90362067000001</v>
      </c>
      <c r="E417" s="37">
        <f>SUMIFS(СВЦЭМ!$L$34:$L$777,СВЦЭМ!$A$34:$A$777,$A417,СВЦЭМ!$B$34:$B$777,E$401)+'СЕТ СН'!$F$13</f>
        <v>719.84752390000006</v>
      </c>
      <c r="F417" s="37">
        <f>SUMIFS(СВЦЭМ!$L$34:$L$777,СВЦЭМ!$A$34:$A$777,$A417,СВЦЭМ!$B$34:$B$777,F$401)+'СЕТ СН'!$F$13</f>
        <v>717.45921335000003</v>
      </c>
      <c r="G417" s="37">
        <f>SUMIFS(СВЦЭМ!$L$34:$L$777,СВЦЭМ!$A$34:$A$777,$A417,СВЦЭМ!$B$34:$B$777,G$401)+'СЕТ СН'!$F$13</f>
        <v>702.64035282999998</v>
      </c>
      <c r="H417" s="37">
        <f>SUMIFS(СВЦЭМ!$L$34:$L$777,СВЦЭМ!$A$34:$A$777,$A417,СВЦЭМ!$B$34:$B$777,H$401)+'СЕТ СН'!$F$13</f>
        <v>656.10640984999998</v>
      </c>
      <c r="I417" s="37">
        <f>SUMIFS(СВЦЭМ!$L$34:$L$777,СВЦЭМ!$A$34:$A$777,$A417,СВЦЭМ!$B$34:$B$777,I$401)+'СЕТ СН'!$F$13</f>
        <v>600.31794801000001</v>
      </c>
      <c r="J417" s="37">
        <f>SUMIFS(СВЦЭМ!$L$34:$L$777,СВЦЭМ!$A$34:$A$777,$A417,СВЦЭМ!$B$34:$B$777,J$401)+'СЕТ СН'!$F$13</f>
        <v>578.34892172000002</v>
      </c>
      <c r="K417" s="37">
        <f>SUMIFS(СВЦЭМ!$L$34:$L$777,СВЦЭМ!$A$34:$A$777,$A417,СВЦЭМ!$B$34:$B$777,K$401)+'СЕТ СН'!$F$13</f>
        <v>564.44867512999997</v>
      </c>
      <c r="L417" s="37">
        <f>SUMIFS(СВЦЭМ!$L$34:$L$777,СВЦЭМ!$A$34:$A$777,$A417,СВЦЭМ!$B$34:$B$777,L$401)+'СЕТ СН'!$F$13</f>
        <v>553.68706430999998</v>
      </c>
      <c r="M417" s="37">
        <f>SUMIFS(СВЦЭМ!$L$34:$L$777,СВЦЭМ!$A$34:$A$777,$A417,СВЦЭМ!$B$34:$B$777,M$401)+'СЕТ СН'!$F$13</f>
        <v>572.57857860000001</v>
      </c>
      <c r="N417" s="37">
        <f>SUMIFS(СВЦЭМ!$L$34:$L$777,СВЦЭМ!$A$34:$A$777,$A417,СВЦЭМ!$B$34:$B$777,N$401)+'СЕТ СН'!$F$13</f>
        <v>587.40041986000006</v>
      </c>
      <c r="O417" s="37">
        <f>SUMIFS(СВЦЭМ!$L$34:$L$777,СВЦЭМ!$A$34:$A$777,$A417,СВЦЭМ!$B$34:$B$777,O$401)+'СЕТ СН'!$F$13</f>
        <v>585.27147491000005</v>
      </c>
      <c r="P417" s="37">
        <f>SUMIFS(СВЦЭМ!$L$34:$L$777,СВЦЭМ!$A$34:$A$777,$A417,СВЦЭМ!$B$34:$B$777,P$401)+'СЕТ СН'!$F$13</f>
        <v>590.20345034000002</v>
      </c>
      <c r="Q417" s="37">
        <f>SUMIFS(СВЦЭМ!$L$34:$L$777,СВЦЭМ!$A$34:$A$777,$A417,СВЦЭМ!$B$34:$B$777,Q$401)+'СЕТ СН'!$F$13</f>
        <v>588.52461378999999</v>
      </c>
      <c r="R417" s="37">
        <f>SUMIFS(СВЦЭМ!$L$34:$L$777,СВЦЭМ!$A$34:$A$777,$A417,СВЦЭМ!$B$34:$B$777,R$401)+'СЕТ СН'!$F$13</f>
        <v>594.22502566000003</v>
      </c>
      <c r="S417" s="37">
        <f>SUMIFS(СВЦЭМ!$L$34:$L$777,СВЦЭМ!$A$34:$A$777,$A417,СВЦЭМ!$B$34:$B$777,S$401)+'СЕТ СН'!$F$13</f>
        <v>592.48934752000002</v>
      </c>
      <c r="T417" s="37">
        <f>SUMIFS(СВЦЭМ!$L$34:$L$777,СВЦЭМ!$A$34:$A$777,$A417,СВЦЭМ!$B$34:$B$777,T$401)+'СЕТ СН'!$F$13</f>
        <v>586.81423124000003</v>
      </c>
      <c r="U417" s="37">
        <f>SUMIFS(СВЦЭМ!$L$34:$L$777,СВЦЭМ!$A$34:$A$777,$A417,СВЦЭМ!$B$34:$B$777,U$401)+'СЕТ СН'!$F$13</f>
        <v>586.42839189999995</v>
      </c>
      <c r="V417" s="37">
        <f>SUMIFS(СВЦЭМ!$L$34:$L$777,СВЦЭМ!$A$34:$A$777,$A417,СВЦЭМ!$B$34:$B$777,V$401)+'СЕТ СН'!$F$13</f>
        <v>553.72774761999995</v>
      </c>
      <c r="W417" s="37">
        <f>SUMIFS(СВЦЭМ!$L$34:$L$777,СВЦЭМ!$A$34:$A$777,$A417,СВЦЭМ!$B$34:$B$777,W$401)+'СЕТ СН'!$F$13</f>
        <v>548.54690802000005</v>
      </c>
      <c r="X417" s="37">
        <f>SUMIFS(СВЦЭМ!$L$34:$L$777,СВЦЭМ!$A$34:$A$777,$A417,СВЦЭМ!$B$34:$B$777,X$401)+'СЕТ СН'!$F$13</f>
        <v>549.90464837000002</v>
      </c>
      <c r="Y417" s="37">
        <f>SUMIFS(СВЦЭМ!$L$34:$L$777,СВЦЭМ!$A$34:$A$777,$A417,СВЦЭМ!$B$34:$B$777,Y$401)+'СЕТ СН'!$F$13</f>
        <v>604.42810802999998</v>
      </c>
    </row>
    <row r="418" spans="1:25" ht="15.75" x14ac:dyDescent="0.2">
      <c r="A418" s="36">
        <f t="shared" si="11"/>
        <v>43237</v>
      </c>
      <c r="B418" s="37">
        <f>SUMIFS(СВЦЭМ!$L$34:$L$777,СВЦЭМ!$A$34:$A$777,$A418,СВЦЭМ!$B$34:$B$777,B$401)+'СЕТ СН'!$F$13</f>
        <v>649.87648492999995</v>
      </c>
      <c r="C418" s="37">
        <f>SUMIFS(СВЦЭМ!$L$34:$L$777,СВЦЭМ!$A$34:$A$777,$A418,СВЦЭМ!$B$34:$B$777,C$401)+'СЕТ СН'!$F$13</f>
        <v>682.43318655999997</v>
      </c>
      <c r="D418" s="37">
        <f>SUMIFS(СВЦЭМ!$L$34:$L$777,СВЦЭМ!$A$34:$A$777,$A418,СВЦЭМ!$B$34:$B$777,D$401)+'СЕТ СН'!$F$13</f>
        <v>708.42574291999995</v>
      </c>
      <c r="E418" s="37">
        <f>SUMIFS(СВЦЭМ!$L$34:$L$777,СВЦЭМ!$A$34:$A$777,$A418,СВЦЭМ!$B$34:$B$777,E$401)+'СЕТ СН'!$F$13</f>
        <v>717.15204202999996</v>
      </c>
      <c r="F418" s="37">
        <f>SUMIFS(СВЦЭМ!$L$34:$L$777,СВЦЭМ!$A$34:$A$777,$A418,СВЦЭМ!$B$34:$B$777,F$401)+'СЕТ СН'!$F$13</f>
        <v>720.09329147000005</v>
      </c>
      <c r="G418" s="37">
        <f>SUMIFS(СВЦЭМ!$L$34:$L$777,СВЦЭМ!$A$34:$A$777,$A418,СВЦЭМ!$B$34:$B$777,G$401)+'СЕТ СН'!$F$13</f>
        <v>709.65327368999999</v>
      </c>
      <c r="H418" s="37">
        <f>SUMIFS(СВЦЭМ!$L$34:$L$777,СВЦЭМ!$A$34:$A$777,$A418,СВЦЭМ!$B$34:$B$777,H$401)+'СЕТ СН'!$F$13</f>
        <v>667.11199726999996</v>
      </c>
      <c r="I418" s="37">
        <f>SUMIFS(СВЦЭМ!$L$34:$L$777,СВЦЭМ!$A$34:$A$777,$A418,СВЦЭМ!$B$34:$B$777,I$401)+'СЕТ СН'!$F$13</f>
        <v>603.59239157000002</v>
      </c>
      <c r="J418" s="37">
        <f>SUMIFS(СВЦЭМ!$L$34:$L$777,СВЦЭМ!$A$34:$A$777,$A418,СВЦЭМ!$B$34:$B$777,J$401)+'СЕТ СН'!$F$13</f>
        <v>567.26983798000003</v>
      </c>
      <c r="K418" s="37">
        <f>SUMIFS(СВЦЭМ!$L$34:$L$777,СВЦЭМ!$A$34:$A$777,$A418,СВЦЭМ!$B$34:$B$777,K$401)+'СЕТ СН'!$F$13</f>
        <v>552.72948857999995</v>
      </c>
      <c r="L418" s="37">
        <f>SUMIFS(СВЦЭМ!$L$34:$L$777,СВЦЭМ!$A$34:$A$777,$A418,СВЦЭМ!$B$34:$B$777,L$401)+'СЕТ СН'!$F$13</f>
        <v>545.89095049000002</v>
      </c>
      <c r="M418" s="37">
        <f>SUMIFS(СВЦЭМ!$L$34:$L$777,СВЦЭМ!$A$34:$A$777,$A418,СВЦЭМ!$B$34:$B$777,M$401)+'СЕТ СН'!$F$13</f>
        <v>546.20875441999999</v>
      </c>
      <c r="N418" s="37">
        <f>SUMIFS(СВЦЭМ!$L$34:$L$777,СВЦЭМ!$A$34:$A$777,$A418,СВЦЭМ!$B$34:$B$777,N$401)+'СЕТ СН'!$F$13</f>
        <v>576.55371720000005</v>
      </c>
      <c r="O418" s="37">
        <f>SUMIFS(СВЦЭМ!$L$34:$L$777,СВЦЭМ!$A$34:$A$777,$A418,СВЦЭМ!$B$34:$B$777,O$401)+'СЕТ СН'!$F$13</f>
        <v>582.70906105999995</v>
      </c>
      <c r="P418" s="37">
        <f>SUMIFS(СВЦЭМ!$L$34:$L$777,СВЦЭМ!$A$34:$A$777,$A418,СВЦЭМ!$B$34:$B$777,P$401)+'СЕТ СН'!$F$13</f>
        <v>596.77542163999999</v>
      </c>
      <c r="Q418" s="37">
        <f>SUMIFS(СВЦЭМ!$L$34:$L$777,СВЦЭМ!$A$34:$A$777,$A418,СВЦЭМ!$B$34:$B$777,Q$401)+'СЕТ СН'!$F$13</f>
        <v>600.91668623999999</v>
      </c>
      <c r="R418" s="37">
        <f>SUMIFS(СВЦЭМ!$L$34:$L$777,СВЦЭМ!$A$34:$A$777,$A418,СВЦЭМ!$B$34:$B$777,R$401)+'СЕТ СН'!$F$13</f>
        <v>600.89956810000001</v>
      </c>
      <c r="S418" s="37">
        <f>SUMIFS(СВЦЭМ!$L$34:$L$777,СВЦЭМ!$A$34:$A$777,$A418,СВЦЭМ!$B$34:$B$777,S$401)+'СЕТ СН'!$F$13</f>
        <v>600.22455119000006</v>
      </c>
      <c r="T418" s="37">
        <f>SUMIFS(СВЦЭМ!$L$34:$L$777,СВЦЭМ!$A$34:$A$777,$A418,СВЦЭМ!$B$34:$B$777,T$401)+'СЕТ СН'!$F$13</f>
        <v>587.31702906999999</v>
      </c>
      <c r="U418" s="37">
        <f>SUMIFS(СВЦЭМ!$L$34:$L$777,СВЦЭМ!$A$34:$A$777,$A418,СВЦЭМ!$B$34:$B$777,U$401)+'СЕТ СН'!$F$13</f>
        <v>573.59389350000004</v>
      </c>
      <c r="V418" s="37">
        <f>SUMIFS(СВЦЭМ!$L$34:$L$777,СВЦЭМ!$A$34:$A$777,$A418,СВЦЭМ!$B$34:$B$777,V$401)+'СЕТ СН'!$F$13</f>
        <v>559.95581089999996</v>
      </c>
      <c r="W418" s="37">
        <f>SUMIFS(СВЦЭМ!$L$34:$L$777,СВЦЭМ!$A$34:$A$777,$A418,СВЦЭМ!$B$34:$B$777,W$401)+'СЕТ СН'!$F$13</f>
        <v>536.57857263000005</v>
      </c>
      <c r="X418" s="37">
        <f>SUMIFS(СВЦЭМ!$L$34:$L$777,СВЦЭМ!$A$34:$A$777,$A418,СВЦЭМ!$B$34:$B$777,X$401)+'СЕТ СН'!$F$13</f>
        <v>556.71604714</v>
      </c>
      <c r="Y418" s="37">
        <f>SUMIFS(СВЦЭМ!$L$34:$L$777,СВЦЭМ!$A$34:$A$777,$A418,СВЦЭМ!$B$34:$B$777,Y$401)+'СЕТ СН'!$F$13</f>
        <v>601.47410786</v>
      </c>
    </row>
    <row r="419" spans="1:25" ht="15.75" x14ac:dyDescent="0.2">
      <c r="A419" s="36">
        <f t="shared" si="11"/>
        <v>43238</v>
      </c>
      <c r="B419" s="37">
        <f>SUMIFS(СВЦЭМ!$L$34:$L$777,СВЦЭМ!$A$34:$A$777,$A419,СВЦЭМ!$B$34:$B$777,B$401)+'СЕТ СН'!$F$13</f>
        <v>673.02075085000001</v>
      </c>
      <c r="C419" s="37">
        <f>SUMIFS(СВЦЭМ!$L$34:$L$777,СВЦЭМ!$A$34:$A$777,$A419,СВЦЭМ!$B$34:$B$777,C$401)+'СЕТ СН'!$F$13</f>
        <v>705.11469258</v>
      </c>
      <c r="D419" s="37">
        <f>SUMIFS(СВЦЭМ!$L$34:$L$777,СВЦЭМ!$A$34:$A$777,$A419,СВЦЭМ!$B$34:$B$777,D$401)+'СЕТ СН'!$F$13</f>
        <v>714.07043648000001</v>
      </c>
      <c r="E419" s="37">
        <f>SUMIFS(СВЦЭМ!$L$34:$L$777,СВЦЭМ!$A$34:$A$777,$A419,СВЦЭМ!$B$34:$B$777,E$401)+'СЕТ СН'!$F$13</f>
        <v>713.57236681999996</v>
      </c>
      <c r="F419" s="37">
        <f>SUMIFS(СВЦЭМ!$L$34:$L$777,СВЦЭМ!$A$34:$A$777,$A419,СВЦЭМ!$B$34:$B$777,F$401)+'СЕТ СН'!$F$13</f>
        <v>713.80668031000005</v>
      </c>
      <c r="G419" s="37">
        <f>SUMIFS(СВЦЭМ!$L$34:$L$777,СВЦЭМ!$A$34:$A$777,$A419,СВЦЭМ!$B$34:$B$777,G$401)+'СЕТ СН'!$F$13</f>
        <v>719.40415124000003</v>
      </c>
      <c r="H419" s="37">
        <f>SUMIFS(СВЦЭМ!$L$34:$L$777,СВЦЭМ!$A$34:$A$777,$A419,СВЦЭМ!$B$34:$B$777,H$401)+'СЕТ СН'!$F$13</f>
        <v>687.66094379000003</v>
      </c>
      <c r="I419" s="37">
        <f>SUMIFS(СВЦЭМ!$L$34:$L$777,СВЦЭМ!$A$34:$A$777,$A419,СВЦЭМ!$B$34:$B$777,I$401)+'СЕТ СН'!$F$13</f>
        <v>629.72693708999998</v>
      </c>
      <c r="J419" s="37">
        <f>SUMIFS(СВЦЭМ!$L$34:$L$777,СВЦЭМ!$A$34:$A$777,$A419,СВЦЭМ!$B$34:$B$777,J$401)+'СЕТ СН'!$F$13</f>
        <v>603.47075790999997</v>
      </c>
      <c r="K419" s="37">
        <f>SUMIFS(СВЦЭМ!$L$34:$L$777,СВЦЭМ!$A$34:$A$777,$A419,СВЦЭМ!$B$34:$B$777,K$401)+'СЕТ СН'!$F$13</f>
        <v>591.33795021000003</v>
      </c>
      <c r="L419" s="37">
        <f>SUMIFS(СВЦЭМ!$L$34:$L$777,СВЦЭМ!$A$34:$A$777,$A419,СВЦЭМ!$B$34:$B$777,L$401)+'СЕТ СН'!$F$13</f>
        <v>584.30456749999996</v>
      </c>
      <c r="M419" s="37">
        <f>SUMIFS(СВЦЭМ!$L$34:$L$777,СВЦЭМ!$A$34:$A$777,$A419,СВЦЭМ!$B$34:$B$777,M$401)+'СЕТ СН'!$F$13</f>
        <v>590.04111434000004</v>
      </c>
      <c r="N419" s="37">
        <f>SUMIFS(СВЦЭМ!$L$34:$L$777,СВЦЭМ!$A$34:$A$777,$A419,СВЦЭМ!$B$34:$B$777,N$401)+'СЕТ СН'!$F$13</f>
        <v>609.63679714</v>
      </c>
      <c r="O419" s="37">
        <f>SUMIFS(СВЦЭМ!$L$34:$L$777,СВЦЭМ!$A$34:$A$777,$A419,СВЦЭМ!$B$34:$B$777,O$401)+'СЕТ СН'!$F$13</f>
        <v>602.06093566000004</v>
      </c>
      <c r="P419" s="37">
        <f>SUMIFS(СВЦЭМ!$L$34:$L$777,СВЦЭМ!$A$34:$A$777,$A419,СВЦЭМ!$B$34:$B$777,P$401)+'СЕТ СН'!$F$13</f>
        <v>607.86772098999995</v>
      </c>
      <c r="Q419" s="37">
        <f>SUMIFS(СВЦЭМ!$L$34:$L$777,СВЦЭМ!$A$34:$A$777,$A419,СВЦЭМ!$B$34:$B$777,Q$401)+'СЕТ СН'!$F$13</f>
        <v>613.80875636999997</v>
      </c>
      <c r="R419" s="37">
        <f>SUMIFS(СВЦЭМ!$L$34:$L$777,СВЦЭМ!$A$34:$A$777,$A419,СВЦЭМ!$B$34:$B$777,R$401)+'СЕТ СН'!$F$13</f>
        <v>621.99982963000002</v>
      </c>
      <c r="S419" s="37">
        <f>SUMIFS(СВЦЭМ!$L$34:$L$777,СВЦЭМ!$A$34:$A$777,$A419,СВЦЭМ!$B$34:$B$777,S$401)+'СЕТ СН'!$F$13</f>
        <v>612.68736809999996</v>
      </c>
      <c r="T419" s="37">
        <f>SUMIFS(СВЦЭМ!$L$34:$L$777,СВЦЭМ!$A$34:$A$777,$A419,СВЦЭМ!$B$34:$B$777,T$401)+'СЕТ СН'!$F$13</f>
        <v>601.94277668999996</v>
      </c>
      <c r="U419" s="37">
        <f>SUMIFS(СВЦЭМ!$L$34:$L$777,СВЦЭМ!$A$34:$A$777,$A419,СВЦЭМ!$B$34:$B$777,U$401)+'СЕТ СН'!$F$13</f>
        <v>633.03666995000003</v>
      </c>
      <c r="V419" s="37">
        <f>SUMIFS(СВЦЭМ!$L$34:$L$777,СВЦЭМ!$A$34:$A$777,$A419,СВЦЭМ!$B$34:$B$777,V$401)+'СЕТ СН'!$F$13</f>
        <v>607.94667221999998</v>
      </c>
      <c r="W419" s="37">
        <f>SUMIFS(СВЦЭМ!$L$34:$L$777,СВЦЭМ!$A$34:$A$777,$A419,СВЦЭМ!$B$34:$B$777,W$401)+'СЕТ СН'!$F$13</f>
        <v>593.60548094000001</v>
      </c>
      <c r="X419" s="37">
        <f>SUMIFS(СВЦЭМ!$L$34:$L$777,СВЦЭМ!$A$34:$A$777,$A419,СВЦЭМ!$B$34:$B$777,X$401)+'СЕТ СН'!$F$13</f>
        <v>617.76010967000002</v>
      </c>
      <c r="Y419" s="37">
        <f>SUMIFS(СВЦЭМ!$L$34:$L$777,СВЦЭМ!$A$34:$A$777,$A419,СВЦЭМ!$B$34:$B$777,Y$401)+'СЕТ СН'!$F$13</f>
        <v>665.23434503999999</v>
      </c>
    </row>
    <row r="420" spans="1:25" ht="15.75" x14ac:dyDescent="0.2">
      <c r="A420" s="36">
        <f t="shared" si="11"/>
        <v>43239</v>
      </c>
      <c r="B420" s="37">
        <f>SUMIFS(СВЦЭМ!$L$34:$L$777,СВЦЭМ!$A$34:$A$777,$A420,СВЦЭМ!$B$34:$B$777,B$401)+'СЕТ СН'!$F$13</f>
        <v>635.64240525000002</v>
      </c>
      <c r="C420" s="37">
        <f>SUMIFS(СВЦЭМ!$L$34:$L$777,СВЦЭМ!$A$34:$A$777,$A420,СВЦЭМ!$B$34:$B$777,C$401)+'СЕТ СН'!$F$13</f>
        <v>644.25014106000003</v>
      </c>
      <c r="D420" s="37">
        <f>SUMIFS(СВЦЭМ!$L$34:$L$777,СВЦЭМ!$A$34:$A$777,$A420,СВЦЭМ!$B$34:$B$777,D$401)+'СЕТ СН'!$F$13</f>
        <v>634.94027932999995</v>
      </c>
      <c r="E420" s="37">
        <f>SUMIFS(СВЦЭМ!$L$34:$L$777,СВЦЭМ!$A$34:$A$777,$A420,СВЦЭМ!$B$34:$B$777,E$401)+'СЕТ СН'!$F$13</f>
        <v>648.08458945999996</v>
      </c>
      <c r="F420" s="37">
        <f>SUMIFS(СВЦЭМ!$L$34:$L$777,СВЦЭМ!$A$34:$A$777,$A420,СВЦЭМ!$B$34:$B$777,F$401)+'СЕТ СН'!$F$13</f>
        <v>667.90582305999999</v>
      </c>
      <c r="G420" s="37">
        <f>SUMIFS(СВЦЭМ!$L$34:$L$777,СВЦЭМ!$A$34:$A$777,$A420,СВЦЭМ!$B$34:$B$777,G$401)+'СЕТ СН'!$F$13</f>
        <v>678.39087032999998</v>
      </c>
      <c r="H420" s="37">
        <f>SUMIFS(СВЦЭМ!$L$34:$L$777,СВЦЭМ!$A$34:$A$777,$A420,СВЦЭМ!$B$34:$B$777,H$401)+'СЕТ СН'!$F$13</f>
        <v>671.06674978000001</v>
      </c>
      <c r="I420" s="37">
        <f>SUMIFS(СВЦЭМ!$L$34:$L$777,СВЦЭМ!$A$34:$A$777,$A420,СВЦЭМ!$B$34:$B$777,I$401)+'СЕТ СН'!$F$13</f>
        <v>629.42479562000005</v>
      </c>
      <c r="J420" s="37">
        <f>SUMIFS(СВЦЭМ!$L$34:$L$777,СВЦЭМ!$A$34:$A$777,$A420,СВЦЭМ!$B$34:$B$777,J$401)+'СЕТ СН'!$F$13</f>
        <v>575.16032928000004</v>
      </c>
      <c r="K420" s="37">
        <f>SUMIFS(СВЦЭМ!$L$34:$L$777,СВЦЭМ!$A$34:$A$777,$A420,СВЦЭМ!$B$34:$B$777,K$401)+'СЕТ СН'!$F$13</f>
        <v>555.02677953</v>
      </c>
      <c r="L420" s="37">
        <f>SUMIFS(СВЦЭМ!$L$34:$L$777,СВЦЭМ!$A$34:$A$777,$A420,СВЦЭМ!$B$34:$B$777,L$401)+'СЕТ СН'!$F$13</f>
        <v>547.89646479999999</v>
      </c>
      <c r="M420" s="37">
        <f>SUMIFS(СВЦЭМ!$L$34:$L$777,СВЦЭМ!$A$34:$A$777,$A420,СВЦЭМ!$B$34:$B$777,M$401)+'СЕТ СН'!$F$13</f>
        <v>545.63562469999999</v>
      </c>
      <c r="N420" s="37">
        <f>SUMIFS(СВЦЭМ!$L$34:$L$777,СВЦЭМ!$A$34:$A$777,$A420,СВЦЭМ!$B$34:$B$777,N$401)+'СЕТ СН'!$F$13</f>
        <v>550.46565149000003</v>
      </c>
      <c r="O420" s="37">
        <f>SUMIFS(СВЦЭМ!$L$34:$L$777,СВЦЭМ!$A$34:$A$777,$A420,СВЦЭМ!$B$34:$B$777,O$401)+'СЕТ СН'!$F$13</f>
        <v>568.68240632000004</v>
      </c>
      <c r="P420" s="37">
        <f>SUMIFS(СВЦЭМ!$L$34:$L$777,СВЦЭМ!$A$34:$A$777,$A420,СВЦЭМ!$B$34:$B$777,P$401)+'СЕТ СН'!$F$13</f>
        <v>581.17050198000004</v>
      </c>
      <c r="Q420" s="37">
        <f>SUMIFS(СВЦЭМ!$L$34:$L$777,СВЦЭМ!$A$34:$A$777,$A420,СВЦЭМ!$B$34:$B$777,Q$401)+'СЕТ СН'!$F$13</f>
        <v>581.02705121999998</v>
      </c>
      <c r="R420" s="37">
        <f>SUMIFS(СВЦЭМ!$L$34:$L$777,СВЦЭМ!$A$34:$A$777,$A420,СВЦЭМ!$B$34:$B$777,R$401)+'СЕТ СН'!$F$13</f>
        <v>586.66210146000003</v>
      </c>
      <c r="S420" s="37">
        <f>SUMIFS(СВЦЭМ!$L$34:$L$777,СВЦЭМ!$A$34:$A$777,$A420,СВЦЭМ!$B$34:$B$777,S$401)+'СЕТ СН'!$F$13</f>
        <v>573.88024736</v>
      </c>
      <c r="T420" s="37">
        <f>SUMIFS(СВЦЭМ!$L$34:$L$777,СВЦЭМ!$A$34:$A$777,$A420,СВЦЭМ!$B$34:$B$777,T$401)+'СЕТ СН'!$F$13</f>
        <v>574.65698612999995</v>
      </c>
      <c r="U420" s="37">
        <f>SUMIFS(СВЦЭМ!$L$34:$L$777,СВЦЭМ!$A$34:$A$777,$A420,СВЦЭМ!$B$34:$B$777,U$401)+'СЕТ СН'!$F$13</f>
        <v>559.75707248000003</v>
      </c>
      <c r="V420" s="37">
        <f>SUMIFS(СВЦЭМ!$L$34:$L$777,СВЦЭМ!$A$34:$A$777,$A420,СВЦЭМ!$B$34:$B$777,V$401)+'СЕТ СН'!$F$13</f>
        <v>550.09199353999998</v>
      </c>
      <c r="W420" s="37">
        <f>SUMIFS(СВЦЭМ!$L$34:$L$777,СВЦЭМ!$A$34:$A$777,$A420,СВЦЭМ!$B$34:$B$777,W$401)+'СЕТ СН'!$F$13</f>
        <v>524.05314526999996</v>
      </c>
      <c r="X420" s="37">
        <f>SUMIFS(СВЦЭМ!$L$34:$L$777,СВЦЭМ!$A$34:$A$777,$A420,СВЦЭМ!$B$34:$B$777,X$401)+'СЕТ СН'!$F$13</f>
        <v>527.72775724999997</v>
      </c>
      <c r="Y420" s="37">
        <f>SUMIFS(СВЦЭМ!$L$34:$L$777,СВЦЭМ!$A$34:$A$777,$A420,СВЦЭМ!$B$34:$B$777,Y$401)+'СЕТ СН'!$F$13</f>
        <v>583.43746696999995</v>
      </c>
    </row>
    <row r="421" spans="1:25" ht="15.75" x14ac:dyDescent="0.2">
      <c r="A421" s="36">
        <f t="shared" si="11"/>
        <v>43240</v>
      </c>
      <c r="B421" s="37">
        <f>SUMIFS(СВЦЭМ!$L$34:$L$777,СВЦЭМ!$A$34:$A$777,$A421,СВЦЭМ!$B$34:$B$777,B$401)+'СЕТ СН'!$F$13</f>
        <v>624.82680612000001</v>
      </c>
      <c r="C421" s="37">
        <f>SUMIFS(СВЦЭМ!$L$34:$L$777,СВЦЭМ!$A$34:$A$777,$A421,СВЦЭМ!$B$34:$B$777,C$401)+'СЕТ СН'!$F$13</f>
        <v>652.46068981999997</v>
      </c>
      <c r="D421" s="37">
        <f>SUMIFS(СВЦЭМ!$L$34:$L$777,СВЦЭМ!$A$34:$A$777,$A421,СВЦЭМ!$B$34:$B$777,D$401)+'СЕТ СН'!$F$13</f>
        <v>678.17362510999999</v>
      </c>
      <c r="E421" s="37">
        <f>SUMIFS(СВЦЭМ!$L$34:$L$777,СВЦЭМ!$A$34:$A$777,$A421,СВЦЭМ!$B$34:$B$777,E$401)+'СЕТ СН'!$F$13</f>
        <v>692.14407523</v>
      </c>
      <c r="F421" s="37">
        <f>SUMIFS(СВЦЭМ!$L$34:$L$777,СВЦЭМ!$A$34:$A$777,$A421,СВЦЭМ!$B$34:$B$777,F$401)+'СЕТ СН'!$F$13</f>
        <v>708.76185682000005</v>
      </c>
      <c r="G421" s="37">
        <f>SUMIFS(СВЦЭМ!$L$34:$L$777,СВЦЭМ!$A$34:$A$777,$A421,СВЦЭМ!$B$34:$B$777,G$401)+'СЕТ СН'!$F$13</f>
        <v>709.70795975999999</v>
      </c>
      <c r="H421" s="37">
        <f>SUMIFS(СВЦЭМ!$L$34:$L$777,СВЦЭМ!$A$34:$A$777,$A421,СВЦЭМ!$B$34:$B$777,H$401)+'СЕТ СН'!$F$13</f>
        <v>695.30424391999998</v>
      </c>
      <c r="I421" s="37">
        <f>SUMIFS(СВЦЭМ!$L$34:$L$777,СВЦЭМ!$A$34:$A$777,$A421,СВЦЭМ!$B$34:$B$777,I$401)+'СЕТ СН'!$F$13</f>
        <v>634.41556018000006</v>
      </c>
      <c r="J421" s="37">
        <f>SUMIFS(СВЦЭМ!$L$34:$L$777,СВЦЭМ!$A$34:$A$777,$A421,СВЦЭМ!$B$34:$B$777,J$401)+'СЕТ СН'!$F$13</f>
        <v>583.88951453000004</v>
      </c>
      <c r="K421" s="37">
        <f>SUMIFS(СВЦЭМ!$L$34:$L$777,СВЦЭМ!$A$34:$A$777,$A421,СВЦЭМ!$B$34:$B$777,K$401)+'СЕТ СН'!$F$13</f>
        <v>549.13761764000003</v>
      </c>
      <c r="L421" s="37">
        <f>SUMIFS(СВЦЭМ!$L$34:$L$777,СВЦЭМ!$A$34:$A$777,$A421,СВЦЭМ!$B$34:$B$777,L$401)+'СЕТ СН'!$F$13</f>
        <v>561.04011829000001</v>
      </c>
      <c r="M421" s="37">
        <f>SUMIFS(СВЦЭМ!$L$34:$L$777,СВЦЭМ!$A$34:$A$777,$A421,СВЦЭМ!$B$34:$B$777,M$401)+'СЕТ СН'!$F$13</f>
        <v>547.07446739</v>
      </c>
      <c r="N421" s="37">
        <f>SUMIFS(СВЦЭМ!$L$34:$L$777,СВЦЭМ!$A$34:$A$777,$A421,СВЦЭМ!$B$34:$B$777,N$401)+'СЕТ СН'!$F$13</f>
        <v>551.02844290999997</v>
      </c>
      <c r="O421" s="37">
        <f>SUMIFS(СВЦЭМ!$L$34:$L$777,СВЦЭМ!$A$34:$A$777,$A421,СВЦЭМ!$B$34:$B$777,O$401)+'СЕТ СН'!$F$13</f>
        <v>551.38721067999995</v>
      </c>
      <c r="P421" s="37">
        <f>SUMIFS(СВЦЭМ!$L$34:$L$777,СВЦЭМ!$A$34:$A$777,$A421,СВЦЭМ!$B$34:$B$777,P$401)+'СЕТ СН'!$F$13</f>
        <v>572.64258537000001</v>
      </c>
      <c r="Q421" s="37">
        <f>SUMIFS(СВЦЭМ!$L$34:$L$777,СВЦЭМ!$A$34:$A$777,$A421,СВЦЭМ!$B$34:$B$777,Q$401)+'СЕТ СН'!$F$13</f>
        <v>576.86390280000001</v>
      </c>
      <c r="R421" s="37">
        <f>SUMIFS(СВЦЭМ!$L$34:$L$777,СВЦЭМ!$A$34:$A$777,$A421,СВЦЭМ!$B$34:$B$777,R$401)+'СЕТ СН'!$F$13</f>
        <v>574.93609830000003</v>
      </c>
      <c r="S421" s="37">
        <f>SUMIFS(СВЦЭМ!$L$34:$L$777,СВЦЭМ!$A$34:$A$777,$A421,СВЦЭМ!$B$34:$B$777,S$401)+'СЕТ СН'!$F$13</f>
        <v>559.35552738000001</v>
      </c>
      <c r="T421" s="37">
        <f>SUMIFS(СВЦЭМ!$L$34:$L$777,СВЦЭМ!$A$34:$A$777,$A421,СВЦЭМ!$B$34:$B$777,T$401)+'СЕТ СН'!$F$13</f>
        <v>548.74016446999997</v>
      </c>
      <c r="U421" s="37">
        <f>SUMIFS(СВЦЭМ!$L$34:$L$777,СВЦЭМ!$A$34:$A$777,$A421,СВЦЭМ!$B$34:$B$777,U$401)+'СЕТ СН'!$F$13</f>
        <v>556.38514129999999</v>
      </c>
      <c r="V421" s="37">
        <f>SUMIFS(СВЦЭМ!$L$34:$L$777,СВЦЭМ!$A$34:$A$777,$A421,СВЦЭМ!$B$34:$B$777,V$401)+'СЕТ СН'!$F$13</f>
        <v>522.86917654000001</v>
      </c>
      <c r="W421" s="37">
        <f>SUMIFS(СВЦЭМ!$L$34:$L$777,СВЦЭМ!$A$34:$A$777,$A421,СВЦЭМ!$B$34:$B$777,W$401)+'СЕТ СН'!$F$13</f>
        <v>503.39507895000003</v>
      </c>
      <c r="X421" s="37">
        <f>SUMIFS(СВЦЭМ!$L$34:$L$777,СВЦЭМ!$A$34:$A$777,$A421,СВЦЭМ!$B$34:$B$777,X$401)+'СЕТ СН'!$F$13</f>
        <v>515.52130039999997</v>
      </c>
      <c r="Y421" s="37">
        <f>SUMIFS(СВЦЭМ!$L$34:$L$777,СВЦЭМ!$A$34:$A$777,$A421,СВЦЭМ!$B$34:$B$777,Y$401)+'СЕТ СН'!$F$13</f>
        <v>561.62051441000006</v>
      </c>
    </row>
    <row r="422" spans="1:25" ht="15.75" x14ac:dyDescent="0.2">
      <c r="A422" s="36">
        <f t="shared" si="11"/>
        <v>43241</v>
      </c>
      <c r="B422" s="37">
        <f>SUMIFS(СВЦЭМ!$L$34:$L$777,СВЦЭМ!$A$34:$A$777,$A422,СВЦЭМ!$B$34:$B$777,B$401)+'СЕТ СН'!$F$13</f>
        <v>648.08872717999998</v>
      </c>
      <c r="C422" s="37">
        <f>SUMIFS(СВЦЭМ!$L$34:$L$777,СВЦЭМ!$A$34:$A$777,$A422,СВЦЭМ!$B$34:$B$777,C$401)+'СЕТ СН'!$F$13</f>
        <v>703.62100067999995</v>
      </c>
      <c r="D422" s="37">
        <f>SUMIFS(СВЦЭМ!$L$34:$L$777,СВЦЭМ!$A$34:$A$777,$A422,СВЦЭМ!$B$34:$B$777,D$401)+'СЕТ СН'!$F$13</f>
        <v>729.05720131999999</v>
      </c>
      <c r="E422" s="37">
        <f>SUMIFS(СВЦЭМ!$L$34:$L$777,СВЦЭМ!$A$34:$A$777,$A422,СВЦЭМ!$B$34:$B$777,E$401)+'СЕТ СН'!$F$13</f>
        <v>736.55268328</v>
      </c>
      <c r="F422" s="37">
        <f>SUMIFS(СВЦЭМ!$L$34:$L$777,СВЦЭМ!$A$34:$A$777,$A422,СВЦЭМ!$B$34:$B$777,F$401)+'СЕТ СН'!$F$13</f>
        <v>742.44647236000003</v>
      </c>
      <c r="G422" s="37">
        <f>SUMIFS(СВЦЭМ!$L$34:$L$777,СВЦЭМ!$A$34:$A$777,$A422,СВЦЭМ!$B$34:$B$777,G$401)+'СЕТ СН'!$F$13</f>
        <v>732.02322269000001</v>
      </c>
      <c r="H422" s="37">
        <f>SUMIFS(СВЦЭМ!$L$34:$L$777,СВЦЭМ!$A$34:$A$777,$A422,СВЦЭМ!$B$34:$B$777,H$401)+'СЕТ СН'!$F$13</f>
        <v>680.62194975</v>
      </c>
      <c r="I422" s="37">
        <f>SUMIFS(СВЦЭМ!$L$34:$L$777,СВЦЭМ!$A$34:$A$777,$A422,СВЦЭМ!$B$34:$B$777,I$401)+'СЕТ СН'!$F$13</f>
        <v>613.61944224000001</v>
      </c>
      <c r="J422" s="37">
        <f>SUMIFS(СВЦЭМ!$L$34:$L$777,СВЦЭМ!$A$34:$A$777,$A422,СВЦЭМ!$B$34:$B$777,J$401)+'СЕТ СН'!$F$13</f>
        <v>585.08404163</v>
      </c>
      <c r="K422" s="37">
        <f>SUMIFS(СВЦЭМ!$L$34:$L$777,СВЦЭМ!$A$34:$A$777,$A422,СВЦЭМ!$B$34:$B$777,K$401)+'СЕТ СН'!$F$13</f>
        <v>563.96222356999999</v>
      </c>
      <c r="L422" s="37">
        <f>SUMIFS(СВЦЭМ!$L$34:$L$777,СВЦЭМ!$A$34:$A$777,$A422,СВЦЭМ!$B$34:$B$777,L$401)+'СЕТ СН'!$F$13</f>
        <v>555.59959366999999</v>
      </c>
      <c r="M422" s="37">
        <f>SUMIFS(СВЦЭМ!$L$34:$L$777,СВЦЭМ!$A$34:$A$777,$A422,СВЦЭМ!$B$34:$B$777,M$401)+'СЕТ СН'!$F$13</f>
        <v>564.95573941999999</v>
      </c>
      <c r="N422" s="37">
        <f>SUMIFS(СВЦЭМ!$L$34:$L$777,СВЦЭМ!$A$34:$A$777,$A422,СВЦЭМ!$B$34:$B$777,N$401)+'СЕТ СН'!$F$13</f>
        <v>584.63690109000004</v>
      </c>
      <c r="O422" s="37">
        <f>SUMIFS(СВЦЭМ!$L$34:$L$777,СВЦЭМ!$A$34:$A$777,$A422,СВЦЭМ!$B$34:$B$777,O$401)+'СЕТ СН'!$F$13</f>
        <v>567.76876863999996</v>
      </c>
      <c r="P422" s="37">
        <f>SUMIFS(СВЦЭМ!$L$34:$L$777,СВЦЭМ!$A$34:$A$777,$A422,СВЦЭМ!$B$34:$B$777,P$401)+'СЕТ СН'!$F$13</f>
        <v>571.50357718999999</v>
      </c>
      <c r="Q422" s="37">
        <f>SUMIFS(СВЦЭМ!$L$34:$L$777,СВЦЭМ!$A$34:$A$777,$A422,СВЦЭМ!$B$34:$B$777,Q$401)+'СЕТ СН'!$F$13</f>
        <v>581.91312717999995</v>
      </c>
      <c r="R422" s="37">
        <f>SUMIFS(СВЦЭМ!$L$34:$L$777,СВЦЭМ!$A$34:$A$777,$A422,СВЦЭМ!$B$34:$B$777,R$401)+'СЕТ СН'!$F$13</f>
        <v>588.50703350000003</v>
      </c>
      <c r="S422" s="37">
        <f>SUMIFS(СВЦЭМ!$L$34:$L$777,СВЦЭМ!$A$34:$A$777,$A422,СВЦЭМ!$B$34:$B$777,S$401)+'СЕТ СН'!$F$13</f>
        <v>579.20066497000005</v>
      </c>
      <c r="T422" s="37">
        <f>SUMIFS(СВЦЭМ!$L$34:$L$777,СВЦЭМ!$A$34:$A$777,$A422,СВЦЭМ!$B$34:$B$777,T$401)+'СЕТ СН'!$F$13</f>
        <v>569.75885471000004</v>
      </c>
      <c r="U422" s="37">
        <f>SUMIFS(СВЦЭМ!$L$34:$L$777,СВЦЭМ!$A$34:$A$777,$A422,СВЦЭМ!$B$34:$B$777,U$401)+'СЕТ СН'!$F$13</f>
        <v>600.06768025999997</v>
      </c>
      <c r="V422" s="37">
        <f>SUMIFS(СВЦЭМ!$L$34:$L$777,СВЦЭМ!$A$34:$A$777,$A422,СВЦЭМ!$B$34:$B$777,V$401)+'СЕТ СН'!$F$13</f>
        <v>576.55805209000005</v>
      </c>
      <c r="W422" s="37">
        <f>SUMIFS(СВЦЭМ!$L$34:$L$777,СВЦЭМ!$A$34:$A$777,$A422,СВЦЭМ!$B$34:$B$777,W$401)+'СЕТ СН'!$F$13</f>
        <v>554.10118654999997</v>
      </c>
      <c r="X422" s="37">
        <f>SUMIFS(СВЦЭМ!$L$34:$L$777,СВЦЭМ!$A$34:$A$777,$A422,СВЦЭМ!$B$34:$B$777,X$401)+'СЕТ СН'!$F$13</f>
        <v>580.98364874000004</v>
      </c>
      <c r="Y422" s="37">
        <f>SUMIFS(СВЦЭМ!$L$34:$L$777,СВЦЭМ!$A$34:$A$777,$A422,СВЦЭМ!$B$34:$B$777,Y$401)+'СЕТ СН'!$F$13</f>
        <v>643.23283583</v>
      </c>
    </row>
    <row r="423" spans="1:25" ht="15.75" x14ac:dyDescent="0.2">
      <c r="A423" s="36">
        <f t="shared" si="11"/>
        <v>43242</v>
      </c>
      <c r="B423" s="37">
        <f>SUMIFS(СВЦЭМ!$L$34:$L$777,СВЦЭМ!$A$34:$A$777,$A423,СВЦЭМ!$B$34:$B$777,B$401)+'СЕТ СН'!$F$13</f>
        <v>617.80621512000005</v>
      </c>
      <c r="C423" s="37">
        <f>SUMIFS(СВЦЭМ!$L$34:$L$777,СВЦЭМ!$A$34:$A$777,$A423,СВЦЭМ!$B$34:$B$777,C$401)+'СЕТ СН'!$F$13</f>
        <v>663.10030379</v>
      </c>
      <c r="D423" s="37">
        <f>SUMIFS(СВЦЭМ!$L$34:$L$777,СВЦЭМ!$A$34:$A$777,$A423,СВЦЭМ!$B$34:$B$777,D$401)+'СЕТ СН'!$F$13</f>
        <v>684.80114641</v>
      </c>
      <c r="E423" s="37">
        <f>SUMIFS(СВЦЭМ!$L$34:$L$777,СВЦЭМ!$A$34:$A$777,$A423,СВЦЭМ!$B$34:$B$777,E$401)+'СЕТ СН'!$F$13</f>
        <v>696.56292214999996</v>
      </c>
      <c r="F423" s="37">
        <f>SUMIFS(СВЦЭМ!$L$34:$L$777,СВЦЭМ!$A$34:$A$777,$A423,СВЦЭМ!$B$34:$B$777,F$401)+'СЕТ СН'!$F$13</f>
        <v>704.24180605000004</v>
      </c>
      <c r="G423" s="37">
        <f>SUMIFS(СВЦЭМ!$L$34:$L$777,СВЦЭМ!$A$34:$A$777,$A423,СВЦЭМ!$B$34:$B$777,G$401)+'СЕТ СН'!$F$13</f>
        <v>686.17263392999996</v>
      </c>
      <c r="H423" s="37">
        <f>SUMIFS(СВЦЭМ!$L$34:$L$777,СВЦЭМ!$A$34:$A$777,$A423,СВЦЭМ!$B$34:$B$777,H$401)+'СЕТ СН'!$F$13</f>
        <v>626.28323896999996</v>
      </c>
      <c r="I423" s="37">
        <f>SUMIFS(СВЦЭМ!$L$34:$L$777,СВЦЭМ!$A$34:$A$777,$A423,СВЦЭМ!$B$34:$B$777,I$401)+'СЕТ СН'!$F$13</f>
        <v>586.27297005000003</v>
      </c>
      <c r="J423" s="37">
        <f>SUMIFS(СВЦЭМ!$L$34:$L$777,СВЦЭМ!$A$34:$A$777,$A423,СВЦЭМ!$B$34:$B$777,J$401)+'СЕТ СН'!$F$13</f>
        <v>573.21965019000004</v>
      </c>
      <c r="K423" s="37">
        <f>SUMIFS(СВЦЭМ!$L$34:$L$777,СВЦЭМ!$A$34:$A$777,$A423,СВЦЭМ!$B$34:$B$777,K$401)+'СЕТ СН'!$F$13</f>
        <v>579.92455919999998</v>
      </c>
      <c r="L423" s="37">
        <f>SUMIFS(СВЦЭМ!$L$34:$L$777,СВЦЭМ!$A$34:$A$777,$A423,СВЦЭМ!$B$34:$B$777,L$401)+'СЕТ СН'!$F$13</f>
        <v>580.88701814000001</v>
      </c>
      <c r="M423" s="37">
        <f>SUMIFS(СВЦЭМ!$L$34:$L$777,СВЦЭМ!$A$34:$A$777,$A423,СВЦЭМ!$B$34:$B$777,M$401)+'СЕТ СН'!$F$13</f>
        <v>574.87124026000004</v>
      </c>
      <c r="N423" s="37">
        <f>SUMIFS(СВЦЭМ!$L$34:$L$777,СВЦЭМ!$A$34:$A$777,$A423,СВЦЭМ!$B$34:$B$777,N$401)+'СЕТ СН'!$F$13</f>
        <v>572.66288149000002</v>
      </c>
      <c r="O423" s="37">
        <f>SUMIFS(СВЦЭМ!$L$34:$L$777,СВЦЭМ!$A$34:$A$777,$A423,СВЦЭМ!$B$34:$B$777,O$401)+'СЕТ СН'!$F$13</f>
        <v>574.10411661000001</v>
      </c>
      <c r="P423" s="37">
        <f>SUMIFS(СВЦЭМ!$L$34:$L$777,СВЦЭМ!$A$34:$A$777,$A423,СВЦЭМ!$B$34:$B$777,P$401)+'СЕТ СН'!$F$13</f>
        <v>574.30572311000003</v>
      </c>
      <c r="Q423" s="37">
        <f>SUMIFS(СВЦЭМ!$L$34:$L$777,СВЦЭМ!$A$34:$A$777,$A423,СВЦЭМ!$B$34:$B$777,Q$401)+'СЕТ СН'!$F$13</f>
        <v>572.22456366999995</v>
      </c>
      <c r="R423" s="37">
        <f>SUMIFS(СВЦЭМ!$L$34:$L$777,СВЦЭМ!$A$34:$A$777,$A423,СВЦЭМ!$B$34:$B$777,R$401)+'СЕТ СН'!$F$13</f>
        <v>574.24211576000005</v>
      </c>
      <c r="S423" s="37">
        <f>SUMIFS(СВЦЭМ!$L$34:$L$777,СВЦЭМ!$A$34:$A$777,$A423,СВЦЭМ!$B$34:$B$777,S$401)+'СЕТ СН'!$F$13</f>
        <v>572.49235452999994</v>
      </c>
      <c r="T423" s="37">
        <f>SUMIFS(СВЦЭМ!$L$34:$L$777,СВЦЭМ!$A$34:$A$777,$A423,СВЦЭМ!$B$34:$B$777,T$401)+'СЕТ СН'!$F$13</f>
        <v>578.22925754000005</v>
      </c>
      <c r="U423" s="37">
        <f>SUMIFS(СВЦЭМ!$L$34:$L$777,СВЦЭМ!$A$34:$A$777,$A423,СВЦЭМ!$B$34:$B$777,U$401)+'СЕТ СН'!$F$13</f>
        <v>575.53671452000003</v>
      </c>
      <c r="V423" s="37">
        <f>SUMIFS(СВЦЭМ!$L$34:$L$777,СВЦЭМ!$A$34:$A$777,$A423,СВЦЭМ!$B$34:$B$777,V$401)+'СЕТ СН'!$F$13</f>
        <v>551.03188647000002</v>
      </c>
      <c r="W423" s="37">
        <f>SUMIFS(СВЦЭМ!$L$34:$L$777,СВЦЭМ!$A$34:$A$777,$A423,СВЦЭМ!$B$34:$B$777,W$401)+'СЕТ СН'!$F$13</f>
        <v>520.60777154000004</v>
      </c>
      <c r="X423" s="37">
        <f>SUMIFS(СВЦЭМ!$L$34:$L$777,СВЦЭМ!$A$34:$A$777,$A423,СВЦЭМ!$B$34:$B$777,X$401)+'СЕТ СН'!$F$13</f>
        <v>542.88428197999997</v>
      </c>
      <c r="Y423" s="37">
        <f>SUMIFS(СВЦЭМ!$L$34:$L$777,СВЦЭМ!$A$34:$A$777,$A423,СВЦЭМ!$B$34:$B$777,Y$401)+'СЕТ СН'!$F$13</f>
        <v>577.28458339999997</v>
      </c>
    </row>
    <row r="424" spans="1:25" ht="15.75" x14ac:dyDescent="0.2">
      <c r="A424" s="36">
        <f t="shared" si="11"/>
        <v>43243</v>
      </c>
      <c r="B424" s="37">
        <f>SUMIFS(СВЦЭМ!$L$34:$L$777,СВЦЭМ!$A$34:$A$777,$A424,СВЦЭМ!$B$34:$B$777,B$401)+'СЕТ СН'!$F$13</f>
        <v>601.01702359000001</v>
      </c>
      <c r="C424" s="37">
        <f>SUMIFS(СВЦЭМ!$L$34:$L$777,СВЦЭМ!$A$34:$A$777,$A424,СВЦЭМ!$B$34:$B$777,C$401)+'СЕТ СН'!$F$13</f>
        <v>651.57466531</v>
      </c>
      <c r="D424" s="37">
        <f>SUMIFS(СВЦЭМ!$L$34:$L$777,СВЦЭМ!$A$34:$A$777,$A424,СВЦЭМ!$B$34:$B$777,D$401)+'СЕТ СН'!$F$13</f>
        <v>659.60325479999995</v>
      </c>
      <c r="E424" s="37">
        <f>SUMIFS(СВЦЭМ!$L$34:$L$777,СВЦЭМ!$A$34:$A$777,$A424,СВЦЭМ!$B$34:$B$777,E$401)+'СЕТ СН'!$F$13</f>
        <v>662.80303839999999</v>
      </c>
      <c r="F424" s="37">
        <f>SUMIFS(СВЦЭМ!$L$34:$L$777,СВЦЭМ!$A$34:$A$777,$A424,СВЦЭМ!$B$34:$B$777,F$401)+'СЕТ СН'!$F$13</f>
        <v>668.26323350999996</v>
      </c>
      <c r="G424" s="37">
        <f>SUMIFS(СВЦЭМ!$L$34:$L$777,СВЦЭМ!$A$34:$A$777,$A424,СВЦЭМ!$B$34:$B$777,G$401)+'СЕТ СН'!$F$13</f>
        <v>664.62024966000001</v>
      </c>
      <c r="H424" s="37">
        <f>SUMIFS(СВЦЭМ!$L$34:$L$777,СВЦЭМ!$A$34:$A$777,$A424,СВЦЭМ!$B$34:$B$777,H$401)+'СЕТ СН'!$F$13</f>
        <v>629.56322774</v>
      </c>
      <c r="I424" s="37">
        <f>SUMIFS(СВЦЭМ!$L$34:$L$777,СВЦЭМ!$A$34:$A$777,$A424,СВЦЭМ!$B$34:$B$777,I$401)+'СЕТ СН'!$F$13</f>
        <v>588.47908826000003</v>
      </c>
      <c r="J424" s="37">
        <f>SUMIFS(СВЦЭМ!$L$34:$L$777,СВЦЭМ!$A$34:$A$777,$A424,СВЦЭМ!$B$34:$B$777,J$401)+'СЕТ СН'!$F$13</f>
        <v>595.46538524000005</v>
      </c>
      <c r="K424" s="37">
        <f>SUMIFS(СВЦЭМ!$L$34:$L$777,СВЦЭМ!$A$34:$A$777,$A424,СВЦЭМ!$B$34:$B$777,K$401)+'СЕТ СН'!$F$13</f>
        <v>604.71171015000004</v>
      </c>
      <c r="L424" s="37">
        <f>SUMIFS(СВЦЭМ!$L$34:$L$777,СВЦЭМ!$A$34:$A$777,$A424,СВЦЭМ!$B$34:$B$777,L$401)+'СЕТ СН'!$F$13</f>
        <v>559.79489859</v>
      </c>
      <c r="M424" s="37">
        <f>SUMIFS(СВЦЭМ!$L$34:$L$777,СВЦЭМ!$A$34:$A$777,$A424,СВЦЭМ!$B$34:$B$777,M$401)+'СЕТ СН'!$F$13</f>
        <v>554.31459157999996</v>
      </c>
      <c r="N424" s="37">
        <f>SUMIFS(СВЦЭМ!$L$34:$L$777,СВЦЭМ!$A$34:$A$777,$A424,СВЦЭМ!$B$34:$B$777,N$401)+'СЕТ СН'!$F$13</f>
        <v>560.24183531000006</v>
      </c>
      <c r="O424" s="37">
        <f>SUMIFS(СВЦЭМ!$L$34:$L$777,СВЦЭМ!$A$34:$A$777,$A424,СВЦЭМ!$B$34:$B$777,O$401)+'СЕТ СН'!$F$13</f>
        <v>551.11247347999995</v>
      </c>
      <c r="P424" s="37">
        <f>SUMIFS(СВЦЭМ!$L$34:$L$777,СВЦЭМ!$A$34:$A$777,$A424,СВЦЭМ!$B$34:$B$777,P$401)+'СЕТ СН'!$F$13</f>
        <v>553.41354139999999</v>
      </c>
      <c r="Q424" s="37">
        <f>SUMIFS(СВЦЭМ!$L$34:$L$777,СВЦЭМ!$A$34:$A$777,$A424,СВЦЭМ!$B$34:$B$777,Q$401)+'СЕТ СН'!$F$13</f>
        <v>551.07537334999995</v>
      </c>
      <c r="R424" s="37">
        <f>SUMIFS(СВЦЭМ!$L$34:$L$777,СВЦЭМ!$A$34:$A$777,$A424,СВЦЭМ!$B$34:$B$777,R$401)+'СЕТ СН'!$F$13</f>
        <v>596.76687316000005</v>
      </c>
      <c r="S424" s="37">
        <f>SUMIFS(СВЦЭМ!$L$34:$L$777,СВЦЭМ!$A$34:$A$777,$A424,СВЦЭМ!$B$34:$B$777,S$401)+'СЕТ СН'!$F$13</f>
        <v>600.98720078999997</v>
      </c>
      <c r="T424" s="37">
        <f>SUMIFS(СВЦЭМ!$L$34:$L$777,СВЦЭМ!$A$34:$A$777,$A424,СВЦЭМ!$B$34:$B$777,T$401)+'СЕТ СН'!$F$13</f>
        <v>604.29827685999999</v>
      </c>
      <c r="U424" s="37">
        <f>SUMIFS(СВЦЭМ!$L$34:$L$777,СВЦЭМ!$A$34:$A$777,$A424,СВЦЭМ!$B$34:$B$777,U$401)+'СЕТ СН'!$F$13</f>
        <v>603.82949165000002</v>
      </c>
      <c r="V424" s="37">
        <f>SUMIFS(СВЦЭМ!$L$34:$L$777,СВЦЭМ!$A$34:$A$777,$A424,СВЦЭМ!$B$34:$B$777,V$401)+'СЕТ СН'!$F$13</f>
        <v>610.82889771999999</v>
      </c>
      <c r="W424" s="37">
        <f>SUMIFS(СВЦЭМ!$L$34:$L$777,СВЦЭМ!$A$34:$A$777,$A424,СВЦЭМ!$B$34:$B$777,W$401)+'СЕТ СН'!$F$13</f>
        <v>580.12798175</v>
      </c>
      <c r="X424" s="37">
        <f>SUMIFS(СВЦЭМ!$L$34:$L$777,СВЦЭМ!$A$34:$A$777,$A424,СВЦЭМ!$B$34:$B$777,X$401)+'СЕТ СН'!$F$13</f>
        <v>564.10696561999998</v>
      </c>
      <c r="Y424" s="37">
        <f>SUMIFS(СВЦЭМ!$L$34:$L$777,СВЦЭМ!$A$34:$A$777,$A424,СВЦЭМ!$B$34:$B$777,Y$401)+'СЕТ СН'!$F$13</f>
        <v>545.55470298</v>
      </c>
    </row>
    <row r="425" spans="1:25" ht="15.75" x14ac:dyDescent="0.2">
      <c r="A425" s="36">
        <f t="shared" si="11"/>
        <v>43244</v>
      </c>
      <c r="B425" s="37">
        <f>SUMIFS(СВЦЭМ!$L$34:$L$777,СВЦЭМ!$A$34:$A$777,$A425,СВЦЭМ!$B$34:$B$777,B$401)+'СЕТ СН'!$F$13</f>
        <v>672.05830862000005</v>
      </c>
      <c r="C425" s="37">
        <f>SUMIFS(СВЦЭМ!$L$34:$L$777,СВЦЭМ!$A$34:$A$777,$A425,СВЦЭМ!$B$34:$B$777,C$401)+'СЕТ СН'!$F$13</f>
        <v>676.88288905000002</v>
      </c>
      <c r="D425" s="37">
        <f>SUMIFS(СВЦЭМ!$L$34:$L$777,СВЦЭМ!$A$34:$A$777,$A425,СВЦЭМ!$B$34:$B$777,D$401)+'СЕТ СН'!$F$13</f>
        <v>698.83729234999998</v>
      </c>
      <c r="E425" s="37">
        <f>SUMIFS(СВЦЭМ!$L$34:$L$777,СВЦЭМ!$A$34:$A$777,$A425,СВЦЭМ!$B$34:$B$777,E$401)+'СЕТ СН'!$F$13</f>
        <v>709.46638151000002</v>
      </c>
      <c r="F425" s="37">
        <f>SUMIFS(СВЦЭМ!$L$34:$L$777,СВЦЭМ!$A$34:$A$777,$A425,СВЦЭМ!$B$34:$B$777,F$401)+'СЕТ СН'!$F$13</f>
        <v>713.56995295000002</v>
      </c>
      <c r="G425" s="37">
        <f>SUMIFS(СВЦЭМ!$L$34:$L$777,СВЦЭМ!$A$34:$A$777,$A425,СВЦЭМ!$B$34:$B$777,G$401)+'СЕТ СН'!$F$13</f>
        <v>696.94137708999995</v>
      </c>
      <c r="H425" s="37">
        <f>SUMIFS(СВЦЭМ!$L$34:$L$777,СВЦЭМ!$A$34:$A$777,$A425,СВЦЭМ!$B$34:$B$777,H$401)+'СЕТ СН'!$F$13</f>
        <v>635.45944968000003</v>
      </c>
      <c r="I425" s="37">
        <f>SUMIFS(СВЦЭМ!$L$34:$L$777,СВЦЭМ!$A$34:$A$777,$A425,СВЦЭМ!$B$34:$B$777,I$401)+'СЕТ СН'!$F$13</f>
        <v>629.94470965999994</v>
      </c>
      <c r="J425" s="37">
        <f>SUMIFS(СВЦЭМ!$L$34:$L$777,СВЦЭМ!$A$34:$A$777,$A425,СВЦЭМ!$B$34:$B$777,J$401)+'СЕТ СН'!$F$13</f>
        <v>653.30996951999998</v>
      </c>
      <c r="K425" s="37">
        <f>SUMIFS(СВЦЭМ!$L$34:$L$777,СВЦЭМ!$A$34:$A$777,$A425,СВЦЭМ!$B$34:$B$777,K$401)+'СЕТ СН'!$F$13</f>
        <v>605.50038112000004</v>
      </c>
      <c r="L425" s="37">
        <f>SUMIFS(СВЦЭМ!$L$34:$L$777,СВЦЭМ!$A$34:$A$777,$A425,СВЦЭМ!$B$34:$B$777,L$401)+'СЕТ СН'!$F$13</f>
        <v>602.99994684000001</v>
      </c>
      <c r="M425" s="37">
        <f>SUMIFS(СВЦЭМ!$L$34:$L$777,СВЦЭМ!$A$34:$A$777,$A425,СВЦЭМ!$B$34:$B$777,M$401)+'СЕТ СН'!$F$13</f>
        <v>597.97425324999995</v>
      </c>
      <c r="N425" s="37">
        <f>SUMIFS(СВЦЭМ!$L$34:$L$777,СВЦЭМ!$A$34:$A$777,$A425,СВЦЭМ!$B$34:$B$777,N$401)+'СЕТ СН'!$F$13</f>
        <v>617.07908996000003</v>
      </c>
      <c r="O425" s="37">
        <f>SUMIFS(СВЦЭМ!$L$34:$L$777,СВЦЭМ!$A$34:$A$777,$A425,СВЦЭМ!$B$34:$B$777,O$401)+'СЕТ СН'!$F$13</f>
        <v>596.35575030999996</v>
      </c>
      <c r="P425" s="37">
        <f>SUMIFS(СВЦЭМ!$L$34:$L$777,СВЦЭМ!$A$34:$A$777,$A425,СВЦЭМ!$B$34:$B$777,P$401)+'СЕТ СН'!$F$13</f>
        <v>601.53129005000005</v>
      </c>
      <c r="Q425" s="37">
        <f>SUMIFS(СВЦЭМ!$L$34:$L$777,СВЦЭМ!$A$34:$A$777,$A425,СВЦЭМ!$B$34:$B$777,Q$401)+'СЕТ СН'!$F$13</f>
        <v>603.52115594999998</v>
      </c>
      <c r="R425" s="37">
        <f>SUMIFS(СВЦЭМ!$L$34:$L$777,СВЦЭМ!$A$34:$A$777,$A425,СВЦЭМ!$B$34:$B$777,R$401)+'СЕТ СН'!$F$13</f>
        <v>605.24289096999996</v>
      </c>
      <c r="S425" s="37">
        <f>SUMIFS(СВЦЭМ!$L$34:$L$777,СВЦЭМ!$A$34:$A$777,$A425,СВЦЭМ!$B$34:$B$777,S$401)+'СЕТ СН'!$F$13</f>
        <v>598.74081307999995</v>
      </c>
      <c r="T425" s="37">
        <f>SUMIFS(СВЦЭМ!$L$34:$L$777,СВЦЭМ!$A$34:$A$777,$A425,СВЦЭМ!$B$34:$B$777,T$401)+'СЕТ СН'!$F$13</f>
        <v>598.01097800000002</v>
      </c>
      <c r="U425" s="37">
        <f>SUMIFS(СВЦЭМ!$L$34:$L$777,СВЦЭМ!$A$34:$A$777,$A425,СВЦЭМ!$B$34:$B$777,U$401)+'СЕТ СН'!$F$13</f>
        <v>591.84643914000003</v>
      </c>
      <c r="V425" s="37">
        <f>SUMIFS(СВЦЭМ!$L$34:$L$777,СВЦЭМ!$A$34:$A$777,$A425,СВЦЭМ!$B$34:$B$777,V$401)+'СЕТ СН'!$F$13</f>
        <v>607.96143147999999</v>
      </c>
      <c r="W425" s="37">
        <f>SUMIFS(СВЦЭМ!$L$34:$L$777,СВЦЭМ!$A$34:$A$777,$A425,СВЦЭМ!$B$34:$B$777,W$401)+'СЕТ СН'!$F$13</f>
        <v>566.72102399000005</v>
      </c>
      <c r="X425" s="37">
        <f>SUMIFS(СВЦЭМ!$L$34:$L$777,СВЦЭМ!$A$34:$A$777,$A425,СВЦЭМ!$B$34:$B$777,X$401)+'СЕТ СН'!$F$13</f>
        <v>620.68840931</v>
      </c>
      <c r="Y425" s="37">
        <f>SUMIFS(СВЦЭМ!$L$34:$L$777,СВЦЭМ!$A$34:$A$777,$A425,СВЦЭМ!$B$34:$B$777,Y$401)+'СЕТ СН'!$F$13</f>
        <v>647.49977770999999</v>
      </c>
    </row>
    <row r="426" spans="1:25" ht="15.75" x14ac:dyDescent="0.2">
      <c r="A426" s="36">
        <f t="shared" si="11"/>
        <v>43245</v>
      </c>
      <c r="B426" s="37">
        <f>SUMIFS(СВЦЭМ!$L$34:$L$777,СВЦЭМ!$A$34:$A$777,$A426,СВЦЭМ!$B$34:$B$777,B$401)+'СЕТ СН'!$F$13</f>
        <v>640.67474120999998</v>
      </c>
      <c r="C426" s="37">
        <f>SUMIFS(СВЦЭМ!$L$34:$L$777,СВЦЭМ!$A$34:$A$777,$A426,СВЦЭМ!$B$34:$B$777,C$401)+'СЕТ СН'!$F$13</f>
        <v>714.62897251000004</v>
      </c>
      <c r="D426" s="37">
        <f>SUMIFS(СВЦЭМ!$L$34:$L$777,СВЦЭМ!$A$34:$A$777,$A426,СВЦЭМ!$B$34:$B$777,D$401)+'СЕТ СН'!$F$13</f>
        <v>762.60153886000001</v>
      </c>
      <c r="E426" s="37">
        <f>SUMIFS(СВЦЭМ!$L$34:$L$777,СВЦЭМ!$A$34:$A$777,$A426,СВЦЭМ!$B$34:$B$777,E$401)+'СЕТ СН'!$F$13</f>
        <v>772.15631786999995</v>
      </c>
      <c r="F426" s="37">
        <f>SUMIFS(СВЦЭМ!$L$34:$L$777,СВЦЭМ!$A$34:$A$777,$A426,СВЦЭМ!$B$34:$B$777,F$401)+'СЕТ СН'!$F$13</f>
        <v>769.28801110999996</v>
      </c>
      <c r="G426" s="37">
        <f>SUMIFS(СВЦЭМ!$L$34:$L$777,СВЦЭМ!$A$34:$A$777,$A426,СВЦЭМ!$B$34:$B$777,G$401)+'СЕТ СН'!$F$13</f>
        <v>757.01563496000006</v>
      </c>
      <c r="H426" s="37">
        <f>SUMIFS(СВЦЭМ!$L$34:$L$777,СВЦЭМ!$A$34:$A$777,$A426,СВЦЭМ!$B$34:$B$777,H$401)+'СЕТ СН'!$F$13</f>
        <v>666.55127872000003</v>
      </c>
      <c r="I426" s="37">
        <f>SUMIFS(СВЦЭМ!$L$34:$L$777,СВЦЭМ!$A$34:$A$777,$A426,СВЦЭМ!$B$34:$B$777,I$401)+'СЕТ СН'!$F$13</f>
        <v>611.61202385000001</v>
      </c>
      <c r="J426" s="37">
        <f>SUMIFS(СВЦЭМ!$L$34:$L$777,СВЦЭМ!$A$34:$A$777,$A426,СВЦЭМ!$B$34:$B$777,J$401)+'СЕТ СН'!$F$13</f>
        <v>600.65861351000001</v>
      </c>
      <c r="K426" s="37">
        <f>SUMIFS(СВЦЭМ!$L$34:$L$777,СВЦЭМ!$A$34:$A$777,$A426,СВЦЭМ!$B$34:$B$777,K$401)+'СЕТ СН'!$F$13</f>
        <v>600.16433087999997</v>
      </c>
      <c r="L426" s="37">
        <f>SUMIFS(СВЦЭМ!$L$34:$L$777,СВЦЭМ!$A$34:$A$777,$A426,СВЦЭМ!$B$34:$B$777,L$401)+'СЕТ СН'!$F$13</f>
        <v>595.19521069999996</v>
      </c>
      <c r="M426" s="37">
        <f>SUMIFS(СВЦЭМ!$L$34:$L$777,СВЦЭМ!$A$34:$A$777,$A426,СВЦЭМ!$B$34:$B$777,M$401)+'СЕТ СН'!$F$13</f>
        <v>595.29572302999998</v>
      </c>
      <c r="N426" s="37">
        <f>SUMIFS(СВЦЭМ!$L$34:$L$777,СВЦЭМ!$A$34:$A$777,$A426,СВЦЭМ!$B$34:$B$777,N$401)+'СЕТ СН'!$F$13</f>
        <v>595.63155528000004</v>
      </c>
      <c r="O426" s="37">
        <f>SUMIFS(СВЦЭМ!$L$34:$L$777,СВЦЭМ!$A$34:$A$777,$A426,СВЦЭМ!$B$34:$B$777,O$401)+'СЕТ СН'!$F$13</f>
        <v>601.99425028999997</v>
      </c>
      <c r="P426" s="37">
        <f>SUMIFS(СВЦЭМ!$L$34:$L$777,СВЦЭМ!$A$34:$A$777,$A426,СВЦЭМ!$B$34:$B$777,P$401)+'СЕТ СН'!$F$13</f>
        <v>603.46022604999996</v>
      </c>
      <c r="Q426" s="37">
        <f>SUMIFS(СВЦЭМ!$L$34:$L$777,СВЦЭМ!$A$34:$A$777,$A426,СВЦЭМ!$B$34:$B$777,Q$401)+'СЕТ СН'!$F$13</f>
        <v>601.04318087000001</v>
      </c>
      <c r="R426" s="37">
        <f>SUMIFS(СВЦЭМ!$L$34:$L$777,СВЦЭМ!$A$34:$A$777,$A426,СВЦЭМ!$B$34:$B$777,R$401)+'СЕТ СН'!$F$13</f>
        <v>600.60686594000003</v>
      </c>
      <c r="S426" s="37">
        <f>SUMIFS(СВЦЭМ!$L$34:$L$777,СВЦЭМ!$A$34:$A$777,$A426,СВЦЭМ!$B$34:$B$777,S$401)+'СЕТ СН'!$F$13</f>
        <v>600.84632187</v>
      </c>
      <c r="T426" s="37">
        <f>SUMIFS(СВЦЭМ!$L$34:$L$777,СВЦЭМ!$A$34:$A$777,$A426,СВЦЭМ!$B$34:$B$777,T$401)+'СЕТ СН'!$F$13</f>
        <v>592.18231919000004</v>
      </c>
      <c r="U426" s="37">
        <f>SUMIFS(СВЦЭМ!$L$34:$L$777,СВЦЭМ!$A$34:$A$777,$A426,СВЦЭМ!$B$34:$B$777,U$401)+'СЕТ СН'!$F$13</f>
        <v>591.99202360000004</v>
      </c>
      <c r="V426" s="37">
        <f>SUMIFS(СВЦЭМ!$L$34:$L$777,СВЦЭМ!$A$34:$A$777,$A426,СВЦЭМ!$B$34:$B$777,V$401)+'СЕТ СН'!$F$13</f>
        <v>600.90217227999995</v>
      </c>
      <c r="W426" s="37">
        <f>SUMIFS(СВЦЭМ!$L$34:$L$777,СВЦЭМ!$A$34:$A$777,$A426,СВЦЭМ!$B$34:$B$777,W$401)+'СЕТ СН'!$F$13</f>
        <v>603.09645760000001</v>
      </c>
      <c r="X426" s="37">
        <f>SUMIFS(СВЦЭМ!$L$34:$L$777,СВЦЭМ!$A$34:$A$777,$A426,СВЦЭМ!$B$34:$B$777,X$401)+'СЕТ СН'!$F$13</f>
        <v>594.88585483999998</v>
      </c>
      <c r="Y426" s="37">
        <f>SUMIFS(СВЦЭМ!$L$34:$L$777,СВЦЭМ!$A$34:$A$777,$A426,СВЦЭМ!$B$34:$B$777,Y$401)+'СЕТ СН'!$F$13</f>
        <v>615.41338553000003</v>
      </c>
    </row>
    <row r="427" spans="1:25" ht="15.75" x14ac:dyDescent="0.2">
      <c r="A427" s="36">
        <f t="shared" si="11"/>
        <v>43246</v>
      </c>
      <c r="B427" s="37">
        <f>SUMIFS(СВЦЭМ!$L$34:$L$777,СВЦЭМ!$A$34:$A$777,$A427,СВЦЭМ!$B$34:$B$777,B$401)+'СЕТ СН'!$F$13</f>
        <v>631.27286833999995</v>
      </c>
      <c r="C427" s="37">
        <f>SUMIFS(СВЦЭМ!$L$34:$L$777,СВЦЭМ!$A$34:$A$777,$A427,СВЦЭМ!$B$34:$B$777,C$401)+'СЕТ СН'!$F$13</f>
        <v>692.07285530000001</v>
      </c>
      <c r="D427" s="37">
        <f>SUMIFS(СВЦЭМ!$L$34:$L$777,СВЦЭМ!$A$34:$A$777,$A427,СВЦЭМ!$B$34:$B$777,D$401)+'СЕТ СН'!$F$13</f>
        <v>713.61935103999997</v>
      </c>
      <c r="E427" s="37">
        <f>SUMIFS(СВЦЭМ!$L$34:$L$777,СВЦЭМ!$A$34:$A$777,$A427,СВЦЭМ!$B$34:$B$777,E$401)+'СЕТ СН'!$F$13</f>
        <v>724.34615126999995</v>
      </c>
      <c r="F427" s="37">
        <f>SUMIFS(СВЦЭМ!$L$34:$L$777,СВЦЭМ!$A$34:$A$777,$A427,СВЦЭМ!$B$34:$B$777,F$401)+'СЕТ СН'!$F$13</f>
        <v>739.20402430000001</v>
      </c>
      <c r="G427" s="37">
        <f>SUMIFS(СВЦЭМ!$L$34:$L$777,СВЦЭМ!$A$34:$A$777,$A427,СВЦЭМ!$B$34:$B$777,G$401)+'СЕТ СН'!$F$13</f>
        <v>724.70845044999999</v>
      </c>
      <c r="H427" s="37">
        <f>SUMIFS(СВЦЭМ!$L$34:$L$777,СВЦЭМ!$A$34:$A$777,$A427,СВЦЭМ!$B$34:$B$777,H$401)+'СЕТ СН'!$F$13</f>
        <v>695.61807578000003</v>
      </c>
      <c r="I427" s="37">
        <f>SUMIFS(СВЦЭМ!$L$34:$L$777,СВЦЭМ!$A$34:$A$777,$A427,СВЦЭМ!$B$34:$B$777,I$401)+'СЕТ СН'!$F$13</f>
        <v>642.35037640999997</v>
      </c>
      <c r="J427" s="37">
        <f>SUMIFS(СВЦЭМ!$L$34:$L$777,СВЦЭМ!$A$34:$A$777,$A427,СВЦЭМ!$B$34:$B$777,J$401)+'СЕТ СН'!$F$13</f>
        <v>593.94260075</v>
      </c>
      <c r="K427" s="37">
        <f>SUMIFS(СВЦЭМ!$L$34:$L$777,СВЦЭМ!$A$34:$A$777,$A427,СВЦЭМ!$B$34:$B$777,K$401)+'СЕТ СН'!$F$13</f>
        <v>579.86860429000001</v>
      </c>
      <c r="L427" s="37">
        <f>SUMIFS(СВЦЭМ!$L$34:$L$777,СВЦЭМ!$A$34:$A$777,$A427,СВЦЭМ!$B$34:$B$777,L$401)+'СЕТ СН'!$F$13</f>
        <v>567.17824808</v>
      </c>
      <c r="M427" s="37">
        <f>SUMIFS(СВЦЭМ!$L$34:$L$777,СВЦЭМ!$A$34:$A$777,$A427,СВЦЭМ!$B$34:$B$777,M$401)+'СЕТ СН'!$F$13</f>
        <v>566.46630890999995</v>
      </c>
      <c r="N427" s="37">
        <f>SUMIFS(СВЦЭМ!$L$34:$L$777,СВЦЭМ!$A$34:$A$777,$A427,СВЦЭМ!$B$34:$B$777,N$401)+'СЕТ СН'!$F$13</f>
        <v>578.11489157999995</v>
      </c>
      <c r="O427" s="37">
        <f>SUMIFS(СВЦЭМ!$L$34:$L$777,СВЦЭМ!$A$34:$A$777,$A427,СВЦЭМ!$B$34:$B$777,O$401)+'СЕТ СН'!$F$13</f>
        <v>589.06667368000001</v>
      </c>
      <c r="P427" s="37">
        <f>SUMIFS(СВЦЭМ!$L$34:$L$777,СВЦЭМ!$A$34:$A$777,$A427,СВЦЭМ!$B$34:$B$777,P$401)+'СЕТ СН'!$F$13</f>
        <v>583.80207830999996</v>
      </c>
      <c r="Q427" s="37">
        <f>SUMIFS(СВЦЭМ!$L$34:$L$777,СВЦЭМ!$A$34:$A$777,$A427,СВЦЭМ!$B$34:$B$777,Q$401)+'СЕТ СН'!$F$13</f>
        <v>582.2028583</v>
      </c>
      <c r="R427" s="37">
        <f>SUMIFS(СВЦЭМ!$L$34:$L$777,СВЦЭМ!$A$34:$A$777,$A427,СВЦЭМ!$B$34:$B$777,R$401)+'СЕТ СН'!$F$13</f>
        <v>584.72314029999995</v>
      </c>
      <c r="S427" s="37">
        <f>SUMIFS(СВЦЭМ!$L$34:$L$777,СВЦЭМ!$A$34:$A$777,$A427,СВЦЭМ!$B$34:$B$777,S$401)+'СЕТ СН'!$F$13</f>
        <v>581.97196602999998</v>
      </c>
      <c r="T427" s="37">
        <f>SUMIFS(СВЦЭМ!$L$34:$L$777,СВЦЭМ!$A$34:$A$777,$A427,СВЦЭМ!$B$34:$B$777,T$401)+'СЕТ СН'!$F$13</f>
        <v>583.67955518999997</v>
      </c>
      <c r="U427" s="37">
        <f>SUMIFS(СВЦЭМ!$L$34:$L$777,СВЦЭМ!$A$34:$A$777,$A427,СВЦЭМ!$B$34:$B$777,U$401)+'СЕТ СН'!$F$13</f>
        <v>583.27892770000005</v>
      </c>
      <c r="V427" s="37">
        <f>SUMIFS(СВЦЭМ!$L$34:$L$777,СВЦЭМ!$A$34:$A$777,$A427,СВЦЭМ!$B$34:$B$777,V$401)+'СЕТ СН'!$F$13</f>
        <v>592.92398055000001</v>
      </c>
      <c r="W427" s="37">
        <f>SUMIFS(СВЦЭМ!$L$34:$L$777,СВЦЭМ!$A$34:$A$777,$A427,СВЦЭМ!$B$34:$B$777,W$401)+'СЕТ СН'!$F$13</f>
        <v>583.62286685000004</v>
      </c>
      <c r="X427" s="37">
        <f>SUMIFS(СВЦЭМ!$L$34:$L$777,СВЦЭМ!$A$34:$A$777,$A427,СВЦЭМ!$B$34:$B$777,X$401)+'СЕТ СН'!$F$13</f>
        <v>555.90092783</v>
      </c>
      <c r="Y427" s="37">
        <f>SUMIFS(СВЦЭМ!$L$34:$L$777,СВЦЭМ!$A$34:$A$777,$A427,СВЦЭМ!$B$34:$B$777,Y$401)+'СЕТ СН'!$F$13</f>
        <v>586.10542266000004</v>
      </c>
    </row>
    <row r="428" spans="1:25" ht="15.75" x14ac:dyDescent="0.2">
      <c r="A428" s="36">
        <f t="shared" si="11"/>
        <v>43247</v>
      </c>
      <c r="B428" s="37">
        <f>SUMIFS(СВЦЭМ!$L$34:$L$777,СВЦЭМ!$A$34:$A$777,$A428,СВЦЭМ!$B$34:$B$777,B$401)+'СЕТ СН'!$F$13</f>
        <v>618.80991984000002</v>
      </c>
      <c r="C428" s="37">
        <f>SUMIFS(СВЦЭМ!$L$34:$L$777,СВЦЭМ!$A$34:$A$777,$A428,СВЦЭМ!$B$34:$B$777,C$401)+'СЕТ СН'!$F$13</f>
        <v>657.27392287999999</v>
      </c>
      <c r="D428" s="37">
        <f>SUMIFS(СВЦЭМ!$L$34:$L$777,СВЦЭМ!$A$34:$A$777,$A428,СВЦЭМ!$B$34:$B$777,D$401)+'СЕТ СН'!$F$13</f>
        <v>686.81050779999998</v>
      </c>
      <c r="E428" s="37">
        <f>SUMIFS(СВЦЭМ!$L$34:$L$777,СВЦЭМ!$A$34:$A$777,$A428,СВЦЭМ!$B$34:$B$777,E$401)+'СЕТ СН'!$F$13</f>
        <v>697.90186133999998</v>
      </c>
      <c r="F428" s="37">
        <f>SUMIFS(СВЦЭМ!$L$34:$L$777,СВЦЭМ!$A$34:$A$777,$A428,СВЦЭМ!$B$34:$B$777,F$401)+'СЕТ СН'!$F$13</f>
        <v>726.13186052000003</v>
      </c>
      <c r="G428" s="37">
        <f>SUMIFS(СВЦЭМ!$L$34:$L$777,СВЦЭМ!$A$34:$A$777,$A428,СВЦЭМ!$B$34:$B$777,G$401)+'СЕТ СН'!$F$13</f>
        <v>718.09882324</v>
      </c>
      <c r="H428" s="37">
        <f>SUMIFS(СВЦЭМ!$L$34:$L$777,СВЦЭМ!$A$34:$A$777,$A428,СВЦЭМ!$B$34:$B$777,H$401)+'СЕТ СН'!$F$13</f>
        <v>691.38805638999997</v>
      </c>
      <c r="I428" s="37">
        <f>SUMIFS(СВЦЭМ!$L$34:$L$777,СВЦЭМ!$A$34:$A$777,$A428,СВЦЭМ!$B$34:$B$777,I$401)+'СЕТ СН'!$F$13</f>
        <v>636.85247384000002</v>
      </c>
      <c r="J428" s="37">
        <f>SUMIFS(СВЦЭМ!$L$34:$L$777,СВЦЭМ!$A$34:$A$777,$A428,СВЦЭМ!$B$34:$B$777,J$401)+'СЕТ СН'!$F$13</f>
        <v>595.11101998000004</v>
      </c>
      <c r="K428" s="37">
        <f>SUMIFS(СВЦЭМ!$L$34:$L$777,СВЦЭМ!$A$34:$A$777,$A428,СВЦЭМ!$B$34:$B$777,K$401)+'СЕТ СН'!$F$13</f>
        <v>581.99193803000003</v>
      </c>
      <c r="L428" s="37">
        <f>SUMIFS(СВЦЭМ!$L$34:$L$777,СВЦЭМ!$A$34:$A$777,$A428,СВЦЭМ!$B$34:$B$777,L$401)+'СЕТ СН'!$F$13</f>
        <v>582.78627776999997</v>
      </c>
      <c r="M428" s="37">
        <f>SUMIFS(СВЦЭМ!$L$34:$L$777,СВЦЭМ!$A$34:$A$777,$A428,СВЦЭМ!$B$34:$B$777,M$401)+'СЕТ СН'!$F$13</f>
        <v>581.72450135999998</v>
      </c>
      <c r="N428" s="37">
        <f>SUMIFS(СВЦЭМ!$L$34:$L$777,СВЦЭМ!$A$34:$A$777,$A428,СВЦЭМ!$B$34:$B$777,N$401)+'СЕТ СН'!$F$13</f>
        <v>577.37522887</v>
      </c>
      <c r="O428" s="37">
        <f>SUMIFS(СВЦЭМ!$L$34:$L$777,СВЦЭМ!$A$34:$A$777,$A428,СВЦЭМ!$B$34:$B$777,O$401)+'СЕТ СН'!$F$13</f>
        <v>572.27998190000005</v>
      </c>
      <c r="P428" s="37">
        <f>SUMIFS(СВЦЭМ!$L$34:$L$777,СВЦЭМ!$A$34:$A$777,$A428,СВЦЭМ!$B$34:$B$777,P$401)+'СЕТ СН'!$F$13</f>
        <v>583.91929628000003</v>
      </c>
      <c r="Q428" s="37">
        <f>SUMIFS(СВЦЭМ!$L$34:$L$777,СВЦЭМ!$A$34:$A$777,$A428,СВЦЭМ!$B$34:$B$777,Q$401)+'СЕТ СН'!$F$13</f>
        <v>587.47561958999995</v>
      </c>
      <c r="R428" s="37">
        <f>SUMIFS(СВЦЭМ!$L$34:$L$777,СВЦЭМ!$A$34:$A$777,$A428,СВЦЭМ!$B$34:$B$777,R$401)+'СЕТ СН'!$F$13</f>
        <v>594.05916788000002</v>
      </c>
      <c r="S428" s="37">
        <f>SUMIFS(СВЦЭМ!$L$34:$L$777,СВЦЭМ!$A$34:$A$777,$A428,СВЦЭМ!$B$34:$B$777,S$401)+'СЕТ СН'!$F$13</f>
        <v>590.74988681000002</v>
      </c>
      <c r="T428" s="37">
        <f>SUMIFS(СВЦЭМ!$L$34:$L$777,СВЦЭМ!$A$34:$A$777,$A428,СВЦЭМ!$B$34:$B$777,T$401)+'СЕТ СН'!$F$13</f>
        <v>580.80675653000003</v>
      </c>
      <c r="U428" s="37">
        <f>SUMIFS(СВЦЭМ!$L$34:$L$777,СВЦЭМ!$A$34:$A$777,$A428,СВЦЭМ!$B$34:$B$777,U$401)+'СЕТ СН'!$F$13</f>
        <v>582.59820065999997</v>
      </c>
      <c r="V428" s="37">
        <f>SUMIFS(СВЦЭМ!$L$34:$L$777,СВЦЭМ!$A$34:$A$777,$A428,СВЦЭМ!$B$34:$B$777,V$401)+'СЕТ СН'!$F$13</f>
        <v>608.24193317000004</v>
      </c>
      <c r="W428" s="37">
        <f>SUMIFS(СВЦЭМ!$L$34:$L$777,СВЦЭМ!$A$34:$A$777,$A428,СВЦЭМ!$B$34:$B$777,W$401)+'СЕТ СН'!$F$13</f>
        <v>555.61359641000001</v>
      </c>
      <c r="X428" s="37">
        <f>SUMIFS(СВЦЭМ!$L$34:$L$777,СВЦЭМ!$A$34:$A$777,$A428,СВЦЭМ!$B$34:$B$777,X$401)+'СЕТ СН'!$F$13</f>
        <v>534.35067554</v>
      </c>
      <c r="Y428" s="37">
        <f>SUMIFS(СВЦЭМ!$L$34:$L$777,СВЦЭМ!$A$34:$A$777,$A428,СВЦЭМ!$B$34:$B$777,Y$401)+'СЕТ СН'!$F$13</f>
        <v>577.47900346999995</v>
      </c>
    </row>
    <row r="429" spans="1:25" ht="15.75" x14ac:dyDescent="0.2">
      <c r="A429" s="36">
        <f t="shared" si="11"/>
        <v>43248</v>
      </c>
      <c r="B429" s="37">
        <f>SUMIFS(СВЦЭМ!$L$34:$L$777,СВЦЭМ!$A$34:$A$777,$A429,СВЦЭМ!$B$34:$B$777,B$401)+'СЕТ СН'!$F$13</f>
        <v>540.84910308999997</v>
      </c>
      <c r="C429" s="37">
        <f>SUMIFS(СВЦЭМ!$L$34:$L$777,СВЦЭМ!$A$34:$A$777,$A429,СВЦЭМ!$B$34:$B$777,C$401)+'СЕТ СН'!$F$13</f>
        <v>563.80574680999996</v>
      </c>
      <c r="D429" s="37">
        <f>SUMIFS(СВЦЭМ!$L$34:$L$777,СВЦЭМ!$A$34:$A$777,$A429,СВЦЭМ!$B$34:$B$777,D$401)+'СЕТ СН'!$F$13</f>
        <v>587.43224879000002</v>
      </c>
      <c r="E429" s="37">
        <f>SUMIFS(СВЦЭМ!$L$34:$L$777,СВЦЭМ!$A$34:$A$777,$A429,СВЦЭМ!$B$34:$B$777,E$401)+'СЕТ СН'!$F$13</f>
        <v>596.52810836000003</v>
      </c>
      <c r="F429" s="37">
        <f>SUMIFS(СВЦЭМ!$L$34:$L$777,СВЦЭМ!$A$34:$A$777,$A429,СВЦЭМ!$B$34:$B$777,F$401)+'СЕТ СН'!$F$13</f>
        <v>603.84783292999998</v>
      </c>
      <c r="G429" s="37">
        <f>SUMIFS(СВЦЭМ!$L$34:$L$777,СВЦЭМ!$A$34:$A$777,$A429,СВЦЭМ!$B$34:$B$777,G$401)+'СЕТ СН'!$F$13</f>
        <v>584.85421345999998</v>
      </c>
      <c r="H429" s="37">
        <f>SUMIFS(СВЦЭМ!$L$34:$L$777,СВЦЭМ!$A$34:$A$777,$A429,СВЦЭМ!$B$34:$B$777,H$401)+'СЕТ СН'!$F$13</f>
        <v>534.21546665000005</v>
      </c>
      <c r="I429" s="37">
        <f>SUMIFS(СВЦЭМ!$L$34:$L$777,СВЦЭМ!$A$34:$A$777,$A429,СВЦЭМ!$B$34:$B$777,I$401)+'СЕТ СН'!$F$13</f>
        <v>566.39415733999999</v>
      </c>
      <c r="J429" s="37">
        <f>SUMIFS(СВЦЭМ!$L$34:$L$777,СВЦЭМ!$A$34:$A$777,$A429,СВЦЭМ!$B$34:$B$777,J$401)+'СЕТ СН'!$F$13</f>
        <v>640.27207824000004</v>
      </c>
      <c r="K429" s="37">
        <f>SUMIFS(СВЦЭМ!$L$34:$L$777,СВЦЭМ!$A$34:$A$777,$A429,СВЦЭМ!$B$34:$B$777,K$401)+'СЕТ СН'!$F$13</f>
        <v>641.40208515999996</v>
      </c>
      <c r="L429" s="37">
        <f>SUMIFS(СВЦЭМ!$L$34:$L$777,СВЦЭМ!$A$34:$A$777,$A429,СВЦЭМ!$B$34:$B$777,L$401)+'СЕТ СН'!$F$13</f>
        <v>630.67697050000004</v>
      </c>
      <c r="M429" s="37">
        <f>SUMIFS(СВЦЭМ!$L$34:$L$777,СВЦЭМ!$A$34:$A$777,$A429,СВЦЭМ!$B$34:$B$777,M$401)+'СЕТ СН'!$F$13</f>
        <v>627.53752485999996</v>
      </c>
      <c r="N429" s="37">
        <f>SUMIFS(СВЦЭМ!$L$34:$L$777,СВЦЭМ!$A$34:$A$777,$A429,СВЦЭМ!$B$34:$B$777,N$401)+'СЕТ СН'!$F$13</f>
        <v>630.17273757999999</v>
      </c>
      <c r="O429" s="37">
        <f>SUMIFS(СВЦЭМ!$L$34:$L$777,СВЦЭМ!$A$34:$A$777,$A429,СВЦЭМ!$B$34:$B$777,O$401)+'СЕТ СН'!$F$13</f>
        <v>618.90671151000004</v>
      </c>
      <c r="P429" s="37">
        <f>SUMIFS(СВЦЭМ!$L$34:$L$777,СВЦЭМ!$A$34:$A$777,$A429,СВЦЭМ!$B$34:$B$777,P$401)+'СЕТ СН'!$F$13</f>
        <v>620.30746578000003</v>
      </c>
      <c r="Q429" s="37">
        <f>SUMIFS(СВЦЭМ!$L$34:$L$777,СВЦЭМ!$A$34:$A$777,$A429,СВЦЭМ!$B$34:$B$777,Q$401)+'СЕТ СН'!$F$13</f>
        <v>624.38277377999998</v>
      </c>
      <c r="R429" s="37">
        <f>SUMIFS(СВЦЭМ!$L$34:$L$777,СВЦЭМ!$A$34:$A$777,$A429,СВЦЭМ!$B$34:$B$777,R$401)+'СЕТ СН'!$F$13</f>
        <v>625.59388249000006</v>
      </c>
      <c r="S429" s="37">
        <f>SUMIFS(СВЦЭМ!$L$34:$L$777,СВЦЭМ!$A$34:$A$777,$A429,СВЦЭМ!$B$34:$B$777,S$401)+'СЕТ СН'!$F$13</f>
        <v>628.79791569999998</v>
      </c>
      <c r="T429" s="37">
        <f>SUMIFS(СВЦЭМ!$L$34:$L$777,СВЦЭМ!$A$34:$A$777,$A429,СВЦЭМ!$B$34:$B$777,T$401)+'СЕТ СН'!$F$13</f>
        <v>619.34000595999998</v>
      </c>
      <c r="U429" s="37">
        <f>SUMIFS(СВЦЭМ!$L$34:$L$777,СВЦЭМ!$A$34:$A$777,$A429,СВЦЭМ!$B$34:$B$777,U$401)+'СЕТ СН'!$F$13</f>
        <v>632.42195996999999</v>
      </c>
      <c r="V429" s="37">
        <f>SUMIFS(СВЦЭМ!$L$34:$L$777,СВЦЭМ!$A$34:$A$777,$A429,СВЦЭМ!$B$34:$B$777,V$401)+'СЕТ СН'!$F$13</f>
        <v>635.12062259000004</v>
      </c>
      <c r="W429" s="37">
        <f>SUMIFS(СВЦЭМ!$L$34:$L$777,СВЦЭМ!$A$34:$A$777,$A429,СВЦЭМ!$B$34:$B$777,W$401)+'СЕТ СН'!$F$13</f>
        <v>631.74194739999996</v>
      </c>
      <c r="X429" s="37">
        <f>SUMIFS(СВЦЭМ!$L$34:$L$777,СВЦЭМ!$A$34:$A$777,$A429,СВЦЭМ!$B$34:$B$777,X$401)+'СЕТ СН'!$F$13</f>
        <v>607.85512401000005</v>
      </c>
      <c r="Y429" s="37">
        <f>SUMIFS(СВЦЭМ!$L$34:$L$777,СВЦЭМ!$A$34:$A$777,$A429,СВЦЭМ!$B$34:$B$777,Y$401)+'СЕТ СН'!$F$13</f>
        <v>606.86613591000003</v>
      </c>
    </row>
    <row r="430" spans="1:25" ht="15.75" x14ac:dyDescent="0.2">
      <c r="A430" s="36">
        <f t="shared" si="11"/>
        <v>43249</v>
      </c>
      <c r="B430" s="37">
        <f>SUMIFS(СВЦЭМ!$L$34:$L$777,СВЦЭМ!$A$34:$A$777,$A430,СВЦЭМ!$B$34:$B$777,B$401)+'СЕТ СН'!$F$13</f>
        <v>611.66896721000001</v>
      </c>
      <c r="C430" s="37">
        <f>SUMIFS(СВЦЭМ!$L$34:$L$777,СВЦЭМ!$A$34:$A$777,$A430,СВЦЭМ!$B$34:$B$777,C$401)+'СЕТ СН'!$F$13</f>
        <v>658.43368363000002</v>
      </c>
      <c r="D430" s="37">
        <f>SUMIFS(СВЦЭМ!$L$34:$L$777,СВЦЭМ!$A$34:$A$777,$A430,СВЦЭМ!$B$34:$B$777,D$401)+'СЕТ СН'!$F$13</f>
        <v>682.96431868000002</v>
      </c>
      <c r="E430" s="37">
        <f>SUMIFS(СВЦЭМ!$L$34:$L$777,СВЦЭМ!$A$34:$A$777,$A430,СВЦЭМ!$B$34:$B$777,E$401)+'СЕТ СН'!$F$13</f>
        <v>686.83154414000001</v>
      </c>
      <c r="F430" s="37">
        <f>SUMIFS(СВЦЭМ!$L$34:$L$777,СВЦЭМ!$A$34:$A$777,$A430,СВЦЭМ!$B$34:$B$777,F$401)+'СЕТ СН'!$F$13</f>
        <v>689.81214705000002</v>
      </c>
      <c r="G430" s="37">
        <f>SUMIFS(СВЦЭМ!$L$34:$L$777,СВЦЭМ!$A$34:$A$777,$A430,СВЦЭМ!$B$34:$B$777,G$401)+'СЕТ СН'!$F$13</f>
        <v>687.96829361000005</v>
      </c>
      <c r="H430" s="37">
        <f>SUMIFS(СВЦЭМ!$L$34:$L$777,СВЦЭМ!$A$34:$A$777,$A430,СВЦЭМ!$B$34:$B$777,H$401)+'СЕТ СН'!$F$13</f>
        <v>637.51975319999997</v>
      </c>
      <c r="I430" s="37">
        <f>SUMIFS(СВЦЭМ!$L$34:$L$777,СВЦЭМ!$A$34:$A$777,$A430,СВЦЭМ!$B$34:$B$777,I$401)+'СЕТ СН'!$F$13</f>
        <v>631.05717814000002</v>
      </c>
      <c r="J430" s="37">
        <f>SUMIFS(СВЦЭМ!$L$34:$L$777,СВЦЭМ!$A$34:$A$777,$A430,СВЦЭМ!$B$34:$B$777,J$401)+'СЕТ СН'!$F$13</f>
        <v>640.91465486000004</v>
      </c>
      <c r="K430" s="37">
        <f>SUMIFS(СВЦЭМ!$L$34:$L$777,СВЦЭМ!$A$34:$A$777,$A430,СВЦЭМ!$B$34:$B$777,K$401)+'СЕТ СН'!$F$13</f>
        <v>649.89803518999997</v>
      </c>
      <c r="L430" s="37">
        <f>SUMIFS(СВЦЭМ!$L$34:$L$777,СВЦЭМ!$A$34:$A$777,$A430,СВЦЭМ!$B$34:$B$777,L$401)+'СЕТ СН'!$F$13</f>
        <v>620.41124106999996</v>
      </c>
      <c r="M430" s="37">
        <f>SUMIFS(СВЦЭМ!$L$34:$L$777,СВЦЭМ!$A$34:$A$777,$A430,СВЦЭМ!$B$34:$B$777,M$401)+'СЕТ СН'!$F$13</f>
        <v>626.20442544000002</v>
      </c>
      <c r="N430" s="37">
        <f>SUMIFS(СВЦЭМ!$L$34:$L$777,СВЦЭМ!$A$34:$A$777,$A430,СВЦЭМ!$B$34:$B$777,N$401)+'СЕТ СН'!$F$13</f>
        <v>626.97017362999998</v>
      </c>
      <c r="O430" s="37">
        <f>SUMIFS(СВЦЭМ!$L$34:$L$777,СВЦЭМ!$A$34:$A$777,$A430,СВЦЭМ!$B$34:$B$777,O$401)+'СЕТ СН'!$F$13</f>
        <v>617.51808074999997</v>
      </c>
      <c r="P430" s="37">
        <f>SUMIFS(СВЦЭМ!$L$34:$L$777,СВЦЭМ!$A$34:$A$777,$A430,СВЦЭМ!$B$34:$B$777,P$401)+'СЕТ СН'!$F$13</f>
        <v>615.64731290999998</v>
      </c>
      <c r="Q430" s="37">
        <f>SUMIFS(СВЦЭМ!$L$34:$L$777,СВЦЭМ!$A$34:$A$777,$A430,СВЦЭМ!$B$34:$B$777,Q$401)+'СЕТ СН'!$F$13</f>
        <v>621.57838634999996</v>
      </c>
      <c r="R430" s="37">
        <f>SUMIFS(СВЦЭМ!$L$34:$L$777,СВЦЭМ!$A$34:$A$777,$A430,СВЦЭМ!$B$34:$B$777,R$401)+'СЕТ СН'!$F$13</f>
        <v>627.67073316000005</v>
      </c>
      <c r="S430" s="37">
        <f>SUMIFS(СВЦЭМ!$L$34:$L$777,СВЦЭМ!$A$34:$A$777,$A430,СВЦЭМ!$B$34:$B$777,S$401)+'СЕТ СН'!$F$13</f>
        <v>625.06608304999997</v>
      </c>
      <c r="T430" s="37">
        <f>SUMIFS(СВЦЭМ!$L$34:$L$777,СВЦЭМ!$A$34:$A$777,$A430,СВЦЭМ!$B$34:$B$777,T$401)+'СЕТ СН'!$F$13</f>
        <v>623.97762625999997</v>
      </c>
      <c r="U430" s="37">
        <f>SUMIFS(СВЦЭМ!$L$34:$L$777,СВЦЭМ!$A$34:$A$777,$A430,СВЦЭМ!$B$34:$B$777,U$401)+'СЕТ СН'!$F$13</f>
        <v>634.44514370000002</v>
      </c>
      <c r="V430" s="37">
        <f>SUMIFS(СВЦЭМ!$L$34:$L$777,СВЦЭМ!$A$34:$A$777,$A430,СВЦЭМ!$B$34:$B$777,V$401)+'СЕТ СН'!$F$13</f>
        <v>526.25893363</v>
      </c>
      <c r="W430" s="37">
        <f>SUMIFS(СВЦЭМ!$L$34:$L$777,СВЦЭМ!$A$34:$A$777,$A430,СВЦЭМ!$B$34:$B$777,W$401)+'СЕТ СН'!$F$13</f>
        <v>508.28201690999998</v>
      </c>
      <c r="X430" s="37">
        <f>SUMIFS(СВЦЭМ!$L$34:$L$777,СВЦЭМ!$A$34:$A$777,$A430,СВЦЭМ!$B$34:$B$777,X$401)+'СЕТ СН'!$F$13</f>
        <v>522.63030925999999</v>
      </c>
      <c r="Y430" s="37">
        <f>SUMIFS(СВЦЭМ!$L$34:$L$777,СВЦЭМ!$A$34:$A$777,$A430,СВЦЭМ!$B$34:$B$777,Y$401)+'СЕТ СН'!$F$13</f>
        <v>567.14173587000005</v>
      </c>
    </row>
    <row r="431" spans="1:25" ht="15.75" x14ac:dyDescent="0.2">
      <c r="A431" s="36">
        <f t="shared" si="11"/>
        <v>43250</v>
      </c>
      <c r="B431" s="37">
        <f>SUMIFS(СВЦЭМ!$L$34:$L$777,СВЦЭМ!$A$34:$A$777,$A431,СВЦЭМ!$B$34:$B$777,B$401)+'СЕТ СН'!$F$13</f>
        <v>653.03544514999999</v>
      </c>
      <c r="C431" s="37">
        <f>SUMIFS(СВЦЭМ!$L$34:$L$777,СВЦЭМ!$A$34:$A$777,$A431,СВЦЭМ!$B$34:$B$777,C$401)+'СЕТ СН'!$F$13</f>
        <v>696.84414538999999</v>
      </c>
      <c r="D431" s="37">
        <f>SUMIFS(СВЦЭМ!$L$34:$L$777,СВЦЭМ!$A$34:$A$777,$A431,СВЦЭМ!$B$34:$B$777,D$401)+'СЕТ СН'!$F$13</f>
        <v>729.51662310999995</v>
      </c>
      <c r="E431" s="37">
        <f>SUMIFS(СВЦЭМ!$L$34:$L$777,СВЦЭМ!$A$34:$A$777,$A431,СВЦЭМ!$B$34:$B$777,E$401)+'СЕТ СН'!$F$13</f>
        <v>735.96801244000005</v>
      </c>
      <c r="F431" s="37">
        <f>SUMIFS(СВЦЭМ!$L$34:$L$777,СВЦЭМ!$A$34:$A$777,$A431,СВЦЭМ!$B$34:$B$777,F$401)+'СЕТ СН'!$F$13</f>
        <v>744.81329309</v>
      </c>
      <c r="G431" s="37">
        <f>SUMIFS(СВЦЭМ!$L$34:$L$777,СВЦЭМ!$A$34:$A$777,$A431,СВЦЭМ!$B$34:$B$777,G$401)+'СЕТ СН'!$F$13</f>
        <v>735.12757198999998</v>
      </c>
      <c r="H431" s="37">
        <f>SUMIFS(СВЦЭМ!$L$34:$L$777,СВЦЭМ!$A$34:$A$777,$A431,СВЦЭМ!$B$34:$B$777,H$401)+'СЕТ СН'!$F$13</f>
        <v>683.10083514999997</v>
      </c>
      <c r="I431" s="37">
        <f>SUMIFS(СВЦЭМ!$L$34:$L$777,СВЦЭМ!$A$34:$A$777,$A431,СВЦЭМ!$B$34:$B$777,I$401)+'СЕТ СН'!$F$13</f>
        <v>623.97940986000003</v>
      </c>
      <c r="J431" s="37">
        <f>SUMIFS(СВЦЭМ!$L$34:$L$777,СВЦЭМ!$A$34:$A$777,$A431,СВЦЭМ!$B$34:$B$777,J$401)+'СЕТ СН'!$F$13</f>
        <v>620.19826054999999</v>
      </c>
      <c r="K431" s="37">
        <f>SUMIFS(СВЦЭМ!$L$34:$L$777,СВЦЭМ!$A$34:$A$777,$A431,СВЦЭМ!$B$34:$B$777,K$401)+'СЕТ СН'!$F$13</f>
        <v>627.66768088000003</v>
      </c>
      <c r="L431" s="37">
        <f>SUMIFS(СВЦЭМ!$L$34:$L$777,СВЦЭМ!$A$34:$A$777,$A431,СВЦЭМ!$B$34:$B$777,L$401)+'СЕТ СН'!$F$13</f>
        <v>625.18244945000004</v>
      </c>
      <c r="M431" s="37">
        <f>SUMIFS(СВЦЭМ!$L$34:$L$777,СВЦЭМ!$A$34:$A$777,$A431,СВЦЭМ!$B$34:$B$777,M$401)+'СЕТ СН'!$F$13</f>
        <v>642.91322658000001</v>
      </c>
      <c r="N431" s="37">
        <f>SUMIFS(СВЦЭМ!$L$34:$L$777,СВЦЭМ!$A$34:$A$777,$A431,СВЦЭМ!$B$34:$B$777,N$401)+'СЕТ СН'!$F$13</f>
        <v>643.54224500999999</v>
      </c>
      <c r="O431" s="37">
        <f>SUMIFS(СВЦЭМ!$L$34:$L$777,СВЦЭМ!$A$34:$A$777,$A431,СВЦЭМ!$B$34:$B$777,O$401)+'СЕТ СН'!$F$13</f>
        <v>634.09553800000003</v>
      </c>
      <c r="P431" s="37">
        <f>SUMIFS(СВЦЭМ!$L$34:$L$777,СВЦЭМ!$A$34:$A$777,$A431,СВЦЭМ!$B$34:$B$777,P$401)+'СЕТ СН'!$F$13</f>
        <v>621.24070990999996</v>
      </c>
      <c r="Q431" s="37">
        <f>SUMIFS(СВЦЭМ!$L$34:$L$777,СВЦЭМ!$A$34:$A$777,$A431,СВЦЭМ!$B$34:$B$777,Q$401)+'СЕТ СН'!$F$13</f>
        <v>604.13420924000002</v>
      </c>
      <c r="R431" s="37">
        <f>SUMIFS(СВЦЭМ!$L$34:$L$777,СВЦЭМ!$A$34:$A$777,$A431,СВЦЭМ!$B$34:$B$777,R$401)+'СЕТ СН'!$F$13</f>
        <v>610.91656221000005</v>
      </c>
      <c r="S431" s="37">
        <f>SUMIFS(СВЦЭМ!$L$34:$L$777,СВЦЭМ!$A$34:$A$777,$A431,СВЦЭМ!$B$34:$B$777,S$401)+'СЕТ СН'!$F$13</f>
        <v>611.12613127999998</v>
      </c>
      <c r="T431" s="37">
        <f>SUMIFS(СВЦЭМ!$L$34:$L$777,СВЦЭМ!$A$34:$A$777,$A431,СВЦЭМ!$B$34:$B$777,T$401)+'СЕТ СН'!$F$13</f>
        <v>606.46477374999995</v>
      </c>
      <c r="U431" s="37">
        <f>SUMIFS(СВЦЭМ!$L$34:$L$777,СВЦЭМ!$A$34:$A$777,$A431,СВЦЭМ!$B$34:$B$777,U$401)+'СЕТ СН'!$F$13</f>
        <v>601.62729232000004</v>
      </c>
      <c r="V431" s="37">
        <f>SUMIFS(СВЦЭМ!$L$34:$L$777,СВЦЭМ!$A$34:$A$777,$A431,СВЦЭМ!$B$34:$B$777,V$401)+'СЕТ СН'!$F$13</f>
        <v>586.88098146000004</v>
      </c>
      <c r="W431" s="37">
        <f>SUMIFS(СВЦЭМ!$L$34:$L$777,СВЦЭМ!$A$34:$A$777,$A431,СВЦЭМ!$B$34:$B$777,W$401)+'СЕТ СН'!$F$13</f>
        <v>578.62584318999996</v>
      </c>
      <c r="X431" s="37">
        <f>SUMIFS(СВЦЭМ!$L$34:$L$777,СВЦЭМ!$A$34:$A$777,$A431,СВЦЭМ!$B$34:$B$777,X$401)+'СЕТ СН'!$F$13</f>
        <v>589.16014921999999</v>
      </c>
      <c r="Y431" s="37">
        <f>SUMIFS(СВЦЭМ!$L$34:$L$777,СВЦЭМ!$A$34:$A$777,$A431,СВЦЭМ!$B$34:$B$777,Y$401)+'СЕТ СН'!$F$13</f>
        <v>614.82676159000005</v>
      </c>
    </row>
    <row r="432" spans="1:25" ht="15.75" x14ac:dyDescent="0.2">
      <c r="A432" s="36">
        <f t="shared" si="11"/>
        <v>43251</v>
      </c>
      <c r="B432" s="37">
        <f>SUMIFS(СВЦЭМ!$L$34:$L$777,СВЦЭМ!$A$34:$A$777,$A432,СВЦЭМ!$B$34:$B$777,B$401)+'СЕТ СН'!$F$13</f>
        <v>652.41230846999997</v>
      </c>
      <c r="C432" s="37">
        <f>SUMIFS(СВЦЭМ!$L$34:$L$777,СВЦЭМ!$A$34:$A$777,$A432,СВЦЭМ!$B$34:$B$777,C$401)+'СЕТ СН'!$F$13</f>
        <v>698.45082177999996</v>
      </c>
      <c r="D432" s="37">
        <f>SUMIFS(СВЦЭМ!$L$34:$L$777,СВЦЭМ!$A$34:$A$777,$A432,СВЦЭМ!$B$34:$B$777,D$401)+'СЕТ СН'!$F$13</f>
        <v>719.02145084999995</v>
      </c>
      <c r="E432" s="37">
        <f>SUMIFS(СВЦЭМ!$L$34:$L$777,СВЦЭМ!$A$34:$A$777,$A432,СВЦЭМ!$B$34:$B$777,E$401)+'СЕТ СН'!$F$13</f>
        <v>727.84699174000002</v>
      </c>
      <c r="F432" s="37">
        <f>SUMIFS(СВЦЭМ!$L$34:$L$777,СВЦЭМ!$A$34:$A$777,$A432,СВЦЭМ!$B$34:$B$777,F$401)+'СЕТ СН'!$F$13</f>
        <v>734.62629659000004</v>
      </c>
      <c r="G432" s="37">
        <f>SUMIFS(СВЦЭМ!$L$34:$L$777,СВЦЭМ!$A$34:$A$777,$A432,СВЦЭМ!$B$34:$B$777,G$401)+'СЕТ СН'!$F$13</f>
        <v>720.70540858000004</v>
      </c>
      <c r="H432" s="37">
        <f>SUMIFS(СВЦЭМ!$L$34:$L$777,СВЦЭМ!$A$34:$A$777,$A432,СВЦЭМ!$B$34:$B$777,H$401)+'СЕТ СН'!$F$13</f>
        <v>685.03537960999995</v>
      </c>
      <c r="I432" s="37">
        <f>SUMIFS(СВЦЭМ!$L$34:$L$777,СВЦЭМ!$A$34:$A$777,$A432,СВЦЭМ!$B$34:$B$777,I$401)+'СЕТ СН'!$F$13</f>
        <v>629.81347363999998</v>
      </c>
      <c r="J432" s="37">
        <f>SUMIFS(СВЦЭМ!$L$34:$L$777,СВЦЭМ!$A$34:$A$777,$A432,СВЦЭМ!$B$34:$B$777,J$401)+'СЕТ СН'!$F$13</f>
        <v>611.44255224999995</v>
      </c>
      <c r="K432" s="37">
        <f>SUMIFS(СВЦЭМ!$L$34:$L$777,СВЦЭМ!$A$34:$A$777,$A432,СВЦЭМ!$B$34:$B$777,K$401)+'СЕТ СН'!$F$13</f>
        <v>599.18749585</v>
      </c>
      <c r="L432" s="37">
        <f>SUMIFS(СВЦЭМ!$L$34:$L$777,СВЦЭМ!$A$34:$A$777,$A432,СВЦЭМ!$B$34:$B$777,L$401)+'СЕТ СН'!$F$13</f>
        <v>604.5365984</v>
      </c>
      <c r="M432" s="37">
        <f>SUMIFS(СВЦЭМ!$L$34:$L$777,СВЦЭМ!$A$34:$A$777,$A432,СВЦЭМ!$B$34:$B$777,M$401)+'СЕТ СН'!$F$13</f>
        <v>611.38671856999997</v>
      </c>
      <c r="N432" s="37">
        <f>SUMIFS(СВЦЭМ!$L$34:$L$777,СВЦЭМ!$A$34:$A$777,$A432,СВЦЭМ!$B$34:$B$777,N$401)+'СЕТ СН'!$F$13</f>
        <v>599.42857003999995</v>
      </c>
      <c r="O432" s="37">
        <f>SUMIFS(СВЦЭМ!$L$34:$L$777,СВЦЭМ!$A$34:$A$777,$A432,СВЦЭМ!$B$34:$B$777,O$401)+'СЕТ СН'!$F$13</f>
        <v>607.30405824000002</v>
      </c>
      <c r="P432" s="37">
        <f>SUMIFS(СВЦЭМ!$L$34:$L$777,СВЦЭМ!$A$34:$A$777,$A432,СВЦЭМ!$B$34:$B$777,P$401)+'СЕТ СН'!$F$13</f>
        <v>616.50184282999999</v>
      </c>
      <c r="Q432" s="37">
        <f>SUMIFS(СВЦЭМ!$L$34:$L$777,СВЦЭМ!$A$34:$A$777,$A432,СВЦЭМ!$B$34:$B$777,Q$401)+'СЕТ СН'!$F$13</f>
        <v>624.56702218999999</v>
      </c>
      <c r="R432" s="37">
        <f>SUMIFS(СВЦЭМ!$L$34:$L$777,СВЦЭМ!$A$34:$A$777,$A432,СВЦЭМ!$B$34:$B$777,R$401)+'СЕТ СН'!$F$13</f>
        <v>623.45814135000001</v>
      </c>
      <c r="S432" s="37">
        <f>SUMIFS(СВЦЭМ!$L$34:$L$777,СВЦЭМ!$A$34:$A$777,$A432,СВЦЭМ!$B$34:$B$777,S$401)+'СЕТ СН'!$F$13</f>
        <v>616.51439999000002</v>
      </c>
      <c r="T432" s="37">
        <f>SUMIFS(СВЦЭМ!$L$34:$L$777,СВЦЭМ!$A$34:$A$777,$A432,СВЦЭМ!$B$34:$B$777,T$401)+'СЕТ СН'!$F$13</f>
        <v>605.69223913999997</v>
      </c>
      <c r="U432" s="37">
        <f>SUMIFS(СВЦЭМ!$L$34:$L$777,СВЦЭМ!$A$34:$A$777,$A432,СВЦЭМ!$B$34:$B$777,U$401)+'СЕТ СН'!$F$13</f>
        <v>609.28839220999998</v>
      </c>
      <c r="V432" s="37">
        <f>SUMIFS(СВЦЭМ!$L$34:$L$777,СВЦЭМ!$A$34:$A$777,$A432,СВЦЭМ!$B$34:$B$777,V$401)+'СЕТ СН'!$F$13</f>
        <v>598.91679333000002</v>
      </c>
      <c r="W432" s="37">
        <f>SUMIFS(СВЦЭМ!$L$34:$L$777,СВЦЭМ!$A$34:$A$777,$A432,СВЦЭМ!$B$34:$B$777,W$401)+'СЕТ СН'!$F$13</f>
        <v>601.49390602999995</v>
      </c>
      <c r="X432" s="37">
        <f>SUMIFS(СВЦЭМ!$L$34:$L$777,СВЦЭМ!$A$34:$A$777,$A432,СВЦЭМ!$B$34:$B$777,X$401)+'СЕТ СН'!$F$13</f>
        <v>604.82088854000006</v>
      </c>
      <c r="Y432" s="37">
        <f>SUMIFS(СВЦЭМ!$L$34:$L$777,СВЦЭМ!$A$34:$A$777,$A432,СВЦЭМ!$B$34:$B$777,Y$401)+'СЕТ СН'!$F$13</f>
        <v>627.52663867000001</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9" t="s">
        <v>77</v>
      </c>
      <c r="B437" s="129"/>
      <c r="C437" s="129"/>
      <c r="D437" s="129"/>
      <c r="E437" s="129"/>
      <c r="F437" s="129"/>
      <c r="G437" s="129"/>
      <c r="H437" s="129"/>
      <c r="I437" s="129"/>
      <c r="J437" s="129"/>
      <c r="K437" s="129"/>
      <c r="L437" s="129"/>
      <c r="M437" s="129"/>
      <c r="N437" s="130" t="s">
        <v>29</v>
      </c>
      <c r="O437" s="130"/>
      <c r="P437" s="130"/>
      <c r="Q437" s="130"/>
      <c r="R437" s="130"/>
      <c r="S437" s="130"/>
      <c r="T437" s="130"/>
      <c r="U437" s="130"/>
      <c r="V437" s="48"/>
      <c r="W437" s="48"/>
      <c r="X437" s="48"/>
      <c r="Y437" s="48"/>
    </row>
    <row r="438" spans="1:26" ht="15.75" x14ac:dyDescent="0.25">
      <c r="A438" s="129"/>
      <c r="B438" s="129"/>
      <c r="C438" s="129"/>
      <c r="D438" s="129"/>
      <c r="E438" s="129"/>
      <c r="F438" s="129"/>
      <c r="G438" s="129"/>
      <c r="H438" s="129"/>
      <c r="I438" s="129"/>
      <c r="J438" s="129"/>
      <c r="K438" s="129"/>
      <c r="L438" s="129"/>
      <c r="M438" s="129"/>
      <c r="N438" s="131" t="s">
        <v>0</v>
      </c>
      <c r="O438" s="131"/>
      <c r="P438" s="131" t="s">
        <v>1</v>
      </c>
      <c r="Q438" s="131"/>
      <c r="R438" s="131" t="s">
        <v>2</v>
      </c>
      <c r="S438" s="131"/>
      <c r="T438" s="131" t="s">
        <v>3</v>
      </c>
      <c r="U438" s="131"/>
    </row>
    <row r="439" spans="1:26" ht="15.75" x14ac:dyDescent="0.25">
      <c r="A439" s="129"/>
      <c r="B439" s="129"/>
      <c r="C439" s="129"/>
      <c r="D439" s="129"/>
      <c r="E439" s="129"/>
      <c r="F439" s="129"/>
      <c r="G439" s="129"/>
      <c r="H439" s="129"/>
      <c r="I439" s="129"/>
      <c r="J439" s="129"/>
      <c r="K439" s="129"/>
      <c r="L439" s="129"/>
      <c r="M439" s="129"/>
      <c r="N439" s="132">
        <f>СВЦЭМ!$D$12+'СЕТ СН'!$F$10-'СЕТ СН'!$F$22</f>
        <v>523534.32628890866</v>
      </c>
      <c r="O439" s="133"/>
      <c r="P439" s="132">
        <f>СВЦЭМ!$D$12+'СЕТ СН'!$F$10-'СЕТ СН'!$G$22</f>
        <v>523534.32628890866</v>
      </c>
      <c r="Q439" s="133"/>
      <c r="R439" s="132">
        <f>СВЦЭМ!$D$12+'СЕТ СН'!$F$10-'СЕТ СН'!$H$22</f>
        <v>523534.32628890866</v>
      </c>
      <c r="S439" s="133"/>
      <c r="T439" s="132">
        <f>СВЦЭМ!$D$12+'СЕТ СН'!$F$10-'СЕТ СН'!$I$22</f>
        <v>523534.32628890866</v>
      </c>
      <c r="U439" s="13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415" zoomScale="70" zoomScaleNormal="70" zoomScaleSheetLayoutView="80" workbookViewId="0">
      <selection activeCell="N439" sqref="N439:U439"/>
    </sheetView>
  </sheetViews>
  <sheetFormatPr defaultRowHeight="15" x14ac:dyDescent="0.25"/>
  <cols>
    <col min="1" max="1" width="10.875" style="50" customWidth="1"/>
    <col min="2" max="25" width="10.625" style="50" customWidth="1"/>
    <col min="26" max="26" width="9" style="43"/>
    <col min="27" max="27" width="11.25" style="43" customWidth="1"/>
    <col min="28" max="16384" width="9" style="43"/>
  </cols>
  <sheetData>
    <row r="1" spans="1:27" ht="18.75" customHeight="1" x14ac:dyDescent="0.2">
      <c r="A1" s="116" t="str">
        <f>'I ЦК'!A1:F1</f>
        <v>Предельные уровни регулируемых цен на электрическую энергию (мощность), поставляемую потребителям (покупателям) ООО "МЕЧЕЛ-ЭНЕРГО" в мае 2018г.</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17" t="s">
        <v>42</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7" ht="32.25" customHeight="1" x14ac:dyDescent="0.2">
      <c r="A4" s="117" t="s">
        <v>84</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18" t="s">
        <v>7</v>
      </c>
      <c r="B9" s="121" t="s">
        <v>72</v>
      </c>
      <c r="C9" s="122"/>
      <c r="D9" s="122"/>
      <c r="E9" s="122"/>
      <c r="F9" s="122"/>
      <c r="G9" s="122"/>
      <c r="H9" s="122"/>
      <c r="I9" s="122"/>
      <c r="J9" s="122"/>
      <c r="K9" s="122"/>
      <c r="L9" s="122"/>
      <c r="M9" s="122"/>
      <c r="N9" s="122"/>
      <c r="O9" s="122"/>
      <c r="P9" s="122"/>
      <c r="Q9" s="122"/>
      <c r="R9" s="122"/>
      <c r="S9" s="122"/>
      <c r="T9" s="122"/>
      <c r="U9" s="122"/>
      <c r="V9" s="122"/>
      <c r="W9" s="122"/>
      <c r="X9" s="122"/>
      <c r="Y9" s="123"/>
    </row>
    <row r="10" spans="1:27" ht="12.75" customHeight="1" x14ac:dyDescent="0.2">
      <c r="A10" s="119"/>
      <c r="B10" s="124"/>
      <c r="C10" s="125"/>
      <c r="D10" s="125"/>
      <c r="E10" s="125"/>
      <c r="F10" s="125"/>
      <c r="G10" s="125"/>
      <c r="H10" s="125"/>
      <c r="I10" s="125"/>
      <c r="J10" s="125"/>
      <c r="K10" s="125"/>
      <c r="L10" s="125"/>
      <c r="M10" s="125"/>
      <c r="N10" s="125"/>
      <c r="O10" s="125"/>
      <c r="P10" s="125"/>
      <c r="Q10" s="125"/>
      <c r="R10" s="125"/>
      <c r="S10" s="125"/>
      <c r="T10" s="125"/>
      <c r="U10" s="125"/>
      <c r="V10" s="125"/>
      <c r="W10" s="125"/>
      <c r="X10" s="125"/>
      <c r="Y10" s="126"/>
    </row>
    <row r="11" spans="1:27" ht="12.75" customHeight="1" x14ac:dyDescent="0.2">
      <c r="A11" s="120"/>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01.05.2018</v>
      </c>
      <c r="B12" s="37">
        <f>SUMIFS(СВЦЭМ!$D$34:$D$777,СВЦЭМ!$A$34:$A$777,$A12,СВЦЭМ!$B$34:$B$777,B$11)+'СЕТ СН'!$F$11+СВЦЭМ!$D$10+'СЕТ СН'!$F$6-'СЕТ СН'!$F$23</f>
        <v>1300.44138636</v>
      </c>
      <c r="C12" s="37">
        <f>SUMIFS(СВЦЭМ!$D$34:$D$777,СВЦЭМ!$A$34:$A$777,$A12,СВЦЭМ!$B$34:$B$777,C$11)+'СЕТ СН'!$F$11+СВЦЭМ!$D$10+'СЕТ СН'!$F$6-'СЕТ СН'!$F$23</f>
        <v>1316.6553831299998</v>
      </c>
      <c r="D12" s="37">
        <f>SUMIFS(СВЦЭМ!$D$34:$D$777,СВЦЭМ!$A$34:$A$777,$A12,СВЦЭМ!$B$34:$B$777,D$11)+'СЕТ СН'!$F$11+СВЦЭМ!$D$10+'СЕТ СН'!$F$6-'СЕТ СН'!$F$23</f>
        <v>1345.7604688199999</v>
      </c>
      <c r="E12" s="37">
        <f>SUMIFS(СВЦЭМ!$D$34:$D$777,СВЦЭМ!$A$34:$A$777,$A12,СВЦЭМ!$B$34:$B$777,E$11)+'СЕТ СН'!$F$11+СВЦЭМ!$D$10+'СЕТ СН'!$F$6-'СЕТ СН'!$F$23</f>
        <v>1354.5947903000001</v>
      </c>
      <c r="F12" s="37">
        <f>SUMIFS(СВЦЭМ!$D$34:$D$777,СВЦЭМ!$A$34:$A$777,$A12,СВЦЭМ!$B$34:$B$777,F$11)+'СЕТ СН'!$F$11+СВЦЭМ!$D$10+'СЕТ СН'!$F$6-'СЕТ СН'!$F$23</f>
        <v>1372.9319275299999</v>
      </c>
      <c r="G12" s="37">
        <f>SUMIFS(СВЦЭМ!$D$34:$D$777,СВЦЭМ!$A$34:$A$777,$A12,СВЦЭМ!$B$34:$B$777,G$11)+'СЕТ СН'!$F$11+СВЦЭМ!$D$10+'СЕТ СН'!$F$6-'СЕТ СН'!$F$23</f>
        <v>1355.7547927800001</v>
      </c>
      <c r="H12" s="37">
        <f>SUMIFS(СВЦЭМ!$D$34:$D$777,СВЦЭМ!$A$34:$A$777,$A12,СВЦЭМ!$B$34:$B$777,H$11)+'СЕТ СН'!$F$11+СВЦЭМ!$D$10+'СЕТ СН'!$F$6-'СЕТ СН'!$F$23</f>
        <v>1271.9826579199998</v>
      </c>
      <c r="I12" s="37">
        <f>SUMIFS(СВЦЭМ!$D$34:$D$777,СВЦЭМ!$A$34:$A$777,$A12,СВЦЭМ!$B$34:$B$777,I$11)+'СЕТ СН'!$F$11+СВЦЭМ!$D$10+'СЕТ СН'!$F$6-'СЕТ СН'!$F$23</f>
        <v>1158.1288896799999</v>
      </c>
      <c r="J12" s="37">
        <f>SUMIFS(СВЦЭМ!$D$34:$D$777,СВЦЭМ!$A$34:$A$777,$A12,СВЦЭМ!$B$34:$B$777,J$11)+'СЕТ СН'!$F$11+СВЦЭМ!$D$10+'СЕТ СН'!$F$6-'СЕТ СН'!$F$23</f>
        <v>1076.2781937099999</v>
      </c>
      <c r="K12" s="37">
        <f>SUMIFS(СВЦЭМ!$D$34:$D$777,СВЦЭМ!$A$34:$A$777,$A12,СВЦЭМ!$B$34:$B$777,K$11)+'СЕТ СН'!$F$11+СВЦЭМ!$D$10+'СЕТ СН'!$F$6-'СЕТ СН'!$F$23</f>
        <v>1035.35971423</v>
      </c>
      <c r="L12" s="37">
        <f>SUMIFS(СВЦЭМ!$D$34:$D$777,СВЦЭМ!$A$34:$A$777,$A12,СВЦЭМ!$B$34:$B$777,L$11)+'СЕТ СН'!$F$11+СВЦЭМ!$D$10+'СЕТ СН'!$F$6-'СЕТ СН'!$F$23</f>
        <v>1015.7065230799999</v>
      </c>
      <c r="M12" s="37">
        <f>SUMIFS(СВЦЭМ!$D$34:$D$777,СВЦЭМ!$A$34:$A$777,$A12,СВЦЭМ!$B$34:$B$777,M$11)+'СЕТ СН'!$F$11+СВЦЭМ!$D$10+'СЕТ СН'!$F$6-'СЕТ СН'!$F$23</f>
        <v>1020.56545049</v>
      </c>
      <c r="N12" s="37">
        <f>SUMIFS(СВЦЭМ!$D$34:$D$777,СВЦЭМ!$A$34:$A$777,$A12,СВЦЭМ!$B$34:$B$777,N$11)+'СЕТ СН'!$F$11+СВЦЭМ!$D$10+'СЕТ СН'!$F$6-'СЕТ СН'!$F$23</f>
        <v>1043.21824597</v>
      </c>
      <c r="O12" s="37">
        <f>SUMIFS(СВЦЭМ!$D$34:$D$777,СВЦЭМ!$A$34:$A$777,$A12,СВЦЭМ!$B$34:$B$777,O$11)+'СЕТ СН'!$F$11+СВЦЭМ!$D$10+'СЕТ СН'!$F$6-'СЕТ СН'!$F$23</f>
        <v>1039.0172119700001</v>
      </c>
      <c r="P12" s="37">
        <f>SUMIFS(СВЦЭМ!$D$34:$D$777,СВЦЭМ!$A$34:$A$777,$A12,СВЦЭМ!$B$34:$B$777,P$11)+'СЕТ СН'!$F$11+СВЦЭМ!$D$10+'СЕТ СН'!$F$6-'СЕТ СН'!$F$23</f>
        <v>1047.0016583500001</v>
      </c>
      <c r="Q12" s="37">
        <f>SUMIFS(СВЦЭМ!$D$34:$D$777,СВЦЭМ!$A$34:$A$777,$A12,СВЦЭМ!$B$34:$B$777,Q$11)+'СЕТ СН'!$F$11+СВЦЭМ!$D$10+'СЕТ СН'!$F$6-'СЕТ СН'!$F$23</f>
        <v>1050.7298762999999</v>
      </c>
      <c r="R12" s="37">
        <f>SUMIFS(СВЦЭМ!$D$34:$D$777,СВЦЭМ!$A$34:$A$777,$A12,СВЦЭМ!$B$34:$B$777,R$11)+'СЕТ СН'!$F$11+СВЦЭМ!$D$10+'СЕТ СН'!$F$6-'СЕТ СН'!$F$23</f>
        <v>1046.96050289</v>
      </c>
      <c r="S12" s="37">
        <f>SUMIFS(СВЦЭМ!$D$34:$D$777,СВЦЭМ!$A$34:$A$777,$A12,СВЦЭМ!$B$34:$B$777,S$11)+'СЕТ СН'!$F$11+СВЦЭМ!$D$10+'СЕТ СН'!$F$6-'СЕТ СН'!$F$23</f>
        <v>1047.3850886099999</v>
      </c>
      <c r="T12" s="37">
        <f>SUMIFS(СВЦЭМ!$D$34:$D$777,СВЦЭМ!$A$34:$A$777,$A12,СВЦЭМ!$B$34:$B$777,T$11)+'СЕТ СН'!$F$11+СВЦЭМ!$D$10+'СЕТ СН'!$F$6-'СЕТ СН'!$F$23</f>
        <v>1037.83312525</v>
      </c>
      <c r="U12" s="37">
        <f>SUMIFS(СВЦЭМ!$D$34:$D$777,СВЦЭМ!$A$34:$A$777,$A12,СВЦЭМ!$B$34:$B$777,U$11)+'СЕТ СН'!$F$11+СВЦЭМ!$D$10+'СЕТ СН'!$F$6-'СЕТ СН'!$F$23</f>
        <v>1030.5222213799998</v>
      </c>
      <c r="V12" s="37">
        <f>SUMIFS(СВЦЭМ!$D$34:$D$777,СВЦЭМ!$A$34:$A$777,$A12,СВЦЭМ!$B$34:$B$777,V$11)+'СЕТ СН'!$F$11+СВЦЭМ!$D$10+'СЕТ СН'!$F$6-'СЕТ СН'!$F$23</f>
        <v>1013.6528479599999</v>
      </c>
      <c r="W12" s="37">
        <f>SUMIFS(СВЦЭМ!$D$34:$D$777,СВЦЭМ!$A$34:$A$777,$A12,СВЦЭМ!$B$34:$B$777,W$11)+'СЕТ СН'!$F$11+СВЦЭМ!$D$10+'СЕТ СН'!$F$6-'СЕТ СН'!$F$23</f>
        <v>1053.2880865799998</v>
      </c>
      <c r="X12" s="37">
        <f>SUMIFS(СВЦЭМ!$D$34:$D$777,СВЦЭМ!$A$34:$A$777,$A12,СВЦЭМ!$B$34:$B$777,X$11)+'СЕТ СН'!$F$11+СВЦЭМ!$D$10+'СЕТ СН'!$F$6-'СЕТ СН'!$F$23</f>
        <v>1160.48313246</v>
      </c>
      <c r="Y12" s="37">
        <f>SUMIFS(СВЦЭМ!$D$34:$D$777,СВЦЭМ!$A$34:$A$777,$A12,СВЦЭМ!$B$34:$B$777,Y$11)+'СЕТ СН'!$F$11+СВЦЭМ!$D$10+'СЕТ СН'!$F$6-'СЕТ СН'!$F$23</f>
        <v>1301.33497665</v>
      </c>
      <c r="AA12" s="46"/>
    </row>
    <row r="13" spans="1:27" ht="15.75" x14ac:dyDescent="0.2">
      <c r="A13" s="36">
        <f>A12+1</f>
        <v>43222</v>
      </c>
      <c r="B13" s="37">
        <f>SUMIFS(СВЦЭМ!$D$34:$D$777,СВЦЭМ!$A$34:$A$777,$A13,СВЦЭМ!$B$34:$B$777,B$11)+'СЕТ СН'!$F$11+СВЦЭМ!$D$10+'СЕТ СН'!$F$6-'СЕТ СН'!$F$23</f>
        <v>1317.9943285999998</v>
      </c>
      <c r="C13" s="37">
        <f>SUMIFS(СВЦЭМ!$D$34:$D$777,СВЦЭМ!$A$34:$A$777,$A13,СВЦЭМ!$B$34:$B$777,C$11)+'СЕТ СН'!$F$11+СВЦЭМ!$D$10+'СЕТ СН'!$F$6-'СЕТ СН'!$F$23</f>
        <v>1354.0266529199998</v>
      </c>
      <c r="D13" s="37">
        <f>SUMIFS(СВЦЭМ!$D$34:$D$777,СВЦЭМ!$A$34:$A$777,$A13,СВЦЭМ!$B$34:$B$777,D$11)+'СЕТ СН'!$F$11+СВЦЭМ!$D$10+'СЕТ СН'!$F$6-'СЕТ СН'!$F$23</f>
        <v>1379.17021114</v>
      </c>
      <c r="E13" s="37">
        <f>SUMIFS(СВЦЭМ!$D$34:$D$777,СВЦЭМ!$A$34:$A$777,$A13,СВЦЭМ!$B$34:$B$777,E$11)+'СЕТ СН'!$F$11+СВЦЭМ!$D$10+'СЕТ СН'!$F$6-'СЕТ СН'!$F$23</f>
        <v>1391.01040515</v>
      </c>
      <c r="F13" s="37">
        <f>SUMIFS(СВЦЭМ!$D$34:$D$777,СВЦЭМ!$A$34:$A$777,$A13,СВЦЭМ!$B$34:$B$777,F$11)+'СЕТ СН'!$F$11+СВЦЭМ!$D$10+'СЕТ СН'!$F$6-'СЕТ СН'!$F$23</f>
        <v>1393.95758196</v>
      </c>
      <c r="G13" s="37">
        <f>SUMIFS(СВЦЭМ!$D$34:$D$777,СВЦЭМ!$A$34:$A$777,$A13,СВЦЭМ!$B$34:$B$777,G$11)+'СЕТ СН'!$F$11+СВЦЭМ!$D$10+'СЕТ СН'!$F$6-'СЕТ СН'!$F$23</f>
        <v>1382.8379924699998</v>
      </c>
      <c r="H13" s="37">
        <f>SUMIFS(СВЦЭМ!$D$34:$D$777,СВЦЭМ!$A$34:$A$777,$A13,СВЦЭМ!$B$34:$B$777,H$11)+'СЕТ СН'!$F$11+СВЦЭМ!$D$10+'СЕТ СН'!$F$6-'СЕТ СН'!$F$23</f>
        <v>1294.40481593</v>
      </c>
      <c r="I13" s="37">
        <f>SUMIFS(СВЦЭМ!$D$34:$D$777,СВЦЭМ!$A$34:$A$777,$A13,СВЦЭМ!$B$34:$B$777,I$11)+'СЕТ СН'!$F$11+СВЦЭМ!$D$10+'СЕТ СН'!$F$6-'СЕТ СН'!$F$23</f>
        <v>1181.0543122499998</v>
      </c>
      <c r="J13" s="37">
        <f>SUMIFS(СВЦЭМ!$D$34:$D$777,СВЦЭМ!$A$34:$A$777,$A13,СВЦЭМ!$B$34:$B$777,J$11)+'СЕТ СН'!$F$11+СВЦЭМ!$D$10+'СЕТ СН'!$F$6-'СЕТ СН'!$F$23</f>
        <v>1069.34334433</v>
      </c>
      <c r="K13" s="37">
        <f>SUMIFS(СВЦЭМ!$D$34:$D$777,СВЦЭМ!$A$34:$A$777,$A13,СВЦЭМ!$B$34:$B$777,K$11)+'СЕТ СН'!$F$11+СВЦЭМ!$D$10+'СЕТ СН'!$F$6-'СЕТ СН'!$F$23</f>
        <v>1024.8251385599999</v>
      </c>
      <c r="L13" s="37">
        <f>SUMIFS(СВЦЭМ!$D$34:$D$777,СВЦЭМ!$A$34:$A$777,$A13,СВЦЭМ!$B$34:$B$777,L$11)+'СЕТ СН'!$F$11+СВЦЭМ!$D$10+'СЕТ СН'!$F$6-'СЕТ СН'!$F$23</f>
        <v>1014.16309484</v>
      </c>
      <c r="M13" s="37">
        <f>SUMIFS(СВЦЭМ!$D$34:$D$777,СВЦЭМ!$A$34:$A$777,$A13,СВЦЭМ!$B$34:$B$777,M$11)+'СЕТ СН'!$F$11+СВЦЭМ!$D$10+'СЕТ СН'!$F$6-'СЕТ СН'!$F$23</f>
        <v>1012.1816151199999</v>
      </c>
      <c r="N13" s="37">
        <f>SUMIFS(СВЦЭМ!$D$34:$D$777,СВЦЭМ!$A$34:$A$777,$A13,СВЦЭМ!$B$34:$B$777,N$11)+'СЕТ СН'!$F$11+СВЦЭМ!$D$10+'СЕТ СН'!$F$6-'СЕТ СН'!$F$23</f>
        <v>1033.9979699800001</v>
      </c>
      <c r="O13" s="37">
        <f>SUMIFS(СВЦЭМ!$D$34:$D$777,СВЦЭМ!$A$34:$A$777,$A13,СВЦЭМ!$B$34:$B$777,O$11)+'СЕТ СН'!$F$11+СВЦЭМ!$D$10+'СЕТ СН'!$F$6-'СЕТ СН'!$F$23</f>
        <v>1071.1207202400001</v>
      </c>
      <c r="P13" s="37">
        <f>SUMIFS(СВЦЭМ!$D$34:$D$777,СВЦЭМ!$A$34:$A$777,$A13,СВЦЭМ!$B$34:$B$777,P$11)+'СЕТ СН'!$F$11+СВЦЭМ!$D$10+'СЕТ СН'!$F$6-'СЕТ СН'!$F$23</f>
        <v>1077.09711298</v>
      </c>
      <c r="Q13" s="37">
        <f>SUMIFS(СВЦЭМ!$D$34:$D$777,СВЦЭМ!$A$34:$A$777,$A13,СВЦЭМ!$B$34:$B$777,Q$11)+'СЕТ СН'!$F$11+СВЦЭМ!$D$10+'СЕТ СН'!$F$6-'СЕТ СН'!$F$23</f>
        <v>1063.1629627699999</v>
      </c>
      <c r="R13" s="37">
        <f>SUMIFS(СВЦЭМ!$D$34:$D$777,СВЦЭМ!$A$34:$A$777,$A13,СВЦЭМ!$B$34:$B$777,R$11)+'СЕТ СН'!$F$11+СВЦЭМ!$D$10+'СЕТ СН'!$F$6-'СЕТ СН'!$F$23</f>
        <v>1055.6039827300001</v>
      </c>
      <c r="S13" s="37">
        <f>SUMIFS(СВЦЭМ!$D$34:$D$777,СВЦЭМ!$A$34:$A$777,$A13,СВЦЭМ!$B$34:$B$777,S$11)+'СЕТ СН'!$F$11+СВЦЭМ!$D$10+'СЕТ СН'!$F$6-'СЕТ СН'!$F$23</f>
        <v>1063.1627718099999</v>
      </c>
      <c r="T13" s="37">
        <f>SUMIFS(СВЦЭМ!$D$34:$D$777,СВЦЭМ!$A$34:$A$777,$A13,СВЦЭМ!$B$34:$B$777,T$11)+'СЕТ СН'!$F$11+СВЦЭМ!$D$10+'СЕТ СН'!$F$6-'СЕТ СН'!$F$23</f>
        <v>1063.6361547199999</v>
      </c>
      <c r="U13" s="37">
        <f>SUMIFS(СВЦЭМ!$D$34:$D$777,СВЦЭМ!$A$34:$A$777,$A13,СВЦЭМ!$B$34:$B$777,U$11)+'СЕТ СН'!$F$11+СВЦЭМ!$D$10+'СЕТ СН'!$F$6-'СЕТ СН'!$F$23</f>
        <v>1033.9257069999999</v>
      </c>
      <c r="V13" s="37">
        <f>SUMIFS(СВЦЭМ!$D$34:$D$777,СВЦЭМ!$A$34:$A$777,$A13,СВЦЭМ!$B$34:$B$777,V$11)+'СЕТ СН'!$F$11+СВЦЭМ!$D$10+'СЕТ СН'!$F$6-'СЕТ СН'!$F$23</f>
        <v>1015.33819306</v>
      </c>
      <c r="W13" s="37">
        <f>SUMIFS(СВЦЭМ!$D$34:$D$777,СВЦЭМ!$A$34:$A$777,$A13,СВЦЭМ!$B$34:$B$777,W$11)+'СЕТ СН'!$F$11+СВЦЭМ!$D$10+'СЕТ СН'!$F$6-'СЕТ СН'!$F$23</f>
        <v>1055.49193369</v>
      </c>
      <c r="X13" s="37">
        <f>SUMIFS(СВЦЭМ!$D$34:$D$777,СВЦЭМ!$A$34:$A$777,$A13,СВЦЭМ!$B$34:$B$777,X$11)+'СЕТ СН'!$F$11+СВЦЭМ!$D$10+'СЕТ СН'!$F$6-'СЕТ СН'!$F$23</f>
        <v>1138.29360462</v>
      </c>
      <c r="Y13" s="37">
        <f>SUMIFS(СВЦЭМ!$D$34:$D$777,СВЦЭМ!$A$34:$A$777,$A13,СВЦЭМ!$B$34:$B$777,Y$11)+'СЕТ СН'!$F$11+СВЦЭМ!$D$10+'СЕТ СН'!$F$6-'СЕТ СН'!$F$23</f>
        <v>1269.1209670899998</v>
      </c>
    </row>
    <row r="14" spans="1:27" ht="15.75" x14ac:dyDescent="0.2">
      <c r="A14" s="36">
        <f t="shared" ref="A14:A42" si="0">A13+1</f>
        <v>43223</v>
      </c>
      <c r="B14" s="37">
        <f>SUMIFS(СВЦЭМ!$D$34:$D$777,СВЦЭМ!$A$34:$A$777,$A14,СВЦЭМ!$B$34:$B$777,B$11)+'СЕТ СН'!$F$11+СВЦЭМ!$D$10+'СЕТ СН'!$F$6-'СЕТ СН'!$F$23</f>
        <v>1307.9064655</v>
      </c>
      <c r="C14" s="37">
        <f>SUMIFS(СВЦЭМ!$D$34:$D$777,СВЦЭМ!$A$34:$A$777,$A14,СВЦЭМ!$B$34:$B$777,C$11)+'СЕТ СН'!$F$11+СВЦЭМ!$D$10+'СЕТ СН'!$F$6-'СЕТ СН'!$F$23</f>
        <v>1358.0136394000001</v>
      </c>
      <c r="D14" s="37">
        <f>SUMIFS(СВЦЭМ!$D$34:$D$777,СВЦЭМ!$A$34:$A$777,$A14,СВЦЭМ!$B$34:$B$777,D$11)+'СЕТ СН'!$F$11+СВЦЭМ!$D$10+'СЕТ СН'!$F$6-'СЕТ СН'!$F$23</f>
        <v>1385.6146392400001</v>
      </c>
      <c r="E14" s="37">
        <f>SUMIFS(СВЦЭМ!$D$34:$D$777,СВЦЭМ!$A$34:$A$777,$A14,СВЦЭМ!$B$34:$B$777,E$11)+'СЕТ СН'!$F$11+СВЦЭМ!$D$10+'СЕТ СН'!$F$6-'СЕТ СН'!$F$23</f>
        <v>1390.2145371900001</v>
      </c>
      <c r="F14" s="37">
        <f>SUMIFS(СВЦЭМ!$D$34:$D$777,СВЦЭМ!$A$34:$A$777,$A14,СВЦЭМ!$B$34:$B$777,F$11)+'СЕТ СН'!$F$11+СВЦЭМ!$D$10+'СЕТ СН'!$F$6-'СЕТ СН'!$F$23</f>
        <v>1390.8013407799999</v>
      </c>
      <c r="G14" s="37">
        <f>SUMIFS(СВЦЭМ!$D$34:$D$777,СВЦЭМ!$A$34:$A$777,$A14,СВЦЭМ!$B$34:$B$777,G$11)+'СЕТ СН'!$F$11+СВЦЭМ!$D$10+'СЕТ СН'!$F$6-'СЕТ СН'!$F$23</f>
        <v>1382.7669618999998</v>
      </c>
      <c r="H14" s="37">
        <f>SUMIFS(СВЦЭМ!$D$34:$D$777,СВЦЭМ!$A$34:$A$777,$A14,СВЦЭМ!$B$34:$B$777,H$11)+'СЕТ СН'!$F$11+СВЦЭМ!$D$10+'СЕТ СН'!$F$6-'СЕТ СН'!$F$23</f>
        <v>1288.69152717</v>
      </c>
      <c r="I14" s="37">
        <f>SUMIFS(СВЦЭМ!$D$34:$D$777,СВЦЭМ!$A$34:$A$777,$A14,СВЦЭМ!$B$34:$B$777,I$11)+'СЕТ СН'!$F$11+СВЦЭМ!$D$10+'СЕТ СН'!$F$6-'СЕТ СН'!$F$23</f>
        <v>1160.20193397</v>
      </c>
      <c r="J14" s="37">
        <f>SUMIFS(СВЦЭМ!$D$34:$D$777,СВЦЭМ!$A$34:$A$777,$A14,СВЦЭМ!$B$34:$B$777,J$11)+'СЕТ СН'!$F$11+СВЦЭМ!$D$10+'СЕТ СН'!$F$6-'СЕТ СН'!$F$23</f>
        <v>1107.9461080399999</v>
      </c>
      <c r="K14" s="37">
        <f>SUMIFS(СВЦЭМ!$D$34:$D$777,СВЦЭМ!$A$34:$A$777,$A14,СВЦЭМ!$B$34:$B$777,K$11)+'СЕТ СН'!$F$11+СВЦЭМ!$D$10+'СЕТ СН'!$F$6-'СЕТ СН'!$F$23</f>
        <v>1057.6449755599999</v>
      </c>
      <c r="L14" s="37">
        <f>SUMIFS(СВЦЭМ!$D$34:$D$777,СВЦЭМ!$A$34:$A$777,$A14,СВЦЭМ!$B$34:$B$777,L$11)+'СЕТ СН'!$F$11+СВЦЭМ!$D$10+'СЕТ СН'!$F$6-'СЕТ СН'!$F$23</f>
        <v>1062.4363653599999</v>
      </c>
      <c r="M14" s="37">
        <f>SUMIFS(СВЦЭМ!$D$34:$D$777,СВЦЭМ!$A$34:$A$777,$A14,СВЦЭМ!$B$34:$B$777,M$11)+'СЕТ СН'!$F$11+СВЦЭМ!$D$10+'СЕТ СН'!$F$6-'СЕТ СН'!$F$23</f>
        <v>1055.7760895599999</v>
      </c>
      <c r="N14" s="37">
        <f>SUMIFS(СВЦЭМ!$D$34:$D$777,СВЦЭМ!$A$34:$A$777,$A14,СВЦЭМ!$B$34:$B$777,N$11)+'СЕТ СН'!$F$11+СВЦЭМ!$D$10+'СЕТ СН'!$F$6-'СЕТ СН'!$F$23</f>
        <v>1084.4779189000001</v>
      </c>
      <c r="O14" s="37">
        <f>SUMIFS(СВЦЭМ!$D$34:$D$777,СВЦЭМ!$A$34:$A$777,$A14,СВЦЭМ!$B$34:$B$777,O$11)+'СЕТ СН'!$F$11+СВЦЭМ!$D$10+'СЕТ СН'!$F$6-'СЕТ СН'!$F$23</f>
        <v>1104.2688298099999</v>
      </c>
      <c r="P14" s="37">
        <f>SUMIFS(СВЦЭМ!$D$34:$D$777,СВЦЭМ!$A$34:$A$777,$A14,СВЦЭМ!$B$34:$B$777,P$11)+'СЕТ СН'!$F$11+СВЦЭМ!$D$10+'СЕТ СН'!$F$6-'СЕТ СН'!$F$23</f>
        <v>1094.0513134600001</v>
      </c>
      <c r="Q14" s="37">
        <f>SUMIFS(СВЦЭМ!$D$34:$D$777,СВЦЭМ!$A$34:$A$777,$A14,СВЦЭМ!$B$34:$B$777,Q$11)+'СЕТ СН'!$F$11+СВЦЭМ!$D$10+'СЕТ СН'!$F$6-'СЕТ СН'!$F$23</f>
        <v>1089.3297367</v>
      </c>
      <c r="R14" s="37">
        <f>SUMIFS(СВЦЭМ!$D$34:$D$777,СВЦЭМ!$A$34:$A$777,$A14,СВЦЭМ!$B$34:$B$777,R$11)+'СЕТ СН'!$F$11+СВЦЭМ!$D$10+'СЕТ СН'!$F$6-'СЕТ СН'!$F$23</f>
        <v>1090.12192289</v>
      </c>
      <c r="S14" s="37">
        <f>SUMIFS(СВЦЭМ!$D$34:$D$777,СВЦЭМ!$A$34:$A$777,$A14,СВЦЭМ!$B$34:$B$777,S$11)+'СЕТ СН'!$F$11+СВЦЭМ!$D$10+'СЕТ СН'!$F$6-'СЕТ СН'!$F$23</f>
        <v>1094.18509722</v>
      </c>
      <c r="T14" s="37">
        <f>SUMIFS(СВЦЭМ!$D$34:$D$777,СВЦЭМ!$A$34:$A$777,$A14,СВЦЭМ!$B$34:$B$777,T$11)+'СЕТ СН'!$F$11+СВЦЭМ!$D$10+'СЕТ СН'!$F$6-'СЕТ СН'!$F$23</f>
        <v>1110.8199774099999</v>
      </c>
      <c r="U14" s="37">
        <f>SUMIFS(СВЦЭМ!$D$34:$D$777,СВЦЭМ!$A$34:$A$777,$A14,СВЦЭМ!$B$34:$B$777,U$11)+'СЕТ СН'!$F$11+СВЦЭМ!$D$10+'СЕТ СН'!$F$6-'СЕТ СН'!$F$23</f>
        <v>1065.7236038999999</v>
      </c>
      <c r="V14" s="37">
        <f>SUMIFS(СВЦЭМ!$D$34:$D$777,СВЦЭМ!$A$34:$A$777,$A14,СВЦЭМ!$B$34:$B$777,V$11)+'СЕТ СН'!$F$11+СВЦЭМ!$D$10+'СЕТ СН'!$F$6-'СЕТ СН'!$F$23</f>
        <v>1061.00940885</v>
      </c>
      <c r="W14" s="37">
        <f>SUMIFS(СВЦЭМ!$D$34:$D$777,СВЦЭМ!$A$34:$A$777,$A14,СВЦЭМ!$B$34:$B$777,W$11)+'СЕТ СН'!$F$11+СВЦЭМ!$D$10+'СЕТ СН'!$F$6-'СЕТ СН'!$F$23</f>
        <v>1107.7587088</v>
      </c>
      <c r="X14" s="37">
        <f>SUMIFS(СВЦЭМ!$D$34:$D$777,СВЦЭМ!$A$34:$A$777,$A14,СВЦЭМ!$B$34:$B$777,X$11)+'СЕТ СН'!$F$11+СВЦЭМ!$D$10+'СЕТ СН'!$F$6-'СЕТ СН'!$F$23</f>
        <v>1209.70871042</v>
      </c>
      <c r="Y14" s="37">
        <f>SUMIFS(СВЦЭМ!$D$34:$D$777,СВЦЭМ!$A$34:$A$777,$A14,СВЦЭМ!$B$34:$B$777,Y$11)+'СЕТ СН'!$F$11+СВЦЭМ!$D$10+'СЕТ СН'!$F$6-'СЕТ СН'!$F$23</f>
        <v>1326.08857758</v>
      </c>
    </row>
    <row r="15" spans="1:27" ht="15.75" x14ac:dyDescent="0.2">
      <c r="A15" s="36">
        <f t="shared" si="0"/>
        <v>43224</v>
      </c>
      <c r="B15" s="37">
        <f>SUMIFS(СВЦЭМ!$D$34:$D$777,СВЦЭМ!$A$34:$A$777,$A15,СВЦЭМ!$B$34:$B$777,B$11)+'СЕТ СН'!$F$11+СВЦЭМ!$D$10+'СЕТ СН'!$F$6-'СЕТ СН'!$F$23</f>
        <v>1351.1537618</v>
      </c>
      <c r="C15" s="37">
        <f>SUMIFS(СВЦЭМ!$D$34:$D$777,СВЦЭМ!$A$34:$A$777,$A15,СВЦЭМ!$B$34:$B$777,C$11)+'СЕТ СН'!$F$11+СВЦЭМ!$D$10+'СЕТ СН'!$F$6-'СЕТ СН'!$F$23</f>
        <v>1407.33769048</v>
      </c>
      <c r="D15" s="37">
        <f>SUMIFS(СВЦЭМ!$D$34:$D$777,СВЦЭМ!$A$34:$A$777,$A15,СВЦЭМ!$B$34:$B$777,D$11)+'СЕТ СН'!$F$11+СВЦЭМ!$D$10+'СЕТ СН'!$F$6-'СЕТ СН'!$F$23</f>
        <v>1429.8538444999999</v>
      </c>
      <c r="E15" s="37">
        <f>SUMIFS(СВЦЭМ!$D$34:$D$777,СВЦЭМ!$A$34:$A$777,$A15,СВЦЭМ!$B$34:$B$777,E$11)+'СЕТ СН'!$F$11+СВЦЭМ!$D$10+'СЕТ СН'!$F$6-'СЕТ СН'!$F$23</f>
        <v>1433.1795868999998</v>
      </c>
      <c r="F15" s="37">
        <f>SUMIFS(СВЦЭМ!$D$34:$D$777,СВЦЭМ!$A$34:$A$777,$A15,СВЦЭМ!$B$34:$B$777,F$11)+'СЕТ СН'!$F$11+СВЦЭМ!$D$10+'СЕТ СН'!$F$6-'СЕТ СН'!$F$23</f>
        <v>1432.90790401</v>
      </c>
      <c r="G15" s="37">
        <f>SUMIFS(СВЦЭМ!$D$34:$D$777,СВЦЭМ!$A$34:$A$777,$A15,СВЦЭМ!$B$34:$B$777,G$11)+'СЕТ СН'!$F$11+СВЦЭМ!$D$10+'СЕТ СН'!$F$6-'СЕТ СН'!$F$23</f>
        <v>1437.5463380299998</v>
      </c>
      <c r="H15" s="37">
        <f>SUMIFS(СВЦЭМ!$D$34:$D$777,СВЦЭМ!$A$34:$A$777,$A15,СВЦЭМ!$B$34:$B$777,H$11)+'СЕТ СН'!$F$11+СВЦЭМ!$D$10+'СЕТ СН'!$F$6-'СЕТ СН'!$F$23</f>
        <v>1310.6717680199999</v>
      </c>
      <c r="I15" s="37">
        <f>SUMIFS(СВЦЭМ!$D$34:$D$777,СВЦЭМ!$A$34:$A$777,$A15,СВЦЭМ!$B$34:$B$777,I$11)+'СЕТ СН'!$F$11+СВЦЭМ!$D$10+'СЕТ СН'!$F$6-'СЕТ СН'!$F$23</f>
        <v>1175.9635371099998</v>
      </c>
      <c r="J15" s="37">
        <f>SUMIFS(СВЦЭМ!$D$34:$D$777,СВЦЭМ!$A$34:$A$777,$A15,СВЦЭМ!$B$34:$B$777,J$11)+'СЕТ СН'!$F$11+СВЦЭМ!$D$10+'СЕТ СН'!$F$6-'СЕТ СН'!$F$23</f>
        <v>1120.3456564099999</v>
      </c>
      <c r="K15" s="37">
        <f>SUMIFS(СВЦЭМ!$D$34:$D$777,СВЦЭМ!$A$34:$A$777,$A15,СВЦЭМ!$B$34:$B$777,K$11)+'СЕТ СН'!$F$11+СВЦЭМ!$D$10+'СЕТ СН'!$F$6-'СЕТ СН'!$F$23</f>
        <v>1048.2289942299999</v>
      </c>
      <c r="L15" s="37">
        <f>SUMIFS(СВЦЭМ!$D$34:$D$777,СВЦЭМ!$A$34:$A$777,$A15,СВЦЭМ!$B$34:$B$777,L$11)+'СЕТ СН'!$F$11+СВЦЭМ!$D$10+'СЕТ СН'!$F$6-'СЕТ СН'!$F$23</f>
        <v>1047.8933469599999</v>
      </c>
      <c r="M15" s="37">
        <f>SUMIFS(СВЦЭМ!$D$34:$D$777,СВЦЭМ!$A$34:$A$777,$A15,СВЦЭМ!$B$34:$B$777,M$11)+'СЕТ СН'!$F$11+СВЦЭМ!$D$10+'СЕТ СН'!$F$6-'СЕТ СН'!$F$23</f>
        <v>1074.63395167</v>
      </c>
      <c r="N15" s="37">
        <f>SUMIFS(СВЦЭМ!$D$34:$D$777,СВЦЭМ!$A$34:$A$777,$A15,СВЦЭМ!$B$34:$B$777,N$11)+'СЕТ СН'!$F$11+СВЦЭМ!$D$10+'СЕТ СН'!$F$6-'СЕТ СН'!$F$23</f>
        <v>1096.8365702900001</v>
      </c>
      <c r="O15" s="37">
        <f>SUMIFS(СВЦЭМ!$D$34:$D$777,СВЦЭМ!$A$34:$A$777,$A15,СВЦЭМ!$B$34:$B$777,O$11)+'СЕТ СН'!$F$11+СВЦЭМ!$D$10+'СЕТ СН'!$F$6-'СЕТ СН'!$F$23</f>
        <v>1090.9024767400001</v>
      </c>
      <c r="P15" s="37">
        <f>SUMIFS(СВЦЭМ!$D$34:$D$777,СВЦЭМ!$A$34:$A$777,$A15,СВЦЭМ!$B$34:$B$777,P$11)+'СЕТ СН'!$F$11+СВЦЭМ!$D$10+'СЕТ СН'!$F$6-'СЕТ СН'!$F$23</f>
        <v>1097.2101399399999</v>
      </c>
      <c r="Q15" s="37">
        <f>SUMIFS(СВЦЭМ!$D$34:$D$777,СВЦЭМ!$A$34:$A$777,$A15,СВЦЭМ!$B$34:$B$777,Q$11)+'СЕТ СН'!$F$11+СВЦЭМ!$D$10+'СЕТ СН'!$F$6-'СЕТ СН'!$F$23</f>
        <v>1095.2476583799998</v>
      </c>
      <c r="R15" s="37">
        <f>SUMIFS(СВЦЭМ!$D$34:$D$777,СВЦЭМ!$A$34:$A$777,$A15,СВЦЭМ!$B$34:$B$777,R$11)+'СЕТ СН'!$F$11+СВЦЭМ!$D$10+'СЕТ СН'!$F$6-'СЕТ СН'!$F$23</f>
        <v>1098.7430786499999</v>
      </c>
      <c r="S15" s="37">
        <f>SUMIFS(СВЦЭМ!$D$34:$D$777,СВЦЭМ!$A$34:$A$777,$A15,СВЦЭМ!$B$34:$B$777,S$11)+'СЕТ СН'!$F$11+СВЦЭМ!$D$10+'СЕТ СН'!$F$6-'СЕТ СН'!$F$23</f>
        <v>1109.8774645399999</v>
      </c>
      <c r="T15" s="37">
        <f>SUMIFS(СВЦЭМ!$D$34:$D$777,СВЦЭМ!$A$34:$A$777,$A15,СВЦЭМ!$B$34:$B$777,T$11)+'СЕТ СН'!$F$11+СВЦЭМ!$D$10+'СЕТ СН'!$F$6-'СЕТ СН'!$F$23</f>
        <v>1093.20297854</v>
      </c>
      <c r="U15" s="37">
        <f>SUMIFS(СВЦЭМ!$D$34:$D$777,СВЦЭМ!$A$34:$A$777,$A15,СВЦЭМ!$B$34:$B$777,U$11)+'СЕТ СН'!$F$11+СВЦЭМ!$D$10+'СЕТ СН'!$F$6-'СЕТ СН'!$F$23</f>
        <v>1056.94993817</v>
      </c>
      <c r="V15" s="37">
        <f>SUMIFS(СВЦЭМ!$D$34:$D$777,СВЦЭМ!$A$34:$A$777,$A15,СВЦЭМ!$B$34:$B$777,V$11)+'СЕТ СН'!$F$11+СВЦЭМ!$D$10+'СЕТ СН'!$F$6-'СЕТ СН'!$F$23</f>
        <v>1055.26980022</v>
      </c>
      <c r="W15" s="37">
        <f>SUMIFS(СВЦЭМ!$D$34:$D$777,СВЦЭМ!$A$34:$A$777,$A15,СВЦЭМ!$B$34:$B$777,W$11)+'СЕТ СН'!$F$11+СВЦЭМ!$D$10+'СЕТ СН'!$F$6-'СЕТ СН'!$F$23</f>
        <v>1099.43546947</v>
      </c>
      <c r="X15" s="37">
        <f>SUMIFS(СВЦЭМ!$D$34:$D$777,СВЦЭМ!$A$34:$A$777,$A15,СВЦЭМ!$B$34:$B$777,X$11)+'СЕТ СН'!$F$11+СВЦЭМ!$D$10+'СЕТ СН'!$F$6-'СЕТ СН'!$F$23</f>
        <v>1194.0859875799999</v>
      </c>
      <c r="Y15" s="37">
        <f>SUMIFS(СВЦЭМ!$D$34:$D$777,СВЦЭМ!$A$34:$A$777,$A15,СВЦЭМ!$B$34:$B$777,Y$11)+'СЕТ СН'!$F$11+СВЦЭМ!$D$10+'СЕТ СН'!$F$6-'СЕТ СН'!$F$23</f>
        <v>1333.7810954500001</v>
      </c>
    </row>
    <row r="16" spans="1:27" ht="15.75" x14ac:dyDescent="0.2">
      <c r="A16" s="36">
        <f t="shared" si="0"/>
        <v>43225</v>
      </c>
      <c r="B16" s="37">
        <f>SUMIFS(СВЦЭМ!$D$34:$D$777,СВЦЭМ!$A$34:$A$777,$A16,СВЦЭМ!$B$34:$B$777,B$11)+'СЕТ СН'!$F$11+СВЦЭМ!$D$10+'СЕТ СН'!$F$6-'СЕТ СН'!$F$23</f>
        <v>1358.0182844699998</v>
      </c>
      <c r="C16" s="37">
        <f>SUMIFS(СВЦЭМ!$D$34:$D$777,СВЦЭМ!$A$34:$A$777,$A16,СВЦЭМ!$B$34:$B$777,C$11)+'СЕТ СН'!$F$11+СВЦЭМ!$D$10+'СЕТ СН'!$F$6-'СЕТ СН'!$F$23</f>
        <v>1365.24952532</v>
      </c>
      <c r="D16" s="37">
        <f>SUMIFS(СВЦЭМ!$D$34:$D$777,СВЦЭМ!$A$34:$A$777,$A16,СВЦЭМ!$B$34:$B$777,D$11)+'СЕТ СН'!$F$11+СВЦЭМ!$D$10+'СЕТ СН'!$F$6-'СЕТ СН'!$F$23</f>
        <v>1373.7602521899998</v>
      </c>
      <c r="E16" s="37">
        <f>SUMIFS(СВЦЭМ!$D$34:$D$777,СВЦЭМ!$A$34:$A$777,$A16,СВЦЭМ!$B$34:$B$777,E$11)+'СЕТ СН'!$F$11+СВЦЭМ!$D$10+'СЕТ СН'!$F$6-'СЕТ СН'!$F$23</f>
        <v>1395.1742139799999</v>
      </c>
      <c r="F16" s="37">
        <f>SUMIFS(СВЦЭМ!$D$34:$D$777,СВЦЭМ!$A$34:$A$777,$A16,СВЦЭМ!$B$34:$B$777,F$11)+'СЕТ СН'!$F$11+СВЦЭМ!$D$10+'СЕТ СН'!$F$6-'СЕТ СН'!$F$23</f>
        <v>1403.46791738</v>
      </c>
      <c r="G16" s="37">
        <f>SUMIFS(СВЦЭМ!$D$34:$D$777,СВЦЭМ!$A$34:$A$777,$A16,СВЦЭМ!$B$34:$B$777,G$11)+'СЕТ СН'!$F$11+СВЦЭМ!$D$10+'СЕТ СН'!$F$6-'СЕТ СН'!$F$23</f>
        <v>1412.9539305200001</v>
      </c>
      <c r="H16" s="37">
        <f>SUMIFS(СВЦЭМ!$D$34:$D$777,СВЦЭМ!$A$34:$A$777,$A16,СВЦЭМ!$B$34:$B$777,H$11)+'СЕТ СН'!$F$11+СВЦЭМ!$D$10+'СЕТ СН'!$F$6-'СЕТ СН'!$F$23</f>
        <v>1314.11841873</v>
      </c>
      <c r="I16" s="37">
        <f>SUMIFS(СВЦЭМ!$D$34:$D$777,СВЦЭМ!$A$34:$A$777,$A16,СВЦЭМ!$B$34:$B$777,I$11)+'СЕТ СН'!$F$11+СВЦЭМ!$D$10+'СЕТ СН'!$F$6-'СЕТ СН'!$F$23</f>
        <v>1213.9356441800001</v>
      </c>
      <c r="J16" s="37">
        <f>SUMIFS(СВЦЭМ!$D$34:$D$777,СВЦЭМ!$A$34:$A$777,$A16,СВЦЭМ!$B$34:$B$777,J$11)+'СЕТ СН'!$F$11+СВЦЭМ!$D$10+'СЕТ СН'!$F$6-'СЕТ СН'!$F$23</f>
        <v>1104.5022273699999</v>
      </c>
      <c r="K16" s="37">
        <f>SUMIFS(СВЦЭМ!$D$34:$D$777,СВЦЭМ!$A$34:$A$777,$A16,СВЦЭМ!$B$34:$B$777,K$11)+'СЕТ СН'!$F$11+СВЦЭМ!$D$10+'СЕТ СН'!$F$6-'СЕТ СН'!$F$23</f>
        <v>1049.73930561</v>
      </c>
      <c r="L16" s="37">
        <f>SUMIFS(СВЦЭМ!$D$34:$D$777,СВЦЭМ!$A$34:$A$777,$A16,СВЦЭМ!$B$34:$B$777,L$11)+'СЕТ СН'!$F$11+СВЦЭМ!$D$10+'СЕТ СН'!$F$6-'СЕТ СН'!$F$23</f>
        <v>1050.6256811399999</v>
      </c>
      <c r="M16" s="37">
        <f>SUMIFS(СВЦЭМ!$D$34:$D$777,СВЦЭМ!$A$34:$A$777,$A16,СВЦЭМ!$B$34:$B$777,M$11)+'СЕТ СН'!$F$11+СВЦЭМ!$D$10+'СЕТ СН'!$F$6-'СЕТ СН'!$F$23</f>
        <v>1047.7698908299999</v>
      </c>
      <c r="N16" s="37">
        <f>SUMIFS(СВЦЭМ!$D$34:$D$777,СВЦЭМ!$A$34:$A$777,$A16,СВЦЭМ!$B$34:$B$777,N$11)+'СЕТ СН'!$F$11+СВЦЭМ!$D$10+'СЕТ СН'!$F$6-'СЕТ СН'!$F$23</f>
        <v>1049.4157229100001</v>
      </c>
      <c r="O16" s="37">
        <f>SUMIFS(СВЦЭМ!$D$34:$D$777,СВЦЭМ!$A$34:$A$777,$A16,СВЦЭМ!$B$34:$B$777,O$11)+'СЕТ СН'!$F$11+СВЦЭМ!$D$10+'СЕТ СН'!$F$6-'СЕТ СН'!$F$23</f>
        <v>1067.2604649899999</v>
      </c>
      <c r="P16" s="37">
        <f>SUMIFS(СВЦЭМ!$D$34:$D$777,СВЦЭМ!$A$34:$A$777,$A16,СВЦЭМ!$B$34:$B$777,P$11)+'СЕТ СН'!$F$11+СВЦЭМ!$D$10+'СЕТ СН'!$F$6-'СЕТ СН'!$F$23</f>
        <v>1083.99974122</v>
      </c>
      <c r="Q16" s="37">
        <f>SUMIFS(СВЦЭМ!$D$34:$D$777,СВЦЭМ!$A$34:$A$777,$A16,СВЦЭМ!$B$34:$B$777,Q$11)+'СЕТ СН'!$F$11+СВЦЭМ!$D$10+'СЕТ СН'!$F$6-'СЕТ СН'!$F$23</f>
        <v>1087.87055293</v>
      </c>
      <c r="R16" s="37">
        <f>SUMIFS(СВЦЭМ!$D$34:$D$777,СВЦЭМ!$A$34:$A$777,$A16,СВЦЭМ!$B$34:$B$777,R$11)+'СЕТ СН'!$F$11+СВЦЭМ!$D$10+'СЕТ СН'!$F$6-'СЕТ СН'!$F$23</f>
        <v>1085.9359624199999</v>
      </c>
      <c r="S16" s="37">
        <f>SUMIFS(СВЦЭМ!$D$34:$D$777,СВЦЭМ!$A$34:$A$777,$A16,СВЦЭМ!$B$34:$B$777,S$11)+'СЕТ СН'!$F$11+СВЦЭМ!$D$10+'СЕТ СН'!$F$6-'СЕТ СН'!$F$23</f>
        <v>1108.2489240599998</v>
      </c>
      <c r="T16" s="37">
        <f>SUMIFS(СВЦЭМ!$D$34:$D$777,СВЦЭМ!$A$34:$A$777,$A16,СВЦЭМ!$B$34:$B$777,T$11)+'СЕТ СН'!$F$11+СВЦЭМ!$D$10+'СЕТ СН'!$F$6-'СЕТ СН'!$F$23</f>
        <v>1091.8204245100001</v>
      </c>
      <c r="U16" s="37">
        <f>SUMIFS(СВЦЭМ!$D$34:$D$777,СВЦЭМ!$A$34:$A$777,$A16,СВЦЭМ!$B$34:$B$777,U$11)+'СЕТ СН'!$F$11+СВЦЭМ!$D$10+'СЕТ СН'!$F$6-'СЕТ СН'!$F$23</f>
        <v>1084.33001246</v>
      </c>
      <c r="V16" s="37">
        <f>SUMIFS(СВЦЭМ!$D$34:$D$777,СВЦЭМ!$A$34:$A$777,$A16,СВЦЭМ!$B$34:$B$777,V$11)+'СЕТ СН'!$F$11+СВЦЭМ!$D$10+'СЕТ СН'!$F$6-'СЕТ СН'!$F$23</f>
        <v>1039.0050727299999</v>
      </c>
      <c r="W16" s="37">
        <f>SUMIFS(СВЦЭМ!$D$34:$D$777,СВЦЭМ!$A$34:$A$777,$A16,СВЦЭМ!$B$34:$B$777,W$11)+'СЕТ СН'!$F$11+СВЦЭМ!$D$10+'СЕТ СН'!$F$6-'СЕТ СН'!$F$23</f>
        <v>1093.0536512499998</v>
      </c>
      <c r="X16" s="37">
        <f>SUMIFS(СВЦЭМ!$D$34:$D$777,СВЦЭМ!$A$34:$A$777,$A16,СВЦЭМ!$B$34:$B$777,X$11)+'СЕТ СН'!$F$11+СВЦЭМ!$D$10+'СЕТ СН'!$F$6-'СЕТ СН'!$F$23</f>
        <v>1181.7370937400001</v>
      </c>
      <c r="Y16" s="37">
        <f>SUMIFS(СВЦЭМ!$D$34:$D$777,СВЦЭМ!$A$34:$A$777,$A16,СВЦЭМ!$B$34:$B$777,Y$11)+'СЕТ СН'!$F$11+СВЦЭМ!$D$10+'СЕТ СН'!$F$6-'СЕТ СН'!$F$23</f>
        <v>1305.62348705</v>
      </c>
    </row>
    <row r="17" spans="1:25" ht="15.75" x14ac:dyDescent="0.2">
      <c r="A17" s="36">
        <f t="shared" si="0"/>
        <v>43226</v>
      </c>
      <c r="B17" s="37">
        <f>SUMIFS(СВЦЭМ!$D$34:$D$777,СВЦЭМ!$A$34:$A$777,$A17,СВЦЭМ!$B$34:$B$777,B$11)+'СЕТ СН'!$F$11+СВЦЭМ!$D$10+'СЕТ СН'!$F$6-'СЕТ СН'!$F$23</f>
        <v>1342.1708851799999</v>
      </c>
      <c r="C17" s="37">
        <f>SUMIFS(СВЦЭМ!$D$34:$D$777,СВЦЭМ!$A$34:$A$777,$A17,СВЦЭМ!$B$34:$B$777,C$11)+'СЕТ СН'!$F$11+СВЦЭМ!$D$10+'СЕТ СН'!$F$6-'СЕТ СН'!$F$23</f>
        <v>1391.37899242</v>
      </c>
      <c r="D17" s="37">
        <f>SUMIFS(СВЦЭМ!$D$34:$D$777,СВЦЭМ!$A$34:$A$777,$A17,СВЦЭМ!$B$34:$B$777,D$11)+'СЕТ СН'!$F$11+СВЦЭМ!$D$10+'СЕТ СН'!$F$6-'СЕТ СН'!$F$23</f>
        <v>1409.7827036799999</v>
      </c>
      <c r="E17" s="37">
        <f>SUMIFS(СВЦЭМ!$D$34:$D$777,СВЦЭМ!$A$34:$A$777,$A17,СВЦЭМ!$B$34:$B$777,E$11)+'СЕТ СН'!$F$11+СВЦЭМ!$D$10+'СЕТ СН'!$F$6-'СЕТ СН'!$F$23</f>
        <v>1422.74626515</v>
      </c>
      <c r="F17" s="37">
        <f>SUMIFS(СВЦЭМ!$D$34:$D$777,СВЦЭМ!$A$34:$A$777,$A17,СВЦЭМ!$B$34:$B$777,F$11)+'СЕТ СН'!$F$11+СВЦЭМ!$D$10+'СЕТ СН'!$F$6-'СЕТ СН'!$F$23</f>
        <v>1420.4592266999998</v>
      </c>
      <c r="G17" s="37">
        <f>SUMIFS(СВЦЭМ!$D$34:$D$777,СВЦЭМ!$A$34:$A$777,$A17,СВЦЭМ!$B$34:$B$777,G$11)+'СЕТ СН'!$F$11+СВЦЭМ!$D$10+'СЕТ СН'!$F$6-'СЕТ СН'!$F$23</f>
        <v>1424.2898748799998</v>
      </c>
      <c r="H17" s="37">
        <f>SUMIFS(СВЦЭМ!$D$34:$D$777,СВЦЭМ!$A$34:$A$777,$A17,СВЦЭМ!$B$34:$B$777,H$11)+'СЕТ СН'!$F$11+СВЦЭМ!$D$10+'СЕТ СН'!$F$6-'СЕТ СН'!$F$23</f>
        <v>1354.9160062199999</v>
      </c>
      <c r="I17" s="37">
        <f>SUMIFS(СВЦЭМ!$D$34:$D$777,СВЦЭМ!$A$34:$A$777,$A17,СВЦЭМ!$B$34:$B$777,I$11)+'СЕТ СН'!$F$11+СВЦЭМ!$D$10+'СЕТ СН'!$F$6-'СЕТ СН'!$F$23</f>
        <v>1235.2404878399998</v>
      </c>
      <c r="J17" s="37">
        <f>SUMIFS(СВЦЭМ!$D$34:$D$777,СВЦЭМ!$A$34:$A$777,$A17,СВЦЭМ!$B$34:$B$777,J$11)+'СЕТ СН'!$F$11+СВЦЭМ!$D$10+'СЕТ СН'!$F$6-'СЕТ СН'!$F$23</f>
        <v>1127.4024170600001</v>
      </c>
      <c r="K17" s="37">
        <f>SUMIFS(СВЦЭМ!$D$34:$D$777,СВЦЭМ!$A$34:$A$777,$A17,СВЦЭМ!$B$34:$B$777,K$11)+'СЕТ СН'!$F$11+СВЦЭМ!$D$10+'СЕТ СН'!$F$6-'СЕТ СН'!$F$23</f>
        <v>1094.7456750699998</v>
      </c>
      <c r="L17" s="37">
        <f>SUMIFS(СВЦЭМ!$D$34:$D$777,СВЦЭМ!$A$34:$A$777,$A17,СВЦЭМ!$B$34:$B$777,L$11)+'СЕТ СН'!$F$11+СВЦЭМ!$D$10+'СЕТ СН'!$F$6-'СЕТ СН'!$F$23</f>
        <v>1078.38764937</v>
      </c>
      <c r="M17" s="37">
        <f>SUMIFS(СВЦЭМ!$D$34:$D$777,СВЦЭМ!$A$34:$A$777,$A17,СВЦЭМ!$B$34:$B$777,M$11)+'СЕТ СН'!$F$11+СВЦЭМ!$D$10+'СЕТ СН'!$F$6-'СЕТ СН'!$F$23</f>
        <v>1053.9895111699998</v>
      </c>
      <c r="N17" s="37">
        <f>SUMIFS(СВЦЭМ!$D$34:$D$777,СВЦЭМ!$A$34:$A$777,$A17,СВЦЭМ!$B$34:$B$777,N$11)+'СЕТ СН'!$F$11+СВЦЭМ!$D$10+'СЕТ СН'!$F$6-'СЕТ СН'!$F$23</f>
        <v>1102.29231407</v>
      </c>
      <c r="O17" s="37">
        <f>SUMIFS(СВЦЭМ!$D$34:$D$777,СВЦЭМ!$A$34:$A$777,$A17,СВЦЭМ!$B$34:$B$777,O$11)+'СЕТ СН'!$F$11+СВЦЭМ!$D$10+'СЕТ СН'!$F$6-'СЕТ СН'!$F$23</f>
        <v>1103.0551759699999</v>
      </c>
      <c r="P17" s="37">
        <f>SUMIFS(СВЦЭМ!$D$34:$D$777,СВЦЭМ!$A$34:$A$777,$A17,СВЦЭМ!$B$34:$B$777,P$11)+'СЕТ СН'!$F$11+СВЦЭМ!$D$10+'СЕТ СН'!$F$6-'СЕТ СН'!$F$23</f>
        <v>1096.9457250599999</v>
      </c>
      <c r="Q17" s="37">
        <f>SUMIFS(СВЦЭМ!$D$34:$D$777,СВЦЭМ!$A$34:$A$777,$A17,СВЦЭМ!$B$34:$B$777,Q$11)+'СЕТ СН'!$F$11+СВЦЭМ!$D$10+'СЕТ СН'!$F$6-'СЕТ СН'!$F$23</f>
        <v>1099.2639604000001</v>
      </c>
      <c r="R17" s="37">
        <f>SUMIFS(СВЦЭМ!$D$34:$D$777,СВЦЭМ!$A$34:$A$777,$A17,СВЦЭМ!$B$34:$B$777,R$11)+'СЕТ СН'!$F$11+СВЦЭМ!$D$10+'СЕТ СН'!$F$6-'СЕТ СН'!$F$23</f>
        <v>1108.3678431600001</v>
      </c>
      <c r="S17" s="37">
        <f>SUMIFS(СВЦЭМ!$D$34:$D$777,СВЦЭМ!$A$34:$A$777,$A17,СВЦЭМ!$B$34:$B$777,S$11)+'СЕТ СН'!$F$11+СВЦЭМ!$D$10+'СЕТ СН'!$F$6-'СЕТ СН'!$F$23</f>
        <v>1110.36595113</v>
      </c>
      <c r="T17" s="37">
        <f>SUMIFS(СВЦЭМ!$D$34:$D$777,СВЦЭМ!$A$34:$A$777,$A17,СВЦЭМ!$B$34:$B$777,T$11)+'СЕТ СН'!$F$11+СВЦЭМ!$D$10+'СЕТ СН'!$F$6-'СЕТ СН'!$F$23</f>
        <v>1102.7328788899999</v>
      </c>
      <c r="U17" s="37">
        <f>SUMIFS(СВЦЭМ!$D$34:$D$777,СВЦЭМ!$A$34:$A$777,$A17,СВЦЭМ!$B$34:$B$777,U$11)+'СЕТ СН'!$F$11+СВЦЭМ!$D$10+'СЕТ СН'!$F$6-'СЕТ СН'!$F$23</f>
        <v>1095.29438164</v>
      </c>
      <c r="V17" s="37">
        <f>SUMIFS(СВЦЭМ!$D$34:$D$777,СВЦЭМ!$A$34:$A$777,$A17,СВЦЭМ!$B$34:$B$777,V$11)+'СЕТ СН'!$F$11+СВЦЭМ!$D$10+'СЕТ СН'!$F$6-'СЕТ СН'!$F$23</f>
        <v>1061.9248043399998</v>
      </c>
      <c r="W17" s="37">
        <f>SUMIFS(СВЦЭМ!$D$34:$D$777,СВЦЭМ!$A$34:$A$777,$A17,СВЦЭМ!$B$34:$B$777,W$11)+'СЕТ СН'!$F$11+СВЦЭМ!$D$10+'СЕТ СН'!$F$6-'СЕТ СН'!$F$23</f>
        <v>1097.1205273599999</v>
      </c>
      <c r="X17" s="37">
        <f>SUMIFS(СВЦЭМ!$D$34:$D$777,СВЦЭМ!$A$34:$A$777,$A17,СВЦЭМ!$B$34:$B$777,X$11)+'СЕТ СН'!$F$11+СВЦЭМ!$D$10+'СЕТ СН'!$F$6-'СЕТ СН'!$F$23</f>
        <v>1196.9465777800001</v>
      </c>
      <c r="Y17" s="37">
        <f>SUMIFS(СВЦЭМ!$D$34:$D$777,СВЦЭМ!$A$34:$A$777,$A17,СВЦЭМ!$B$34:$B$777,Y$11)+'СЕТ СН'!$F$11+СВЦЭМ!$D$10+'СЕТ СН'!$F$6-'СЕТ СН'!$F$23</f>
        <v>1308.4749986699999</v>
      </c>
    </row>
    <row r="18" spans="1:25" ht="15.75" x14ac:dyDescent="0.2">
      <c r="A18" s="36">
        <f t="shared" si="0"/>
        <v>43227</v>
      </c>
      <c r="B18" s="37">
        <f>SUMIFS(СВЦЭМ!$D$34:$D$777,СВЦЭМ!$A$34:$A$777,$A18,СВЦЭМ!$B$34:$B$777,B$11)+'СЕТ СН'!$F$11+СВЦЭМ!$D$10+'СЕТ СН'!$F$6-'СЕТ СН'!$F$23</f>
        <v>1372.5795148299999</v>
      </c>
      <c r="C18" s="37">
        <f>SUMIFS(СВЦЭМ!$D$34:$D$777,СВЦЭМ!$A$34:$A$777,$A18,СВЦЭМ!$B$34:$B$777,C$11)+'СЕТ СН'!$F$11+СВЦЭМ!$D$10+'СЕТ СН'!$F$6-'СЕТ СН'!$F$23</f>
        <v>1427.15310262</v>
      </c>
      <c r="D18" s="37">
        <f>SUMIFS(СВЦЭМ!$D$34:$D$777,СВЦЭМ!$A$34:$A$777,$A18,СВЦЭМ!$B$34:$B$777,D$11)+'СЕТ СН'!$F$11+СВЦЭМ!$D$10+'СЕТ СН'!$F$6-'СЕТ СН'!$F$23</f>
        <v>1439.0723695900001</v>
      </c>
      <c r="E18" s="37">
        <f>SUMIFS(СВЦЭМ!$D$34:$D$777,СВЦЭМ!$A$34:$A$777,$A18,СВЦЭМ!$B$34:$B$777,E$11)+'СЕТ СН'!$F$11+СВЦЭМ!$D$10+'СЕТ СН'!$F$6-'СЕТ СН'!$F$23</f>
        <v>1432.9678780599997</v>
      </c>
      <c r="F18" s="37">
        <f>SUMIFS(СВЦЭМ!$D$34:$D$777,СВЦЭМ!$A$34:$A$777,$A18,СВЦЭМ!$B$34:$B$777,F$11)+'СЕТ СН'!$F$11+СВЦЭМ!$D$10+'СЕТ СН'!$F$6-'СЕТ СН'!$F$23</f>
        <v>1429.3914274499998</v>
      </c>
      <c r="G18" s="37">
        <f>SUMIFS(СВЦЭМ!$D$34:$D$777,СВЦЭМ!$A$34:$A$777,$A18,СВЦЭМ!$B$34:$B$777,G$11)+'СЕТ СН'!$F$11+СВЦЭМ!$D$10+'СЕТ СН'!$F$6-'СЕТ СН'!$F$23</f>
        <v>1441.1666728699997</v>
      </c>
      <c r="H18" s="37">
        <f>SUMIFS(СВЦЭМ!$D$34:$D$777,СВЦЭМ!$A$34:$A$777,$A18,СВЦЭМ!$B$34:$B$777,H$11)+'СЕТ СН'!$F$11+СВЦЭМ!$D$10+'СЕТ СН'!$F$6-'СЕТ СН'!$F$23</f>
        <v>1336.79251952</v>
      </c>
      <c r="I18" s="37">
        <f>SUMIFS(СВЦЭМ!$D$34:$D$777,СВЦЭМ!$A$34:$A$777,$A18,СВЦЭМ!$B$34:$B$777,I$11)+'СЕТ СН'!$F$11+СВЦЭМ!$D$10+'СЕТ СН'!$F$6-'СЕТ СН'!$F$23</f>
        <v>1233.2994862199998</v>
      </c>
      <c r="J18" s="37">
        <f>SUMIFS(СВЦЭМ!$D$34:$D$777,СВЦЭМ!$A$34:$A$777,$A18,СВЦЭМ!$B$34:$B$777,J$11)+'СЕТ СН'!$F$11+СВЦЭМ!$D$10+'СЕТ СН'!$F$6-'СЕТ СН'!$F$23</f>
        <v>1151.22414252</v>
      </c>
      <c r="K18" s="37">
        <f>SUMIFS(СВЦЭМ!$D$34:$D$777,СВЦЭМ!$A$34:$A$777,$A18,СВЦЭМ!$B$34:$B$777,K$11)+'СЕТ СН'!$F$11+СВЦЭМ!$D$10+'СЕТ СН'!$F$6-'СЕТ СН'!$F$23</f>
        <v>1125.43160784</v>
      </c>
      <c r="L18" s="37">
        <f>SUMIFS(СВЦЭМ!$D$34:$D$777,СВЦЭМ!$A$34:$A$777,$A18,СВЦЭМ!$B$34:$B$777,L$11)+'СЕТ СН'!$F$11+СВЦЭМ!$D$10+'СЕТ СН'!$F$6-'СЕТ СН'!$F$23</f>
        <v>1137.84065405</v>
      </c>
      <c r="M18" s="37">
        <f>SUMIFS(СВЦЭМ!$D$34:$D$777,СВЦЭМ!$A$34:$A$777,$A18,СВЦЭМ!$B$34:$B$777,M$11)+'СЕТ СН'!$F$11+СВЦЭМ!$D$10+'СЕТ СН'!$F$6-'СЕТ СН'!$F$23</f>
        <v>1140.1744343299999</v>
      </c>
      <c r="N18" s="37">
        <f>SUMIFS(СВЦЭМ!$D$34:$D$777,СВЦЭМ!$A$34:$A$777,$A18,СВЦЭМ!$B$34:$B$777,N$11)+'СЕТ СН'!$F$11+СВЦЭМ!$D$10+'СЕТ СН'!$F$6-'СЕТ СН'!$F$23</f>
        <v>1123.6829868099999</v>
      </c>
      <c r="O18" s="37">
        <f>SUMIFS(СВЦЭМ!$D$34:$D$777,СВЦЭМ!$A$34:$A$777,$A18,СВЦЭМ!$B$34:$B$777,O$11)+'СЕТ СН'!$F$11+СВЦЭМ!$D$10+'СЕТ СН'!$F$6-'СЕТ СН'!$F$23</f>
        <v>1124.3317101499999</v>
      </c>
      <c r="P18" s="37">
        <f>SUMIFS(СВЦЭМ!$D$34:$D$777,СВЦЭМ!$A$34:$A$777,$A18,СВЦЭМ!$B$34:$B$777,P$11)+'СЕТ СН'!$F$11+СВЦЭМ!$D$10+'СЕТ СН'!$F$6-'СЕТ СН'!$F$23</f>
        <v>1120.60445796</v>
      </c>
      <c r="Q18" s="37">
        <f>SUMIFS(СВЦЭМ!$D$34:$D$777,СВЦЭМ!$A$34:$A$777,$A18,СВЦЭМ!$B$34:$B$777,Q$11)+'СЕТ СН'!$F$11+СВЦЭМ!$D$10+'СЕТ СН'!$F$6-'СЕТ СН'!$F$23</f>
        <v>1120.2752286</v>
      </c>
      <c r="R18" s="37">
        <f>SUMIFS(СВЦЭМ!$D$34:$D$777,СВЦЭМ!$A$34:$A$777,$A18,СВЦЭМ!$B$34:$B$777,R$11)+'СЕТ СН'!$F$11+СВЦЭМ!$D$10+'СЕТ СН'!$F$6-'СЕТ СН'!$F$23</f>
        <v>1123.7926609000001</v>
      </c>
      <c r="S18" s="37">
        <f>SUMIFS(СВЦЭМ!$D$34:$D$777,СВЦЭМ!$A$34:$A$777,$A18,СВЦЭМ!$B$34:$B$777,S$11)+'СЕТ СН'!$F$11+СВЦЭМ!$D$10+'СЕТ СН'!$F$6-'СЕТ СН'!$F$23</f>
        <v>1131.35735516</v>
      </c>
      <c r="T18" s="37">
        <f>SUMIFS(СВЦЭМ!$D$34:$D$777,СВЦЭМ!$A$34:$A$777,$A18,СВЦЭМ!$B$34:$B$777,T$11)+'СЕТ СН'!$F$11+СВЦЭМ!$D$10+'СЕТ СН'!$F$6-'СЕТ СН'!$F$23</f>
        <v>1134.8415549199999</v>
      </c>
      <c r="U18" s="37">
        <f>SUMIFS(СВЦЭМ!$D$34:$D$777,СВЦЭМ!$A$34:$A$777,$A18,СВЦЭМ!$B$34:$B$777,U$11)+'СЕТ СН'!$F$11+СВЦЭМ!$D$10+'СЕТ СН'!$F$6-'СЕТ СН'!$F$23</f>
        <v>1139.0891686699999</v>
      </c>
      <c r="V18" s="37">
        <f>SUMIFS(СВЦЭМ!$D$34:$D$777,СВЦЭМ!$A$34:$A$777,$A18,СВЦЭМ!$B$34:$B$777,V$11)+'СЕТ СН'!$F$11+СВЦЭМ!$D$10+'СЕТ СН'!$F$6-'СЕТ СН'!$F$23</f>
        <v>1143.8874811999999</v>
      </c>
      <c r="W18" s="37">
        <f>SUMIFS(СВЦЭМ!$D$34:$D$777,СВЦЭМ!$A$34:$A$777,$A18,СВЦЭМ!$B$34:$B$777,W$11)+'СЕТ СН'!$F$11+СВЦЭМ!$D$10+'СЕТ СН'!$F$6-'СЕТ СН'!$F$23</f>
        <v>1134.0962065899998</v>
      </c>
      <c r="X18" s="37">
        <f>SUMIFS(СВЦЭМ!$D$34:$D$777,СВЦЭМ!$A$34:$A$777,$A18,СВЦЭМ!$B$34:$B$777,X$11)+'СЕТ СН'!$F$11+СВЦЭМ!$D$10+'СЕТ СН'!$F$6-'СЕТ СН'!$F$23</f>
        <v>1251.96650583</v>
      </c>
      <c r="Y18" s="37">
        <f>SUMIFS(СВЦЭМ!$D$34:$D$777,СВЦЭМ!$A$34:$A$777,$A18,СВЦЭМ!$B$34:$B$777,Y$11)+'СЕТ СН'!$F$11+СВЦЭМ!$D$10+'СЕТ СН'!$F$6-'СЕТ СН'!$F$23</f>
        <v>1370.12413337</v>
      </c>
    </row>
    <row r="19" spans="1:25" ht="15.75" x14ac:dyDescent="0.2">
      <c r="A19" s="36">
        <f t="shared" si="0"/>
        <v>43228</v>
      </c>
      <c r="B19" s="37">
        <f>SUMIFS(СВЦЭМ!$D$34:$D$777,СВЦЭМ!$A$34:$A$777,$A19,СВЦЭМ!$B$34:$B$777,B$11)+'СЕТ СН'!$F$11+СВЦЭМ!$D$10+'СЕТ СН'!$F$6-'СЕТ СН'!$F$23</f>
        <v>1405.6566426700001</v>
      </c>
      <c r="C19" s="37">
        <f>SUMIFS(СВЦЭМ!$D$34:$D$777,СВЦЭМ!$A$34:$A$777,$A19,СВЦЭМ!$B$34:$B$777,C$11)+'СЕТ СН'!$F$11+СВЦЭМ!$D$10+'СЕТ СН'!$F$6-'СЕТ СН'!$F$23</f>
        <v>1450.44203083</v>
      </c>
      <c r="D19" s="37">
        <f>SUMIFS(СВЦЭМ!$D$34:$D$777,СВЦЭМ!$A$34:$A$777,$A19,СВЦЭМ!$B$34:$B$777,D$11)+'СЕТ СН'!$F$11+СВЦЭМ!$D$10+'СЕТ СН'!$F$6-'СЕТ СН'!$F$23</f>
        <v>1479.72151166</v>
      </c>
      <c r="E19" s="37">
        <f>SUMIFS(СВЦЭМ!$D$34:$D$777,СВЦЭМ!$A$34:$A$777,$A19,СВЦЭМ!$B$34:$B$777,E$11)+'СЕТ СН'!$F$11+СВЦЭМ!$D$10+'СЕТ СН'!$F$6-'СЕТ СН'!$F$23</f>
        <v>1491.94813664</v>
      </c>
      <c r="F19" s="37">
        <f>SUMIFS(СВЦЭМ!$D$34:$D$777,СВЦЭМ!$A$34:$A$777,$A19,СВЦЭМ!$B$34:$B$777,F$11)+'СЕТ СН'!$F$11+СВЦЭМ!$D$10+'СЕТ СН'!$F$6-'СЕТ СН'!$F$23</f>
        <v>1511.73701446</v>
      </c>
      <c r="G19" s="37">
        <f>SUMIFS(СВЦЭМ!$D$34:$D$777,СВЦЭМ!$A$34:$A$777,$A19,СВЦЭМ!$B$34:$B$777,G$11)+'СЕТ СН'!$F$11+СВЦЭМ!$D$10+'СЕТ СН'!$F$6-'СЕТ СН'!$F$23</f>
        <v>1482.2745425899998</v>
      </c>
      <c r="H19" s="37">
        <f>SUMIFS(СВЦЭМ!$D$34:$D$777,СВЦЭМ!$A$34:$A$777,$A19,СВЦЭМ!$B$34:$B$777,H$11)+'СЕТ СН'!$F$11+СВЦЭМ!$D$10+'СЕТ СН'!$F$6-'СЕТ СН'!$F$23</f>
        <v>1358.0028830199999</v>
      </c>
      <c r="I19" s="37">
        <f>SUMIFS(СВЦЭМ!$D$34:$D$777,СВЦЭМ!$A$34:$A$777,$A19,СВЦЭМ!$B$34:$B$777,I$11)+'СЕТ СН'!$F$11+СВЦЭМ!$D$10+'СЕТ СН'!$F$6-'СЕТ СН'!$F$23</f>
        <v>1222.95447988</v>
      </c>
      <c r="J19" s="37">
        <f>SUMIFS(СВЦЭМ!$D$34:$D$777,СВЦЭМ!$A$34:$A$777,$A19,СВЦЭМ!$B$34:$B$777,J$11)+'СЕТ СН'!$F$11+СВЦЭМ!$D$10+'СЕТ СН'!$F$6-'СЕТ СН'!$F$23</f>
        <v>1134.8903121999999</v>
      </c>
      <c r="K19" s="37">
        <f>SUMIFS(СВЦЭМ!$D$34:$D$777,СВЦЭМ!$A$34:$A$777,$A19,СВЦЭМ!$B$34:$B$777,K$11)+'СЕТ СН'!$F$11+СВЦЭМ!$D$10+'СЕТ СН'!$F$6-'СЕТ СН'!$F$23</f>
        <v>1100.3856897400001</v>
      </c>
      <c r="L19" s="37">
        <f>SUMIFS(СВЦЭМ!$D$34:$D$777,СВЦЭМ!$A$34:$A$777,$A19,СВЦЭМ!$B$34:$B$777,L$11)+'СЕТ СН'!$F$11+СВЦЭМ!$D$10+'СЕТ СН'!$F$6-'СЕТ СН'!$F$23</f>
        <v>1086.4412043799998</v>
      </c>
      <c r="M19" s="37">
        <f>SUMIFS(СВЦЭМ!$D$34:$D$777,СВЦЭМ!$A$34:$A$777,$A19,СВЦЭМ!$B$34:$B$777,M$11)+'СЕТ СН'!$F$11+СВЦЭМ!$D$10+'СЕТ СН'!$F$6-'СЕТ СН'!$F$23</f>
        <v>1082.82406223</v>
      </c>
      <c r="N19" s="37">
        <f>SUMIFS(СВЦЭМ!$D$34:$D$777,СВЦЭМ!$A$34:$A$777,$A19,СВЦЭМ!$B$34:$B$777,N$11)+'СЕТ СН'!$F$11+СВЦЭМ!$D$10+'СЕТ СН'!$F$6-'СЕТ СН'!$F$23</f>
        <v>1071.1993320699999</v>
      </c>
      <c r="O19" s="37">
        <f>SUMIFS(СВЦЭМ!$D$34:$D$777,СВЦЭМ!$A$34:$A$777,$A19,СВЦЭМ!$B$34:$B$777,O$11)+'СЕТ СН'!$F$11+СВЦЭМ!$D$10+'СЕТ СН'!$F$6-'СЕТ СН'!$F$23</f>
        <v>1074.026155</v>
      </c>
      <c r="P19" s="37">
        <f>SUMIFS(СВЦЭМ!$D$34:$D$777,СВЦЭМ!$A$34:$A$777,$A19,СВЦЭМ!$B$34:$B$777,P$11)+'СЕТ СН'!$F$11+СВЦЭМ!$D$10+'СЕТ СН'!$F$6-'СЕТ СН'!$F$23</f>
        <v>1114.6828650399998</v>
      </c>
      <c r="Q19" s="37">
        <f>SUMIFS(СВЦЭМ!$D$34:$D$777,СВЦЭМ!$A$34:$A$777,$A19,СВЦЭМ!$B$34:$B$777,Q$11)+'СЕТ СН'!$F$11+СВЦЭМ!$D$10+'СЕТ СН'!$F$6-'СЕТ СН'!$F$23</f>
        <v>1114.91596811</v>
      </c>
      <c r="R19" s="37">
        <f>SUMIFS(СВЦЭМ!$D$34:$D$777,СВЦЭМ!$A$34:$A$777,$A19,СВЦЭМ!$B$34:$B$777,R$11)+'СЕТ СН'!$F$11+СВЦЭМ!$D$10+'СЕТ СН'!$F$6-'СЕТ СН'!$F$23</f>
        <v>1109.2481729199999</v>
      </c>
      <c r="S19" s="37">
        <f>SUMIFS(СВЦЭМ!$D$34:$D$777,СВЦЭМ!$A$34:$A$777,$A19,СВЦЭМ!$B$34:$B$777,S$11)+'СЕТ СН'!$F$11+СВЦЭМ!$D$10+'СЕТ СН'!$F$6-'СЕТ СН'!$F$23</f>
        <v>1078.82605739</v>
      </c>
      <c r="T19" s="37">
        <f>SUMIFS(СВЦЭМ!$D$34:$D$777,СВЦЭМ!$A$34:$A$777,$A19,СВЦЭМ!$B$34:$B$777,T$11)+'СЕТ СН'!$F$11+СВЦЭМ!$D$10+'СЕТ СН'!$F$6-'СЕТ СН'!$F$23</f>
        <v>1062.4337355799998</v>
      </c>
      <c r="U19" s="37">
        <f>SUMIFS(СВЦЭМ!$D$34:$D$777,СВЦЭМ!$A$34:$A$777,$A19,СВЦЭМ!$B$34:$B$777,U$11)+'СЕТ СН'!$F$11+СВЦЭМ!$D$10+'СЕТ СН'!$F$6-'СЕТ СН'!$F$23</f>
        <v>1074.7819267999998</v>
      </c>
      <c r="V19" s="37">
        <f>SUMIFS(СВЦЭМ!$D$34:$D$777,СВЦЭМ!$A$34:$A$777,$A19,СВЦЭМ!$B$34:$B$777,V$11)+'СЕТ СН'!$F$11+СВЦЭМ!$D$10+'СЕТ СН'!$F$6-'СЕТ СН'!$F$23</f>
        <v>1087.2871583199999</v>
      </c>
      <c r="W19" s="37">
        <f>SUMIFS(СВЦЭМ!$D$34:$D$777,СВЦЭМ!$A$34:$A$777,$A19,СВЦЭМ!$B$34:$B$777,W$11)+'СЕТ СН'!$F$11+СВЦЭМ!$D$10+'СЕТ СН'!$F$6-'СЕТ СН'!$F$23</f>
        <v>1124.2987494399999</v>
      </c>
      <c r="X19" s="37">
        <f>SUMIFS(СВЦЭМ!$D$34:$D$777,СВЦЭМ!$A$34:$A$777,$A19,СВЦЭМ!$B$34:$B$777,X$11)+'СЕТ СН'!$F$11+СВЦЭМ!$D$10+'СЕТ СН'!$F$6-'СЕТ СН'!$F$23</f>
        <v>1215.2183354599999</v>
      </c>
      <c r="Y19" s="37">
        <f>SUMIFS(СВЦЭМ!$D$34:$D$777,СВЦЭМ!$A$34:$A$777,$A19,СВЦЭМ!$B$34:$B$777,Y$11)+'СЕТ СН'!$F$11+СВЦЭМ!$D$10+'СЕТ СН'!$F$6-'СЕТ СН'!$F$23</f>
        <v>1328.95886722</v>
      </c>
    </row>
    <row r="20" spans="1:25" ht="15.75" x14ac:dyDescent="0.2">
      <c r="A20" s="36">
        <f t="shared" si="0"/>
        <v>43229</v>
      </c>
      <c r="B20" s="37">
        <f>SUMIFS(СВЦЭМ!$D$34:$D$777,СВЦЭМ!$A$34:$A$777,$A20,СВЦЭМ!$B$34:$B$777,B$11)+'СЕТ СН'!$F$11+СВЦЭМ!$D$10+'СЕТ СН'!$F$6-'СЕТ СН'!$F$23</f>
        <v>1432.8934363399999</v>
      </c>
      <c r="C20" s="37">
        <f>SUMIFS(СВЦЭМ!$D$34:$D$777,СВЦЭМ!$A$34:$A$777,$A20,СВЦЭМ!$B$34:$B$777,C$11)+'СЕТ СН'!$F$11+СВЦЭМ!$D$10+'СЕТ СН'!$F$6-'СЕТ СН'!$F$23</f>
        <v>1481.56125643</v>
      </c>
      <c r="D20" s="37">
        <f>SUMIFS(СВЦЭМ!$D$34:$D$777,СВЦЭМ!$A$34:$A$777,$A20,СВЦЭМ!$B$34:$B$777,D$11)+'СЕТ СН'!$F$11+СВЦЭМ!$D$10+'СЕТ СН'!$F$6-'СЕТ СН'!$F$23</f>
        <v>1521.9229999099998</v>
      </c>
      <c r="E20" s="37">
        <f>SUMIFS(СВЦЭМ!$D$34:$D$777,СВЦЭМ!$A$34:$A$777,$A20,СВЦЭМ!$B$34:$B$777,E$11)+'СЕТ СН'!$F$11+СВЦЭМ!$D$10+'СЕТ СН'!$F$6-'СЕТ СН'!$F$23</f>
        <v>1538.31429282</v>
      </c>
      <c r="F20" s="37">
        <f>SUMIFS(СВЦЭМ!$D$34:$D$777,СВЦЭМ!$A$34:$A$777,$A20,СВЦЭМ!$B$34:$B$777,F$11)+'СЕТ СН'!$F$11+СВЦЭМ!$D$10+'СЕТ СН'!$F$6-'СЕТ СН'!$F$23</f>
        <v>1543.21134514</v>
      </c>
      <c r="G20" s="37">
        <f>SUMIFS(СВЦЭМ!$D$34:$D$777,СВЦЭМ!$A$34:$A$777,$A20,СВЦЭМ!$B$34:$B$777,G$11)+'СЕТ СН'!$F$11+СВЦЭМ!$D$10+'СЕТ СН'!$F$6-'СЕТ СН'!$F$23</f>
        <v>1537.6899912200001</v>
      </c>
      <c r="H20" s="37">
        <f>SUMIFS(СВЦЭМ!$D$34:$D$777,СВЦЭМ!$A$34:$A$777,$A20,СВЦЭМ!$B$34:$B$777,H$11)+'СЕТ СН'!$F$11+СВЦЭМ!$D$10+'СЕТ СН'!$F$6-'СЕТ СН'!$F$23</f>
        <v>1436.3395300299999</v>
      </c>
      <c r="I20" s="37">
        <f>SUMIFS(СВЦЭМ!$D$34:$D$777,СВЦЭМ!$A$34:$A$777,$A20,СВЦЭМ!$B$34:$B$777,I$11)+'СЕТ СН'!$F$11+СВЦЭМ!$D$10+'СЕТ СН'!$F$6-'СЕТ СН'!$F$23</f>
        <v>1308.8649245900001</v>
      </c>
      <c r="J20" s="37">
        <f>SUMIFS(СВЦЭМ!$D$34:$D$777,СВЦЭМ!$A$34:$A$777,$A20,СВЦЭМ!$B$34:$B$777,J$11)+'СЕТ СН'!$F$11+СВЦЭМ!$D$10+'СЕТ СН'!$F$6-'СЕТ СН'!$F$23</f>
        <v>1175.9813225399998</v>
      </c>
      <c r="K20" s="37">
        <f>SUMIFS(СВЦЭМ!$D$34:$D$777,СВЦЭМ!$A$34:$A$777,$A20,СВЦЭМ!$B$34:$B$777,K$11)+'СЕТ СН'!$F$11+СВЦЭМ!$D$10+'СЕТ СН'!$F$6-'СЕТ СН'!$F$23</f>
        <v>1111.19945618</v>
      </c>
      <c r="L20" s="37">
        <f>SUMIFS(СВЦЭМ!$D$34:$D$777,СВЦЭМ!$A$34:$A$777,$A20,СВЦЭМ!$B$34:$B$777,L$11)+'СЕТ СН'!$F$11+СВЦЭМ!$D$10+'СЕТ СН'!$F$6-'СЕТ СН'!$F$23</f>
        <v>1105.9669535600001</v>
      </c>
      <c r="M20" s="37">
        <f>SUMIFS(СВЦЭМ!$D$34:$D$777,СВЦЭМ!$A$34:$A$777,$A20,СВЦЭМ!$B$34:$B$777,M$11)+'СЕТ СН'!$F$11+СВЦЭМ!$D$10+'СЕТ СН'!$F$6-'СЕТ СН'!$F$23</f>
        <v>1104.4801643999999</v>
      </c>
      <c r="N20" s="37">
        <f>SUMIFS(СВЦЭМ!$D$34:$D$777,СВЦЭМ!$A$34:$A$777,$A20,СВЦЭМ!$B$34:$B$777,N$11)+'СЕТ СН'!$F$11+СВЦЭМ!$D$10+'СЕТ СН'!$F$6-'СЕТ СН'!$F$23</f>
        <v>1104.73071557</v>
      </c>
      <c r="O20" s="37">
        <f>SUMIFS(СВЦЭМ!$D$34:$D$777,СВЦЭМ!$A$34:$A$777,$A20,СВЦЭМ!$B$34:$B$777,O$11)+'СЕТ СН'!$F$11+СВЦЭМ!$D$10+'СЕТ СН'!$F$6-'СЕТ СН'!$F$23</f>
        <v>1104.3479865999998</v>
      </c>
      <c r="P20" s="37">
        <f>SUMIFS(СВЦЭМ!$D$34:$D$777,СВЦЭМ!$A$34:$A$777,$A20,СВЦЭМ!$B$34:$B$777,P$11)+'СЕТ СН'!$F$11+СВЦЭМ!$D$10+'СЕТ СН'!$F$6-'СЕТ СН'!$F$23</f>
        <v>1116.03744188</v>
      </c>
      <c r="Q20" s="37">
        <f>SUMIFS(СВЦЭМ!$D$34:$D$777,СВЦЭМ!$A$34:$A$777,$A20,СВЦЭМ!$B$34:$B$777,Q$11)+'СЕТ СН'!$F$11+СВЦЭМ!$D$10+'СЕТ СН'!$F$6-'СЕТ СН'!$F$23</f>
        <v>1114.33657442</v>
      </c>
      <c r="R20" s="37">
        <f>SUMIFS(СВЦЭМ!$D$34:$D$777,СВЦЭМ!$A$34:$A$777,$A20,СВЦЭМ!$B$34:$B$777,R$11)+'СЕТ СН'!$F$11+СВЦЭМ!$D$10+'СЕТ СН'!$F$6-'СЕТ СН'!$F$23</f>
        <v>1120.8183955300001</v>
      </c>
      <c r="S20" s="37">
        <f>SUMIFS(СВЦЭМ!$D$34:$D$777,СВЦЭМ!$A$34:$A$777,$A20,СВЦЭМ!$B$34:$B$777,S$11)+'СЕТ СН'!$F$11+СВЦЭМ!$D$10+'СЕТ СН'!$F$6-'СЕТ СН'!$F$23</f>
        <v>1114.4800536299999</v>
      </c>
      <c r="T20" s="37">
        <f>SUMIFS(СВЦЭМ!$D$34:$D$777,СВЦЭМ!$A$34:$A$777,$A20,СВЦЭМ!$B$34:$B$777,T$11)+'СЕТ СН'!$F$11+СВЦЭМ!$D$10+'СЕТ СН'!$F$6-'СЕТ СН'!$F$23</f>
        <v>1108.72226972</v>
      </c>
      <c r="U20" s="37">
        <f>SUMIFS(СВЦЭМ!$D$34:$D$777,СВЦЭМ!$A$34:$A$777,$A20,СВЦЭМ!$B$34:$B$777,U$11)+'СЕТ СН'!$F$11+СВЦЭМ!$D$10+'СЕТ СН'!$F$6-'СЕТ СН'!$F$23</f>
        <v>1104.4799122300001</v>
      </c>
      <c r="V20" s="37">
        <f>SUMIFS(СВЦЭМ!$D$34:$D$777,СВЦЭМ!$A$34:$A$777,$A20,СВЦЭМ!$B$34:$B$777,V$11)+'СЕТ СН'!$F$11+СВЦЭМ!$D$10+'СЕТ СН'!$F$6-'СЕТ СН'!$F$23</f>
        <v>1098.95003778</v>
      </c>
      <c r="W20" s="37">
        <f>SUMIFS(СВЦЭМ!$D$34:$D$777,СВЦЭМ!$A$34:$A$777,$A20,СВЦЭМ!$B$34:$B$777,W$11)+'СЕТ СН'!$F$11+СВЦЭМ!$D$10+'СЕТ СН'!$F$6-'СЕТ СН'!$F$23</f>
        <v>1145.9246164399999</v>
      </c>
      <c r="X20" s="37">
        <f>SUMIFS(СВЦЭМ!$D$34:$D$777,СВЦЭМ!$A$34:$A$777,$A20,СВЦЭМ!$B$34:$B$777,X$11)+'СЕТ СН'!$F$11+СВЦЭМ!$D$10+'СЕТ СН'!$F$6-'СЕТ СН'!$F$23</f>
        <v>1244.11983102</v>
      </c>
      <c r="Y20" s="37">
        <f>SUMIFS(СВЦЭМ!$D$34:$D$777,СВЦЭМ!$A$34:$A$777,$A20,СВЦЭМ!$B$34:$B$777,Y$11)+'СЕТ СН'!$F$11+СВЦЭМ!$D$10+'СЕТ СН'!$F$6-'СЕТ СН'!$F$23</f>
        <v>1356.80478062</v>
      </c>
    </row>
    <row r="21" spans="1:25" ht="15.75" x14ac:dyDescent="0.2">
      <c r="A21" s="36">
        <f t="shared" si="0"/>
        <v>43230</v>
      </c>
      <c r="B21" s="37">
        <f>SUMIFS(СВЦЭМ!$D$34:$D$777,СВЦЭМ!$A$34:$A$777,$A21,СВЦЭМ!$B$34:$B$777,B$11)+'СЕТ СН'!$F$11+СВЦЭМ!$D$10+'СЕТ СН'!$F$6-'СЕТ СН'!$F$23</f>
        <v>1411.9296340400001</v>
      </c>
      <c r="C21" s="37">
        <f>SUMIFS(СВЦЭМ!$D$34:$D$777,СВЦЭМ!$A$34:$A$777,$A21,СВЦЭМ!$B$34:$B$777,C$11)+'СЕТ СН'!$F$11+СВЦЭМ!$D$10+'СЕТ СН'!$F$6-'СЕТ СН'!$F$23</f>
        <v>1463.1778144300001</v>
      </c>
      <c r="D21" s="37">
        <f>SUMIFS(СВЦЭМ!$D$34:$D$777,СВЦЭМ!$A$34:$A$777,$A21,СВЦЭМ!$B$34:$B$777,D$11)+'СЕТ СН'!$F$11+СВЦЭМ!$D$10+'СЕТ СН'!$F$6-'СЕТ СН'!$F$23</f>
        <v>1494.3528313900001</v>
      </c>
      <c r="E21" s="37">
        <f>SUMIFS(СВЦЭМ!$D$34:$D$777,СВЦЭМ!$A$34:$A$777,$A21,СВЦЭМ!$B$34:$B$777,E$11)+'СЕТ СН'!$F$11+СВЦЭМ!$D$10+'СЕТ СН'!$F$6-'СЕТ СН'!$F$23</f>
        <v>1518.0406542999999</v>
      </c>
      <c r="F21" s="37">
        <f>SUMIFS(СВЦЭМ!$D$34:$D$777,СВЦЭМ!$A$34:$A$777,$A21,СВЦЭМ!$B$34:$B$777,F$11)+'СЕТ СН'!$F$11+СВЦЭМ!$D$10+'СЕТ СН'!$F$6-'СЕТ СН'!$F$23</f>
        <v>1501.4460565599998</v>
      </c>
      <c r="G21" s="37">
        <f>SUMIFS(СВЦЭМ!$D$34:$D$777,СВЦЭМ!$A$34:$A$777,$A21,СВЦЭМ!$B$34:$B$777,G$11)+'СЕТ СН'!$F$11+СВЦЭМ!$D$10+'СЕТ СН'!$F$6-'СЕТ СН'!$F$23</f>
        <v>1485.6205295999998</v>
      </c>
      <c r="H21" s="37">
        <f>SUMIFS(СВЦЭМ!$D$34:$D$777,СВЦЭМ!$A$34:$A$777,$A21,СВЦЭМ!$B$34:$B$777,H$11)+'СЕТ СН'!$F$11+СВЦЭМ!$D$10+'СЕТ СН'!$F$6-'СЕТ СН'!$F$23</f>
        <v>1398.6923442899999</v>
      </c>
      <c r="I21" s="37">
        <f>SUMIFS(СВЦЭМ!$D$34:$D$777,СВЦЭМ!$A$34:$A$777,$A21,СВЦЭМ!$B$34:$B$777,I$11)+'СЕТ СН'!$F$11+СВЦЭМ!$D$10+'СЕТ СН'!$F$6-'СЕТ СН'!$F$23</f>
        <v>1265.91537324</v>
      </c>
      <c r="J21" s="37">
        <f>SUMIFS(СВЦЭМ!$D$34:$D$777,СВЦЭМ!$A$34:$A$777,$A21,СВЦЭМ!$B$34:$B$777,J$11)+'СЕТ СН'!$F$11+СВЦЭМ!$D$10+'СЕТ СН'!$F$6-'СЕТ СН'!$F$23</f>
        <v>1165.7538297399999</v>
      </c>
      <c r="K21" s="37">
        <f>SUMIFS(СВЦЭМ!$D$34:$D$777,СВЦЭМ!$A$34:$A$777,$A21,СВЦЭМ!$B$34:$B$777,K$11)+'СЕТ СН'!$F$11+СВЦЭМ!$D$10+'СЕТ СН'!$F$6-'СЕТ СН'!$F$23</f>
        <v>1137.8159115799999</v>
      </c>
      <c r="L21" s="37">
        <f>SUMIFS(СВЦЭМ!$D$34:$D$777,СВЦЭМ!$A$34:$A$777,$A21,СВЦЭМ!$B$34:$B$777,L$11)+'СЕТ СН'!$F$11+СВЦЭМ!$D$10+'СЕТ СН'!$F$6-'СЕТ СН'!$F$23</f>
        <v>1143.9437171099999</v>
      </c>
      <c r="M21" s="37">
        <f>SUMIFS(СВЦЭМ!$D$34:$D$777,СВЦЭМ!$A$34:$A$777,$A21,СВЦЭМ!$B$34:$B$777,M$11)+'СЕТ СН'!$F$11+СВЦЭМ!$D$10+'СЕТ СН'!$F$6-'СЕТ СН'!$F$23</f>
        <v>1148.84487377</v>
      </c>
      <c r="N21" s="37">
        <f>SUMIFS(СВЦЭМ!$D$34:$D$777,СВЦЭМ!$A$34:$A$777,$A21,СВЦЭМ!$B$34:$B$777,N$11)+'СЕТ СН'!$F$11+СВЦЭМ!$D$10+'СЕТ СН'!$F$6-'СЕТ СН'!$F$23</f>
        <v>1158.0903414499999</v>
      </c>
      <c r="O21" s="37">
        <f>SUMIFS(СВЦЭМ!$D$34:$D$777,СВЦЭМ!$A$34:$A$777,$A21,СВЦЭМ!$B$34:$B$777,O$11)+'СЕТ СН'!$F$11+СВЦЭМ!$D$10+'СЕТ СН'!$F$6-'СЕТ СН'!$F$23</f>
        <v>1153.0805425399999</v>
      </c>
      <c r="P21" s="37">
        <f>SUMIFS(СВЦЭМ!$D$34:$D$777,СВЦЭМ!$A$34:$A$777,$A21,СВЦЭМ!$B$34:$B$777,P$11)+'СЕТ СН'!$F$11+СВЦЭМ!$D$10+'СЕТ СН'!$F$6-'СЕТ СН'!$F$23</f>
        <v>1158.0661619</v>
      </c>
      <c r="Q21" s="37">
        <f>SUMIFS(СВЦЭМ!$D$34:$D$777,СВЦЭМ!$A$34:$A$777,$A21,СВЦЭМ!$B$34:$B$777,Q$11)+'СЕТ СН'!$F$11+СВЦЭМ!$D$10+'СЕТ СН'!$F$6-'СЕТ СН'!$F$23</f>
        <v>1140.9752676399999</v>
      </c>
      <c r="R21" s="37">
        <f>SUMIFS(СВЦЭМ!$D$34:$D$777,СВЦЭМ!$A$34:$A$777,$A21,СВЦЭМ!$B$34:$B$777,R$11)+'СЕТ СН'!$F$11+СВЦЭМ!$D$10+'СЕТ СН'!$F$6-'СЕТ СН'!$F$23</f>
        <v>1155.52645205</v>
      </c>
      <c r="S21" s="37">
        <f>SUMIFS(СВЦЭМ!$D$34:$D$777,СВЦЭМ!$A$34:$A$777,$A21,СВЦЭМ!$B$34:$B$777,S$11)+'СЕТ СН'!$F$11+СВЦЭМ!$D$10+'СЕТ СН'!$F$6-'СЕТ СН'!$F$23</f>
        <v>1157.36633764</v>
      </c>
      <c r="T21" s="37">
        <f>SUMIFS(СВЦЭМ!$D$34:$D$777,СВЦЭМ!$A$34:$A$777,$A21,СВЦЭМ!$B$34:$B$777,T$11)+'СЕТ СН'!$F$11+СВЦЭМ!$D$10+'СЕТ СН'!$F$6-'СЕТ СН'!$F$23</f>
        <v>1159.7784830800001</v>
      </c>
      <c r="U21" s="37">
        <f>SUMIFS(СВЦЭМ!$D$34:$D$777,СВЦЭМ!$A$34:$A$777,$A21,СВЦЭМ!$B$34:$B$777,U$11)+'СЕТ СН'!$F$11+СВЦЭМ!$D$10+'СЕТ СН'!$F$6-'СЕТ СН'!$F$23</f>
        <v>1144.8195558799998</v>
      </c>
      <c r="V21" s="37">
        <f>SUMIFS(СВЦЭМ!$D$34:$D$777,СВЦЭМ!$A$34:$A$777,$A21,СВЦЭМ!$B$34:$B$777,V$11)+'СЕТ СН'!$F$11+СВЦЭМ!$D$10+'СЕТ СН'!$F$6-'СЕТ СН'!$F$23</f>
        <v>1119.0228998600001</v>
      </c>
      <c r="W21" s="37">
        <f>SUMIFS(СВЦЭМ!$D$34:$D$777,СВЦЭМ!$A$34:$A$777,$A21,СВЦЭМ!$B$34:$B$777,W$11)+'СЕТ СН'!$F$11+СВЦЭМ!$D$10+'СЕТ СН'!$F$6-'СЕТ СН'!$F$23</f>
        <v>1187.1828623900001</v>
      </c>
      <c r="X21" s="37">
        <f>SUMIFS(СВЦЭМ!$D$34:$D$777,СВЦЭМ!$A$34:$A$777,$A21,СВЦЭМ!$B$34:$B$777,X$11)+'СЕТ СН'!$F$11+СВЦЭМ!$D$10+'СЕТ СН'!$F$6-'СЕТ СН'!$F$23</f>
        <v>1297.07723461</v>
      </c>
      <c r="Y21" s="37">
        <f>SUMIFS(СВЦЭМ!$D$34:$D$777,СВЦЭМ!$A$34:$A$777,$A21,СВЦЭМ!$B$34:$B$777,Y$11)+'СЕТ СН'!$F$11+СВЦЭМ!$D$10+'СЕТ СН'!$F$6-'СЕТ СН'!$F$23</f>
        <v>1426.64042234</v>
      </c>
    </row>
    <row r="22" spans="1:25" ht="15.75" x14ac:dyDescent="0.2">
      <c r="A22" s="36">
        <f t="shared" si="0"/>
        <v>43231</v>
      </c>
      <c r="B22" s="37">
        <f>SUMIFS(СВЦЭМ!$D$34:$D$777,СВЦЭМ!$A$34:$A$777,$A22,СВЦЭМ!$B$34:$B$777,B$11)+'СЕТ СН'!$F$11+СВЦЭМ!$D$10+'СЕТ СН'!$F$6-'СЕТ СН'!$F$23</f>
        <v>1414.04758423</v>
      </c>
      <c r="C22" s="37">
        <f>SUMIFS(СВЦЭМ!$D$34:$D$777,СВЦЭМ!$A$34:$A$777,$A22,СВЦЭМ!$B$34:$B$777,C$11)+'СЕТ СН'!$F$11+СВЦЭМ!$D$10+'СЕТ СН'!$F$6-'СЕТ СН'!$F$23</f>
        <v>1473.9280387499998</v>
      </c>
      <c r="D22" s="37">
        <f>SUMIFS(СВЦЭМ!$D$34:$D$777,СВЦЭМ!$A$34:$A$777,$A22,СВЦЭМ!$B$34:$B$777,D$11)+'СЕТ СН'!$F$11+СВЦЭМ!$D$10+'СЕТ СН'!$F$6-'СЕТ СН'!$F$23</f>
        <v>1513.1100233399998</v>
      </c>
      <c r="E22" s="37">
        <f>SUMIFS(СВЦЭМ!$D$34:$D$777,СВЦЭМ!$A$34:$A$777,$A22,СВЦЭМ!$B$34:$B$777,E$11)+'СЕТ СН'!$F$11+СВЦЭМ!$D$10+'СЕТ СН'!$F$6-'СЕТ СН'!$F$23</f>
        <v>1532.8858548799999</v>
      </c>
      <c r="F22" s="37">
        <f>SUMIFS(СВЦЭМ!$D$34:$D$777,СВЦЭМ!$A$34:$A$777,$A22,СВЦЭМ!$B$34:$B$777,F$11)+'СЕТ СН'!$F$11+СВЦЭМ!$D$10+'СЕТ СН'!$F$6-'СЕТ СН'!$F$23</f>
        <v>1524.5203075599998</v>
      </c>
      <c r="G22" s="37">
        <f>SUMIFS(СВЦЭМ!$D$34:$D$777,СВЦЭМ!$A$34:$A$777,$A22,СВЦЭМ!$B$34:$B$777,G$11)+'СЕТ СН'!$F$11+СВЦЭМ!$D$10+'СЕТ СН'!$F$6-'СЕТ СН'!$F$23</f>
        <v>1509.4064443299999</v>
      </c>
      <c r="H22" s="37">
        <f>SUMIFS(СВЦЭМ!$D$34:$D$777,СВЦЭМ!$A$34:$A$777,$A22,СВЦЭМ!$B$34:$B$777,H$11)+'СЕТ СН'!$F$11+СВЦЭМ!$D$10+'СЕТ СН'!$F$6-'СЕТ СН'!$F$23</f>
        <v>1388.7847910999999</v>
      </c>
      <c r="I22" s="37">
        <f>SUMIFS(СВЦЭМ!$D$34:$D$777,СВЦЭМ!$A$34:$A$777,$A22,СВЦЭМ!$B$34:$B$777,I$11)+'СЕТ СН'!$F$11+СВЦЭМ!$D$10+'СЕТ СН'!$F$6-'СЕТ СН'!$F$23</f>
        <v>1247.62697054</v>
      </c>
      <c r="J22" s="37">
        <f>SUMIFS(СВЦЭМ!$D$34:$D$777,СВЦЭМ!$A$34:$A$777,$A22,СВЦЭМ!$B$34:$B$777,J$11)+'СЕТ СН'!$F$11+СВЦЭМ!$D$10+'СЕТ СН'!$F$6-'СЕТ СН'!$F$23</f>
        <v>1155.93242358</v>
      </c>
      <c r="K22" s="37">
        <f>SUMIFS(СВЦЭМ!$D$34:$D$777,СВЦЭМ!$A$34:$A$777,$A22,СВЦЭМ!$B$34:$B$777,K$11)+'СЕТ СН'!$F$11+СВЦЭМ!$D$10+'СЕТ СН'!$F$6-'СЕТ СН'!$F$23</f>
        <v>1114.3537011999999</v>
      </c>
      <c r="L22" s="37">
        <f>SUMIFS(СВЦЭМ!$D$34:$D$777,СВЦЭМ!$A$34:$A$777,$A22,СВЦЭМ!$B$34:$B$777,L$11)+'СЕТ СН'!$F$11+СВЦЭМ!$D$10+'СЕТ СН'!$F$6-'СЕТ СН'!$F$23</f>
        <v>1126.9204420599999</v>
      </c>
      <c r="M22" s="37">
        <f>SUMIFS(СВЦЭМ!$D$34:$D$777,СВЦЭМ!$A$34:$A$777,$A22,СВЦЭМ!$B$34:$B$777,M$11)+'СЕТ СН'!$F$11+СВЦЭМ!$D$10+'СЕТ СН'!$F$6-'СЕТ СН'!$F$23</f>
        <v>1140.65699148</v>
      </c>
      <c r="N22" s="37">
        <f>SUMIFS(СВЦЭМ!$D$34:$D$777,СВЦЭМ!$A$34:$A$777,$A22,СВЦЭМ!$B$34:$B$777,N$11)+'СЕТ СН'!$F$11+СВЦЭМ!$D$10+'СЕТ СН'!$F$6-'СЕТ СН'!$F$23</f>
        <v>1142.7320344599998</v>
      </c>
      <c r="O22" s="37">
        <f>SUMIFS(СВЦЭМ!$D$34:$D$777,СВЦЭМ!$A$34:$A$777,$A22,СВЦЭМ!$B$34:$B$777,O$11)+'СЕТ СН'!$F$11+СВЦЭМ!$D$10+'СЕТ СН'!$F$6-'СЕТ СН'!$F$23</f>
        <v>1147.69426484</v>
      </c>
      <c r="P22" s="37">
        <f>SUMIFS(СВЦЭМ!$D$34:$D$777,СВЦЭМ!$A$34:$A$777,$A22,СВЦЭМ!$B$34:$B$777,P$11)+'СЕТ СН'!$F$11+СВЦЭМ!$D$10+'СЕТ СН'!$F$6-'СЕТ СН'!$F$23</f>
        <v>1146.9456565400001</v>
      </c>
      <c r="Q22" s="37">
        <f>SUMIFS(СВЦЭМ!$D$34:$D$777,СВЦЭМ!$A$34:$A$777,$A22,СВЦЭМ!$B$34:$B$777,Q$11)+'СЕТ СН'!$F$11+СВЦЭМ!$D$10+'СЕТ СН'!$F$6-'СЕТ СН'!$F$23</f>
        <v>1143.9256451900001</v>
      </c>
      <c r="R22" s="37">
        <f>SUMIFS(СВЦЭМ!$D$34:$D$777,СВЦЭМ!$A$34:$A$777,$A22,СВЦЭМ!$B$34:$B$777,R$11)+'СЕТ СН'!$F$11+СВЦЭМ!$D$10+'СЕТ СН'!$F$6-'СЕТ СН'!$F$23</f>
        <v>1134.2318322000001</v>
      </c>
      <c r="S22" s="37">
        <f>SUMIFS(СВЦЭМ!$D$34:$D$777,СВЦЭМ!$A$34:$A$777,$A22,СВЦЭМ!$B$34:$B$777,S$11)+'СЕТ СН'!$F$11+СВЦЭМ!$D$10+'СЕТ СН'!$F$6-'СЕТ СН'!$F$23</f>
        <v>1138.45293021</v>
      </c>
      <c r="T22" s="37">
        <f>SUMIFS(СВЦЭМ!$D$34:$D$777,СВЦЭМ!$A$34:$A$777,$A22,СВЦЭМ!$B$34:$B$777,T$11)+'СЕТ СН'!$F$11+СВЦЭМ!$D$10+'СЕТ СН'!$F$6-'СЕТ СН'!$F$23</f>
        <v>1140.53572132</v>
      </c>
      <c r="U22" s="37">
        <f>SUMIFS(СВЦЭМ!$D$34:$D$777,СВЦЭМ!$A$34:$A$777,$A22,СВЦЭМ!$B$34:$B$777,U$11)+'СЕТ СН'!$F$11+СВЦЭМ!$D$10+'СЕТ СН'!$F$6-'СЕТ СН'!$F$23</f>
        <v>1133.75797629</v>
      </c>
      <c r="V22" s="37">
        <f>SUMIFS(СВЦЭМ!$D$34:$D$777,СВЦЭМ!$A$34:$A$777,$A22,СВЦЭМ!$B$34:$B$777,V$11)+'СЕТ СН'!$F$11+СВЦЭМ!$D$10+'СЕТ СН'!$F$6-'СЕТ СН'!$F$23</f>
        <v>1109.4874024400001</v>
      </c>
      <c r="W22" s="37">
        <f>SUMIFS(СВЦЭМ!$D$34:$D$777,СВЦЭМ!$A$34:$A$777,$A22,СВЦЭМ!$B$34:$B$777,W$11)+'СЕТ СН'!$F$11+СВЦЭМ!$D$10+'СЕТ СН'!$F$6-'СЕТ СН'!$F$23</f>
        <v>1158.4807991299999</v>
      </c>
      <c r="X22" s="37">
        <f>SUMIFS(СВЦЭМ!$D$34:$D$777,СВЦЭМ!$A$34:$A$777,$A22,СВЦЭМ!$B$34:$B$777,X$11)+'СЕТ СН'!$F$11+СВЦЭМ!$D$10+'СЕТ СН'!$F$6-'СЕТ СН'!$F$23</f>
        <v>1274.2202989399998</v>
      </c>
      <c r="Y22" s="37">
        <f>SUMIFS(СВЦЭМ!$D$34:$D$777,СВЦЭМ!$A$34:$A$777,$A22,СВЦЭМ!$B$34:$B$777,Y$11)+'СЕТ СН'!$F$11+СВЦЭМ!$D$10+'СЕТ СН'!$F$6-'СЕТ СН'!$F$23</f>
        <v>1406.9969457699999</v>
      </c>
    </row>
    <row r="23" spans="1:25" ht="15.75" x14ac:dyDescent="0.2">
      <c r="A23" s="36">
        <f t="shared" si="0"/>
        <v>43232</v>
      </c>
      <c r="B23" s="37">
        <f>SUMIFS(СВЦЭМ!$D$34:$D$777,СВЦЭМ!$A$34:$A$777,$A23,СВЦЭМ!$B$34:$B$777,B$11)+'СЕТ СН'!$F$11+СВЦЭМ!$D$10+'СЕТ СН'!$F$6-'СЕТ СН'!$F$23</f>
        <v>1322.71694226</v>
      </c>
      <c r="C23" s="37">
        <f>SUMIFS(СВЦЭМ!$D$34:$D$777,СВЦЭМ!$A$34:$A$777,$A23,СВЦЭМ!$B$34:$B$777,C$11)+'СЕТ СН'!$F$11+СВЦЭМ!$D$10+'СЕТ СН'!$F$6-'СЕТ СН'!$F$23</f>
        <v>1382.22214607</v>
      </c>
      <c r="D23" s="37">
        <f>SUMIFS(СВЦЭМ!$D$34:$D$777,СВЦЭМ!$A$34:$A$777,$A23,СВЦЭМ!$B$34:$B$777,D$11)+'СЕТ СН'!$F$11+СВЦЭМ!$D$10+'СЕТ СН'!$F$6-'СЕТ СН'!$F$23</f>
        <v>1370.94520908</v>
      </c>
      <c r="E23" s="37">
        <f>SUMIFS(СВЦЭМ!$D$34:$D$777,СВЦЭМ!$A$34:$A$777,$A23,СВЦЭМ!$B$34:$B$777,E$11)+'СЕТ СН'!$F$11+СВЦЭМ!$D$10+'СЕТ СН'!$F$6-'СЕТ СН'!$F$23</f>
        <v>1362.6783129099999</v>
      </c>
      <c r="F23" s="37">
        <f>SUMIFS(СВЦЭМ!$D$34:$D$777,СВЦЭМ!$A$34:$A$777,$A23,СВЦЭМ!$B$34:$B$777,F$11)+'СЕТ СН'!$F$11+СВЦЭМ!$D$10+'СЕТ СН'!$F$6-'СЕТ СН'!$F$23</f>
        <v>1371.6809232599999</v>
      </c>
      <c r="G23" s="37">
        <f>SUMIFS(СВЦЭМ!$D$34:$D$777,СВЦЭМ!$A$34:$A$777,$A23,СВЦЭМ!$B$34:$B$777,G$11)+'СЕТ СН'!$F$11+СВЦЭМ!$D$10+'СЕТ СН'!$F$6-'СЕТ СН'!$F$23</f>
        <v>1368.75353537</v>
      </c>
      <c r="H23" s="37">
        <f>SUMIFS(СВЦЭМ!$D$34:$D$777,СВЦЭМ!$A$34:$A$777,$A23,СВЦЭМ!$B$34:$B$777,H$11)+'СЕТ СН'!$F$11+СВЦЭМ!$D$10+'СЕТ СН'!$F$6-'СЕТ СН'!$F$23</f>
        <v>1328.42249092</v>
      </c>
      <c r="I23" s="37">
        <f>SUMIFS(СВЦЭМ!$D$34:$D$777,СВЦЭМ!$A$34:$A$777,$A23,СВЦЭМ!$B$34:$B$777,I$11)+'СЕТ СН'!$F$11+СВЦЭМ!$D$10+'СЕТ СН'!$F$6-'СЕТ СН'!$F$23</f>
        <v>1266.1828366599998</v>
      </c>
      <c r="J23" s="37">
        <f>SUMIFS(СВЦЭМ!$D$34:$D$777,СВЦЭМ!$A$34:$A$777,$A23,СВЦЭМ!$B$34:$B$777,J$11)+'СЕТ СН'!$F$11+СВЦЭМ!$D$10+'СЕТ СН'!$F$6-'СЕТ СН'!$F$23</f>
        <v>1228.43656951</v>
      </c>
      <c r="K23" s="37">
        <f>SUMIFS(СВЦЭМ!$D$34:$D$777,СВЦЭМ!$A$34:$A$777,$A23,СВЦЭМ!$B$34:$B$777,K$11)+'СЕТ СН'!$F$11+СВЦЭМ!$D$10+'СЕТ СН'!$F$6-'СЕТ СН'!$F$23</f>
        <v>1213.7921892300001</v>
      </c>
      <c r="L23" s="37">
        <f>SUMIFS(СВЦЭМ!$D$34:$D$777,СВЦЭМ!$A$34:$A$777,$A23,СВЦЭМ!$B$34:$B$777,L$11)+'СЕТ СН'!$F$11+СВЦЭМ!$D$10+'СЕТ СН'!$F$6-'СЕТ СН'!$F$23</f>
        <v>1208.6581517599998</v>
      </c>
      <c r="M23" s="37">
        <f>SUMIFS(СВЦЭМ!$D$34:$D$777,СВЦЭМ!$A$34:$A$777,$A23,СВЦЭМ!$B$34:$B$777,M$11)+'СЕТ СН'!$F$11+СВЦЭМ!$D$10+'СЕТ СН'!$F$6-'СЕТ СН'!$F$23</f>
        <v>1211.0766394299999</v>
      </c>
      <c r="N23" s="37">
        <f>SUMIFS(СВЦЭМ!$D$34:$D$777,СВЦЭМ!$A$34:$A$777,$A23,СВЦЭМ!$B$34:$B$777,N$11)+'СЕТ СН'!$F$11+СВЦЭМ!$D$10+'СЕТ СН'!$F$6-'СЕТ СН'!$F$23</f>
        <v>1209.9321863199998</v>
      </c>
      <c r="O23" s="37">
        <f>SUMIFS(СВЦЭМ!$D$34:$D$777,СВЦЭМ!$A$34:$A$777,$A23,СВЦЭМ!$B$34:$B$777,O$11)+'СЕТ СН'!$F$11+СВЦЭМ!$D$10+'СЕТ СН'!$F$6-'СЕТ СН'!$F$23</f>
        <v>1218.18855577</v>
      </c>
      <c r="P23" s="37">
        <f>SUMIFS(СВЦЭМ!$D$34:$D$777,СВЦЭМ!$A$34:$A$777,$A23,СВЦЭМ!$B$34:$B$777,P$11)+'СЕТ СН'!$F$11+СВЦЭМ!$D$10+'СЕТ СН'!$F$6-'СЕТ СН'!$F$23</f>
        <v>1230.2592345200001</v>
      </c>
      <c r="Q23" s="37">
        <f>SUMIFS(СВЦЭМ!$D$34:$D$777,СВЦЭМ!$A$34:$A$777,$A23,СВЦЭМ!$B$34:$B$777,Q$11)+'СЕТ СН'!$F$11+СВЦЭМ!$D$10+'СЕТ СН'!$F$6-'СЕТ СН'!$F$23</f>
        <v>1227.9016956400001</v>
      </c>
      <c r="R23" s="37">
        <f>SUMIFS(СВЦЭМ!$D$34:$D$777,СВЦЭМ!$A$34:$A$777,$A23,СВЦЭМ!$B$34:$B$777,R$11)+'СЕТ СН'!$F$11+СВЦЭМ!$D$10+'СЕТ СН'!$F$6-'СЕТ СН'!$F$23</f>
        <v>1233.7946950199998</v>
      </c>
      <c r="S23" s="37">
        <f>SUMIFS(СВЦЭМ!$D$34:$D$777,СВЦЭМ!$A$34:$A$777,$A23,СВЦЭМ!$B$34:$B$777,S$11)+'СЕТ СН'!$F$11+СВЦЭМ!$D$10+'СЕТ СН'!$F$6-'СЕТ СН'!$F$23</f>
        <v>1232.1011748599999</v>
      </c>
      <c r="T23" s="37">
        <f>SUMIFS(СВЦЭМ!$D$34:$D$777,СВЦЭМ!$A$34:$A$777,$A23,СВЦЭМ!$B$34:$B$777,T$11)+'СЕТ СН'!$F$11+СВЦЭМ!$D$10+'СЕТ СН'!$F$6-'СЕТ СН'!$F$23</f>
        <v>1229.5416331900001</v>
      </c>
      <c r="U23" s="37">
        <f>SUMIFS(СВЦЭМ!$D$34:$D$777,СВЦЭМ!$A$34:$A$777,$A23,СВЦЭМ!$B$34:$B$777,U$11)+'СЕТ СН'!$F$11+СВЦЭМ!$D$10+'СЕТ СН'!$F$6-'СЕТ СН'!$F$23</f>
        <v>1218.8848705400001</v>
      </c>
      <c r="V23" s="37">
        <f>SUMIFS(СВЦЭМ!$D$34:$D$777,СВЦЭМ!$A$34:$A$777,$A23,СВЦЭМ!$B$34:$B$777,V$11)+'СЕТ СН'!$F$11+СВЦЭМ!$D$10+'СЕТ СН'!$F$6-'СЕТ СН'!$F$23</f>
        <v>1191.3695840199998</v>
      </c>
      <c r="W23" s="37">
        <f>SUMIFS(СВЦЭМ!$D$34:$D$777,СВЦЭМ!$A$34:$A$777,$A23,СВЦЭМ!$B$34:$B$777,W$11)+'СЕТ СН'!$F$11+СВЦЭМ!$D$10+'СЕТ СН'!$F$6-'СЕТ СН'!$F$23</f>
        <v>1171.65825111</v>
      </c>
      <c r="X23" s="37">
        <f>SUMIFS(СВЦЭМ!$D$34:$D$777,СВЦЭМ!$A$34:$A$777,$A23,СВЦЭМ!$B$34:$B$777,X$11)+'СЕТ СН'!$F$11+СВЦЭМ!$D$10+'СЕТ СН'!$F$6-'СЕТ СН'!$F$23</f>
        <v>1183.06667726</v>
      </c>
      <c r="Y23" s="37">
        <f>SUMIFS(СВЦЭМ!$D$34:$D$777,СВЦЭМ!$A$34:$A$777,$A23,СВЦЭМ!$B$34:$B$777,Y$11)+'СЕТ СН'!$F$11+СВЦЭМ!$D$10+'СЕТ СН'!$F$6-'СЕТ СН'!$F$23</f>
        <v>1216.8990256100001</v>
      </c>
    </row>
    <row r="24" spans="1:25" ht="15.75" x14ac:dyDescent="0.2">
      <c r="A24" s="36">
        <f t="shared" si="0"/>
        <v>43233</v>
      </c>
      <c r="B24" s="37">
        <f>SUMIFS(СВЦЭМ!$D$34:$D$777,СВЦЭМ!$A$34:$A$777,$A24,СВЦЭМ!$B$34:$B$777,B$11)+'СЕТ СН'!$F$11+СВЦЭМ!$D$10+'СЕТ СН'!$F$6-'СЕТ СН'!$F$23</f>
        <v>1228.4227939399998</v>
      </c>
      <c r="C24" s="37">
        <f>SUMIFS(СВЦЭМ!$D$34:$D$777,СВЦЭМ!$A$34:$A$777,$A24,СВЦЭМ!$B$34:$B$777,C$11)+'СЕТ СН'!$F$11+СВЦЭМ!$D$10+'СЕТ СН'!$F$6-'СЕТ СН'!$F$23</f>
        <v>1277.8233280999998</v>
      </c>
      <c r="D24" s="37">
        <f>SUMIFS(СВЦЭМ!$D$34:$D$777,СВЦЭМ!$A$34:$A$777,$A24,СВЦЭМ!$B$34:$B$777,D$11)+'СЕТ СН'!$F$11+СВЦЭМ!$D$10+'СЕТ СН'!$F$6-'СЕТ СН'!$F$23</f>
        <v>1309.6615653199999</v>
      </c>
      <c r="E24" s="37">
        <f>SUMIFS(СВЦЭМ!$D$34:$D$777,СВЦЭМ!$A$34:$A$777,$A24,СВЦЭМ!$B$34:$B$777,E$11)+'СЕТ СН'!$F$11+СВЦЭМ!$D$10+'СЕТ СН'!$F$6-'СЕТ СН'!$F$23</f>
        <v>1334.87780213</v>
      </c>
      <c r="F24" s="37">
        <f>SUMIFS(СВЦЭМ!$D$34:$D$777,СВЦЭМ!$A$34:$A$777,$A24,СВЦЭМ!$B$34:$B$777,F$11)+'СЕТ СН'!$F$11+СВЦЭМ!$D$10+'СЕТ СН'!$F$6-'СЕТ СН'!$F$23</f>
        <v>1354.5943798399999</v>
      </c>
      <c r="G24" s="37">
        <f>SUMIFS(СВЦЭМ!$D$34:$D$777,СВЦЭМ!$A$34:$A$777,$A24,СВЦЭМ!$B$34:$B$777,G$11)+'СЕТ СН'!$F$11+СВЦЭМ!$D$10+'СЕТ СН'!$F$6-'СЕТ СН'!$F$23</f>
        <v>1330.97834857</v>
      </c>
      <c r="H24" s="37">
        <f>SUMIFS(СВЦЭМ!$D$34:$D$777,СВЦЭМ!$A$34:$A$777,$A24,СВЦЭМ!$B$34:$B$777,H$11)+'СЕТ СН'!$F$11+СВЦЭМ!$D$10+'СЕТ СН'!$F$6-'СЕТ СН'!$F$23</f>
        <v>1303.7821157599999</v>
      </c>
      <c r="I24" s="37">
        <f>SUMIFS(СВЦЭМ!$D$34:$D$777,СВЦЭМ!$A$34:$A$777,$A24,СВЦЭМ!$B$34:$B$777,I$11)+'СЕТ СН'!$F$11+СВЦЭМ!$D$10+'СЕТ СН'!$F$6-'СЕТ СН'!$F$23</f>
        <v>1268.61028919</v>
      </c>
      <c r="J24" s="37">
        <f>SUMIFS(СВЦЭМ!$D$34:$D$777,СВЦЭМ!$A$34:$A$777,$A24,СВЦЭМ!$B$34:$B$777,J$11)+'СЕТ СН'!$F$11+СВЦЭМ!$D$10+'СЕТ СН'!$F$6-'СЕТ СН'!$F$23</f>
        <v>1201.4775663199998</v>
      </c>
      <c r="K24" s="37">
        <f>SUMIFS(СВЦЭМ!$D$34:$D$777,СВЦЭМ!$A$34:$A$777,$A24,СВЦЭМ!$B$34:$B$777,K$11)+'СЕТ СН'!$F$11+СВЦЭМ!$D$10+'СЕТ СН'!$F$6-'СЕТ СН'!$F$23</f>
        <v>1150.0151600300001</v>
      </c>
      <c r="L24" s="37">
        <f>SUMIFS(СВЦЭМ!$D$34:$D$777,СВЦЭМ!$A$34:$A$777,$A24,СВЦЭМ!$B$34:$B$777,L$11)+'СЕТ СН'!$F$11+СВЦЭМ!$D$10+'СЕТ СН'!$F$6-'СЕТ СН'!$F$23</f>
        <v>1125.82875481</v>
      </c>
      <c r="M24" s="37">
        <f>SUMIFS(СВЦЭМ!$D$34:$D$777,СВЦЭМ!$A$34:$A$777,$A24,СВЦЭМ!$B$34:$B$777,M$11)+'СЕТ СН'!$F$11+СВЦЭМ!$D$10+'СЕТ СН'!$F$6-'СЕТ СН'!$F$23</f>
        <v>1164.6576941399999</v>
      </c>
      <c r="N24" s="37">
        <f>SUMIFS(СВЦЭМ!$D$34:$D$777,СВЦЭМ!$A$34:$A$777,$A24,СВЦЭМ!$B$34:$B$777,N$11)+'СЕТ СН'!$F$11+СВЦЭМ!$D$10+'СЕТ СН'!$F$6-'СЕТ СН'!$F$23</f>
        <v>1163.8327396</v>
      </c>
      <c r="O24" s="37">
        <f>SUMIFS(СВЦЭМ!$D$34:$D$777,СВЦЭМ!$A$34:$A$777,$A24,СВЦЭМ!$B$34:$B$777,O$11)+'СЕТ СН'!$F$11+СВЦЭМ!$D$10+'СЕТ СН'!$F$6-'СЕТ СН'!$F$23</f>
        <v>1172.19983916</v>
      </c>
      <c r="P24" s="37">
        <f>SUMIFS(СВЦЭМ!$D$34:$D$777,СВЦЭМ!$A$34:$A$777,$A24,СВЦЭМ!$B$34:$B$777,P$11)+'СЕТ СН'!$F$11+СВЦЭМ!$D$10+'СЕТ СН'!$F$6-'СЕТ СН'!$F$23</f>
        <v>1196.1047543099999</v>
      </c>
      <c r="Q24" s="37">
        <f>SUMIFS(СВЦЭМ!$D$34:$D$777,СВЦЭМ!$A$34:$A$777,$A24,СВЦЭМ!$B$34:$B$777,Q$11)+'СЕТ СН'!$F$11+СВЦЭМ!$D$10+'СЕТ СН'!$F$6-'СЕТ СН'!$F$23</f>
        <v>1202.57923927</v>
      </c>
      <c r="R24" s="37">
        <f>SUMIFS(СВЦЭМ!$D$34:$D$777,СВЦЭМ!$A$34:$A$777,$A24,СВЦЭМ!$B$34:$B$777,R$11)+'СЕТ СН'!$F$11+СВЦЭМ!$D$10+'СЕТ СН'!$F$6-'СЕТ СН'!$F$23</f>
        <v>1213.4871376199999</v>
      </c>
      <c r="S24" s="37">
        <f>SUMIFS(СВЦЭМ!$D$34:$D$777,СВЦЭМ!$A$34:$A$777,$A24,СВЦЭМ!$B$34:$B$777,S$11)+'СЕТ СН'!$F$11+СВЦЭМ!$D$10+'СЕТ СН'!$F$6-'СЕТ СН'!$F$23</f>
        <v>1188.3378764700001</v>
      </c>
      <c r="T24" s="37">
        <f>SUMIFS(СВЦЭМ!$D$34:$D$777,СВЦЭМ!$A$34:$A$777,$A24,СВЦЭМ!$B$34:$B$777,T$11)+'СЕТ СН'!$F$11+СВЦЭМ!$D$10+'СЕТ СН'!$F$6-'СЕТ СН'!$F$23</f>
        <v>1171.4747011700001</v>
      </c>
      <c r="U24" s="37">
        <f>SUMIFS(СВЦЭМ!$D$34:$D$777,СВЦЭМ!$A$34:$A$777,$A24,СВЦЭМ!$B$34:$B$777,U$11)+'СЕТ СН'!$F$11+СВЦЭМ!$D$10+'СЕТ СН'!$F$6-'СЕТ СН'!$F$23</f>
        <v>1171.9090324399999</v>
      </c>
      <c r="V24" s="37">
        <f>SUMIFS(СВЦЭМ!$D$34:$D$777,СВЦЭМ!$A$34:$A$777,$A24,СВЦЭМ!$B$34:$B$777,V$11)+'СЕТ СН'!$F$11+СВЦЭМ!$D$10+'СЕТ СН'!$F$6-'СЕТ СН'!$F$23</f>
        <v>1141.3335337799999</v>
      </c>
      <c r="W24" s="37">
        <f>SUMIFS(СВЦЭМ!$D$34:$D$777,СВЦЭМ!$A$34:$A$777,$A24,СВЦЭМ!$B$34:$B$777,W$11)+'СЕТ СН'!$F$11+СВЦЭМ!$D$10+'СЕТ СН'!$F$6-'СЕТ СН'!$F$23</f>
        <v>1122.24290793</v>
      </c>
      <c r="X24" s="37">
        <f>SUMIFS(СВЦЭМ!$D$34:$D$777,СВЦЭМ!$A$34:$A$777,$A24,СВЦЭМ!$B$34:$B$777,X$11)+'СЕТ СН'!$F$11+СВЦЭМ!$D$10+'СЕТ СН'!$F$6-'СЕТ СН'!$F$23</f>
        <v>1117.4867282599998</v>
      </c>
      <c r="Y24" s="37">
        <f>SUMIFS(СВЦЭМ!$D$34:$D$777,СВЦЭМ!$A$34:$A$777,$A24,СВЦЭМ!$B$34:$B$777,Y$11)+'СЕТ СН'!$F$11+СВЦЭМ!$D$10+'СЕТ СН'!$F$6-'СЕТ СН'!$F$23</f>
        <v>1173.3786480599999</v>
      </c>
    </row>
    <row r="25" spans="1:25" ht="15.75" x14ac:dyDescent="0.2">
      <c r="A25" s="36">
        <f t="shared" si="0"/>
        <v>43234</v>
      </c>
      <c r="B25" s="37">
        <f>SUMIFS(СВЦЭМ!$D$34:$D$777,СВЦЭМ!$A$34:$A$777,$A25,СВЦЭМ!$B$34:$B$777,B$11)+'СЕТ СН'!$F$11+СВЦЭМ!$D$10+'СЕТ СН'!$F$6-'СЕТ СН'!$F$23</f>
        <v>1233.8313231100001</v>
      </c>
      <c r="C25" s="37">
        <f>SUMIFS(СВЦЭМ!$D$34:$D$777,СВЦЭМ!$A$34:$A$777,$A25,СВЦЭМ!$B$34:$B$777,C$11)+'СЕТ СН'!$F$11+СВЦЭМ!$D$10+'СЕТ СН'!$F$6-'СЕТ СН'!$F$23</f>
        <v>1287.6163505300001</v>
      </c>
      <c r="D25" s="37">
        <f>SUMIFS(СВЦЭМ!$D$34:$D$777,СВЦЭМ!$A$34:$A$777,$A25,СВЦЭМ!$B$34:$B$777,D$11)+'СЕТ СН'!$F$11+СВЦЭМ!$D$10+'СЕТ СН'!$F$6-'СЕТ СН'!$F$23</f>
        <v>1312.89512571</v>
      </c>
      <c r="E25" s="37">
        <f>SUMIFS(СВЦЭМ!$D$34:$D$777,СВЦЭМ!$A$34:$A$777,$A25,СВЦЭМ!$B$34:$B$777,E$11)+'СЕТ СН'!$F$11+СВЦЭМ!$D$10+'СЕТ СН'!$F$6-'СЕТ СН'!$F$23</f>
        <v>1330.6293967399999</v>
      </c>
      <c r="F25" s="37">
        <f>SUMIFS(СВЦЭМ!$D$34:$D$777,СВЦЭМ!$A$34:$A$777,$A25,СВЦЭМ!$B$34:$B$777,F$11)+'СЕТ СН'!$F$11+СВЦЭМ!$D$10+'СЕТ СН'!$F$6-'СЕТ СН'!$F$23</f>
        <v>1347.4938959699998</v>
      </c>
      <c r="G25" s="37">
        <f>SUMIFS(СВЦЭМ!$D$34:$D$777,СВЦЭМ!$A$34:$A$777,$A25,СВЦЭМ!$B$34:$B$777,G$11)+'СЕТ СН'!$F$11+СВЦЭМ!$D$10+'СЕТ СН'!$F$6-'СЕТ СН'!$F$23</f>
        <v>1314.82622913</v>
      </c>
      <c r="H25" s="37">
        <f>SUMIFS(СВЦЭМ!$D$34:$D$777,СВЦЭМ!$A$34:$A$777,$A25,СВЦЭМ!$B$34:$B$777,H$11)+'СЕТ СН'!$F$11+СВЦЭМ!$D$10+'СЕТ СН'!$F$6-'СЕТ СН'!$F$23</f>
        <v>1248.4622796599999</v>
      </c>
      <c r="I25" s="37">
        <f>SUMIFS(СВЦЭМ!$D$34:$D$777,СВЦЭМ!$A$34:$A$777,$A25,СВЦЭМ!$B$34:$B$777,I$11)+'СЕТ СН'!$F$11+СВЦЭМ!$D$10+'СЕТ СН'!$F$6-'СЕТ СН'!$F$23</f>
        <v>1196.6190705399999</v>
      </c>
      <c r="J25" s="37">
        <f>SUMIFS(СВЦЭМ!$D$34:$D$777,СВЦЭМ!$A$34:$A$777,$A25,СВЦЭМ!$B$34:$B$777,J$11)+'СЕТ СН'!$F$11+СВЦЭМ!$D$10+'СЕТ СН'!$F$6-'СЕТ СН'!$F$23</f>
        <v>1157.2155880999999</v>
      </c>
      <c r="K25" s="37">
        <f>SUMIFS(СВЦЭМ!$D$34:$D$777,СВЦЭМ!$A$34:$A$777,$A25,СВЦЭМ!$B$34:$B$777,K$11)+'СЕТ СН'!$F$11+СВЦЭМ!$D$10+'СЕТ СН'!$F$6-'СЕТ СН'!$F$23</f>
        <v>1124.84761039</v>
      </c>
      <c r="L25" s="37">
        <f>SUMIFS(СВЦЭМ!$D$34:$D$777,СВЦЭМ!$A$34:$A$777,$A25,СВЦЭМ!$B$34:$B$777,L$11)+'СЕТ СН'!$F$11+СВЦЭМ!$D$10+'СЕТ СН'!$F$6-'СЕТ СН'!$F$23</f>
        <v>1117.60064281</v>
      </c>
      <c r="M25" s="37">
        <f>SUMIFS(СВЦЭМ!$D$34:$D$777,СВЦЭМ!$A$34:$A$777,$A25,СВЦЭМ!$B$34:$B$777,M$11)+'СЕТ СН'!$F$11+СВЦЭМ!$D$10+'СЕТ СН'!$F$6-'СЕТ СН'!$F$23</f>
        <v>1118.52829529</v>
      </c>
      <c r="N25" s="37">
        <f>SUMIFS(СВЦЭМ!$D$34:$D$777,СВЦЭМ!$A$34:$A$777,$A25,СВЦЭМ!$B$34:$B$777,N$11)+'СЕТ СН'!$F$11+СВЦЭМ!$D$10+'СЕТ СН'!$F$6-'СЕТ СН'!$F$23</f>
        <v>1160.2609460200001</v>
      </c>
      <c r="O25" s="37">
        <f>SUMIFS(СВЦЭМ!$D$34:$D$777,СВЦЭМ!$A$34:$A$777,$A25,СВЦЭМ!$B$34:$B$777,O$11)+'СЕТ СН'!$F$11+СВЦЭМ!$D$10+'СЕТ СН'!$F$6-'СЕТ СН'!$F$23</f>
        <v>1167.56717899</v>
      </c>
      <c r="P25" s="37">
        <f>SUMIFS(СВЦЭМ!$D$34:$D$777,СВЦЭМ!$A$34:$A$777,$A25,СВЦЭМ!$B$34:$B$777,P$11)+'СЕТ СН'!$F$11+СВЦЭМ!$D$10+'СЕТ СН'!$F$6-'СЕТ СН'!$F$23</f>
        <v>1178.3706888500001</v>
      </c>
      <c r="Q25" s="37">
        <f>SUMIFS(СВЦЭМ!$D$34:$D$777,СВЦЭМ!$A$34:$A$777,$A25,СВЦЭМ!$B$34:$B$777,Q$11)+'СЕТ СН'!$F$11+СВЦЭМ!$D$10+'СЕТ СН'!$F$6-'СЕТ СН'!$F$23</f>
        <v>1189.1146254199998</v>
      </c>
      <c r="R25" s="37">
        <f>SUMIFS(СВЦЭМ!$D$34:$D$777,СВЦЭМ!$A$34:$A$777,$A25,СВЦЭМ!$B$34:$B$777,R$11)+'СЕТ СН'!$F$11+СВЦЭМ!$D$10+'СЕТ СН'!$F$6-'СЕТ СН'!$F$23</f>
        <v>1198.3169648999999</v>
      </c>
      <c r="S25" s="37">
        <f>SUMIFS(СВЦЭМ!$D$34:$D$777,СВЦЭМ!$A$34:$A$777,$A25,СВЦЭМ!$B$34:$B$777,S$11)+'СЕТ СН'!$F$11+СВЦЭМ!$D$10+'СЕТ СН'!$F$6-'СЕТ СН'!$F$23</f>
        <v>1181.8079329500001</v>
      </c>
      <c r="T25" s="37">
        <f>SUMIFS(СВЦЭМ!$D$34:$D$777,СВЦЭМ!$A$34:$A$777,$A25,СВЦЭМ!$B$34:$B$777,T$11)+'СЕТ СН'!$F$11+СВЦЭМ!$D$10+'СЕТ СН'!$F$6-'СЕТ СН'!$F$23</f>
        <v>1158.3545314399998</v>
      </c>
      <c r="U25" s="37">
        <f>SUMIFS(СВЦЭМ!$D$34:$D$777,СВЦЭМ!$A$34:$A$777,$A25,СВЦЭМ!$B$34:$B$777,U$11)+'СЕТ СН'!$F$11+СВЦЭМ!$D$10+'СЕТ СН'!$F$6-'СЕТ СН'!$F$23</f>
        <v>1139.6676955799999</v>
      </c>
      <c r="V25" s="37">
        <f>SUMIFS(СВЦЭМ!$D$34:$D$777,СВЦЭМ!$A$34:$A$777,$A25,СВЦЭМ!$B$34:$B$777,V$11)+'СЕТ СН'!$F$11+СВЦЭМ!$D$10+'СЕТ СН'!$F$6-'СЕТ СН'!$F$23</f>
        <v>1124.6107422199998</v>
      </c>
      <c r="W25" s="37">
        <f>SUMIFS(СВЦЭМ!$D$34:$D$777,СВЦЭМ!$A$34:$A$777,$A25,СВЦЭМ!$B$34:$B$777,W$11)+'СЕТ СН'!$F$11+СВЦЭМ!$D$10+'СЕТ СН'!$F$6-'СЕТ СН'!$F$23</f>
        <v>1109.87311901</v>
      </c>
      <c r="X25" s="37">
        <f>SUMIFS(СВЦЭМ!$D$34:$D$777,СВЦЭМ!$A$34:$A$777,$A25,СВЦЭМ!$B$34:$B$777,X$11)+'СЕТ СН'!$F$11+СВЦЭМ!$D$10+'СЕТ СН'!$F$6-'СЕТ СН'!$F$23</f>
        <v>1100.6633841299999</v>
      </c>
      <c r="Y25" s="37">
        <f>SUMIFS(СВЦЭМ!$D$34:$D$777,СВЦЭМ!$A$34:$A$777,$A25,СВЦЭМ!$B$34:$B$777,Y$11)+'СЕТ СН'!$F$11+СВЦЭМ!$D$10+'СЕТ СН'!$F$6-'СЕТ СН'!$F$23</f>
        <v>1176.1866013499998</v>
      </c>
    </row>
    <row r="26" spans="1:25" ht="15.75" x14ac:dyDescent="0.2">
      <c r="A26" s="36">
        <f t="shared" si="0"/>
        <v>43235</v>
      </c>
      <c r="B26" s="37">
        <f>SUMIFS(СВЦЭМ!$D$34:$D$777,СВЦЭМ!$A$34:$A$777,$A26,СВЦЭМ!$B$34:$B$777,B$11)+'СЕТ СН'!$F$11+СВЦЭМ!$D$10+'СЕТ СН'!$F$6-'СЕТ СН'!$F$23</f>
        <v>1239.45374004</v>
      </c>
      <c r="C26" s="37">
        <f>SUMIFS(СВЦЭМ!$D$34:$D$777,СВЦЭМ!$A$34:$A$777,$A26,СВЦЭМ!$B$34:$B$777,C$11)+'СЕТ СН'!$F$11+СВЦЭМ!$D$10+'СЕТ СН'!$F$6-'СЕТ СН'!$F$23</f>
        <v>1286.1290143699998</v>
      </c>
      <c r="D26" s="37">
        <f>SUMIFS(СВЦЭМ!$D$34:$D$777,СВЦЭМ!$A$34:$A$777,$A26,СВЦЭМ!$B$34:$B$777,D$11)+'СЕТ СН'!$F$11+СВЦЭМ!$D$10+'СЕТ СН'!$F$6-'СЕТ СН'!$F$23</f>
        <v>1315.8589499899999</v>
      </c>
      <c r="E26" s="37">
        <f>SUMIFS(СВЦЭМ!$D$34:$D$777,СВЦЭМ!$A$34:$A$777,$A26,СВЦЭМ!$B$34:$B$777,E$11)+'СЕТ СН'!$F$11+СВЦЭМ!$D$10+'СЕТ СН'!$F$6-'СЕТ СН'!$F$23</f>
        <v>1324.80367084</v>
      </c>
      <c r="F26" s="37">
        <f>SUMIFS(СВЦЭМ!$D$34:$D$777,СВЦЭМ!$A$34:$A$777,$A26,СВЦЭМ!$B$34:$B$777,F$11)+'СЕТ СН'!$F$11+СВЦЭМ!$D$10+'СЕТ СН'!$F$6-'СЕТ СН'!$F$23</f>
        <v>1338.3510720300001</v>
      </c>
      <c r="G26" s="37">
        <f>SUMIFS(СВЦЭМ!$D$34:$D$777,СВЦЭМ!$A$34:$A$777,$A26,СВЦЭМ!$B$34:$B$777,G$11)+'СЕТ СН'!$F$11+СВЦЭМ!$D$10+'СЕТ СН'!$F$6-'СЕТ СН'!$F$23</f>
        <v>1320.80024871</v>
      </c>
      <c r="H26" s="37">
        <f>SUMIFS(СВЦЭМ!$D$34:$D$777,СВЦЭМ!$A$34:$A$777,$A26,СВЦЭМ!$B$34:$B$777,H$11)+'СЕТ СН'!$F$11+СВЦЭМ!$D$10+'СЕТ СН'!$F$6-'СЕТ СН'!$F$23</f>
        <v>1244.3018167</v>
      </c>
      <c r="I26" s="37">
        <f>SUMIFS(СВЦЭМ!$D$34:$D$777,СВЦЭМ!$A$34:$A$777,$A26,СВЦЭМ!$B$34:$B$777,I$11)+'СЕТ СН'!$F$11+СВЦЭМ!$D$10+'СЕТ СН'!$F$6-'СЕТ СН'!$F$23</f>
        <v>1191.3491807400001</v>
      </c>
      <c r="J26" s="37">
        <f>SUMIFS(СВЦЭМ!$D$34:$D$777,СВЦЭМ!$A$34:$A$777,$A26,СВЦЭМ!$B$34:$B$777,J$11)+'СЕТ СН'!$F$11+СВЦЭМ!$D$10+'СЕТ СН'!$F$6-'СЕТ СН'!$F$23</f>
        <v>1166.8448423599998</v>
      </c>
      <c r="K26" s="37">
        <f>SUMIFS(СВЦЭМ!$D$34:$D$777,СВЦЭМ!$A$34:$A$777,$A26,СВЦЭМ!$B$34:$B$777,K$11)+'СЕТ СН'!$F$11+СВЦЭМ!$D$10+'СЕТ СН'!$F$6-'СЕТ СН'!$F$23</f>
        <v>1139.9879182499999</v>
      </c>
      <c r="L26" s="37">
        <f>SUMIFS(СВЦЭМ!$D$34:$D$777,СВЦЭМ!$A$34:$A$777,$A26,СВЦЭМ!$B$34:$B$777,L$11)+'СЕТ СН'!$F$11+СВЦЭМ!$D$10+'СЕТ СН'!$F$6-'СЕТ СН'!$F$23</f>
        <v>1135.39308534</v>
      </c>
      <c r="M26" s="37">
        <f>SUMIFS(СВЦЭМ!$D$34:$D$777,СВЦЭМ!$A$34:$A$777,$A26,СВЦЭМ!$B$34:$B$777,M$11)+'СЕТ СН'!$F$11+СВЦЭМ!$D$10+'СЕТ СН'!$F$6-'СЕТ СН'!$F$23</f>
        <v>1157.00560894</v>
      </c>
      <c r="N26" s="37">
        <f>SUMIFS(СВЦЭМ!$D$34:$D$777,СВЦЭМ!$A$34:$A$777,$A26,СВЦЭМ!$B$34:$B$777,N$11)+'СЕТ СН'!$F$11+СВЦЭМ!$D$10+'СЕТ СН'!$F$6-'СЕТ СН'!$F$23</f>
        <v>1172.37452966</v>
      </c>
      <c r="O26" s="37">
        <f>SUMIFS(СВЦЭМ!$D$34:$D$777,СВЦЭМ!$A$34:$A$777,$A26,СВЦЭМ!$B$34:$B$777,O$11)+'СЕТ СН'!$F$11+СВЦЭМ!$D$10+'СЕТ СН'!$F$6-'СЕТ СН'!$F$23</f>
        <v>1175.9286489699998</v>
      </c>
      <c r="P26" s="37">
        <f>SUMIFS(СВЦЭМ!$D$34:$D$777,СВЦЭМ!$A$34:$A$777,$A26,СВЦЭМ!$B$34:$B$777,P$11)+'СЕТ СН'!$F$11+СВЦЭМ!$D$10+'СЕТ СН'!$F$6-'СЕТ СН'!$F$23</f>
        <v>1198.66816337</v>
      </c>
      <c r="Q26" s="37">
        <f>SUMIFS(СВЦЭМ!$D$34:$D$777,СВЦЭМ!$A$34:$A$777,$A26,СВЦЭМ!$B$34:$B$777,Q$11)+'СЕТ СН'!$F$11+СВЦЭМ!$D$10+'СЕТ СН'!$F$6-'СЕТ СН'!$F$23</f>
        <v>1199.43710485</v>
      </c>
      <c r="R26" s="37">
        <f>SUMIFS(СВЦЭМ!$D$34:$D$777,СВЦЭМ!$A$34:$A$777,$A26,СВЦЭМ!$B$34:$B$777,R$11)+'СЕТ СН'!$F$11+СВЦЭМ!$D$10+'СЕТ СН'!$F$6-'СЕТ СН'!$F$23</f>
        <v>1203.1338962599998</v>
      </c>
      <c r="S26" s="37">
        <f>SUMIFS(СВЦЭМ!$D$34:$D$777,СВЦЭМ!$A$34:$A$777,$A26,СВЦЭМ!$B$34:$B$777,S$11)+'СЕТ СН'!$F$11+СВЦЭМ!$D$10+'СЕТ СН'!$F$6-'СЕТ СН'!$F$23</f>
        <v>1193.8011371699999</v>
      </c>
      <c r="T26" s="37">
        <f>SUMIFS(СВЦЭМ!$D$34:$D$777,СВЦЭМ!$A$34:$A$777,$A26,СВЦЭМ!$B$34:$B$777,T$11)+'СЕТ СН'!$F$11+СВЦЭМ!$D$10+'СЕТ СН'!$F$6-'СЕТ СН'!$F$23</f>
        <v>1183.20178786</v>
      </c>
      <c r="U26" s="37">
        <f>SUMIFS(СВЦЭМ!$D$34:$D$777,СВЦЭМ!$A$34:$A$777,$A26,СВЦЭМ!$B$34:$B$777,U$11)+'СЕТ СН'!$F$11+СВЦЭМ!$D$10+'СЕТ СН'!$F$6-'СЕТ СН'!$F$23</f>
        <v>1173.2753436799999</v>
      </c>
      <c r="V26" s="37">
        <f>SUMIFS(СВЦЭМ!$D$34:$D$777,СВЦЭМ!$A$34:$A$777,$A26,СВЦЭМ!$B$34:$B$777,V$11)+'СЕТ СН'!$F$11+СВЦЭМ!$D$10+'СЕТ СН'!$F$6-'СЕТ СН'!$F$23</f>
        <v>1142.9291070999998</v>
      </c>
      <c r="W26" s="37">
        <f>SUMIFS(СВЦЭМ!$D$34:$D$777,СВЦЭМ!$A$34:$A$777,$A26,СВЦЭМ!$B$34:$B$777,W$11)+'СЕТ СН'!$F$11+СВЦЭМ!$D$10+'СЕТ СН'!$F$6-'СЕТ СН'!$F$23</f>
        <v>1106.1117661999999</v>
      </c>
      <c r="X26" s="37">
        <f>SUMIFS(СВЦЭМ!$D$34:$D$777,СВЦЭМ!$A$34:$A$777,$A26,СВЦЭМ!$B$34:$B$777,X$11)+'СЕТ СН'!$F$11+СВЦЭМ!$D$10+'СЕТ СН'!$F$6-'СЕТ СН'!$F$23</f>
        <v>1128.4064708199999</v>
      </c>
      <c r="Y26" s="37">
        <f>SUMIFS(СВЦЭМ!$D$34:$D$777,СВЦЭМ!$A$34:$A$777,$A26,СВЦЭМ!$B$34:$B$777,Y$11)+'СЕТ СН'!$F$11+СВЦЭМ!$D$10+'СЕТ СН'!$F$6-'СЕТ СН'!$F$23</f>
        <v>1190.0750937299999</v>
      </c>
    </row>
    <row r="27" spans="1:25" ht="15.75" x14ac:dyDescent="0.2">
      <c r="A27" s="36">
        <f t="shared" si="0"/>
        <v>43236</v>
      </c>
      <c r="B27" s="37">
        <f>SUMIFS(СВЦЭМ!$D$34:$D$777,СВЦЭМ!$A$34:$A$777,$A27,СВЦЭМ!$B$34:$B$777,B$11)+'СЕТ СН'!$F$11+СВЦЭМ!$D$10+'СЕТ СН'!$F$6-'СЕТ СН'!$F$23</f>
        <v>1261.8790405599998</v>
      </c>
      <c r="C27" s="37">
        <f>SUMIFS(СВЦЭМ!$D$34:$D$777,СВЦЭМ!$A$34:$A$777,$A27,СВЦЭМ!$B$34:$B$777,C$11)+'СЕТ СН'!$F$11+СВЦЭМ!$D$10+'СЕТ СН'!$F$6-'СЕТ СН'!$F$23</f>
        <v>1299.32363829</v>
      </c>
      <c r="D27" s="37">
        <f>SUMIFS(СВЦЭМ!$D$34:$D$777,СВЦЭМ!$A$34:$A$777,$A27,СВЦЭМ!$B$34:$B$777,D$11)+'СЕТ СН'!$F$11+СВЦЭМ!$D$10+'СЕТ СН'!$F$6-'СЕТ СН'!$F$23</f>
        <v>1348.5862838399999</v>
      </c>
      <c r="E27" s="37">
        <f>SUMIFS(СВЦЭМ!$D$34:$D$777,СВЦЭМ!$A$34:$A$777,$A27,СВЦЭМ!$B$34:$B$777,E$11)+'СЕТ СН'!$F$11+СВЦЭМ!$D$10+'СЕТ СН'!$F$6-'СЕТ СН'!$F$23</f>
        <v>1355.1781548099998</v>
      </c>
      <c r="F27" s="37">
        <f>SUMIFS(СВЦЭМ!$D$34:$D$777,СВЦЭМ!$A$34:$A$777,$A27,СВЦЭМ!$B$34:$B$777,F$11)+'СЕТ СН'!$F$11+СВЦЭМ!$D$10+'СЕТ СН'!$F$6-'СЕТ СН'!$F$23</f>
        <v>1351.9937407399998</v>
      </c>
      <c r="G27" s="37">
        <f>SUMIFS(СВЦЭМ!$D$34:$D$777,СВЦЭМ!$A$34:$A$777,$A27,СВЦЭМ!$B$34:$B$777,G$11)+'СЕТ СН'!$F$11+СВЦЭМ!$D$10+'СЕТ СН'!$F$6-'СЕТ СН'!$F$23</f>
        <v>1332.2352600499999</v>
      </c>
      <c r="H27" s="37">
        <f>SUMIFS(СВЦЭМ!$D$34:$D$777,СВЦЭМ!$A$34:$A$777,$A27,СВЦЭМ!$B$34:$B$777,H$11)+'СЕТ СН'!$F$11+СВЦЭМ!$D$10+'СЕТ СН'!$F$6-'СЕТ СН'!$F$23</f>
        <v>1270.1900027500001</v>
      </c>
      <c r="I27" s="37">
        <f>SUMIFS(СВЦЭМ!$D$34:$D$777,СВЦЭМ!$A$34:$A$777,$A27,СВЦЭМ!$B$34:$B$777,I$11)+'СЕТ СН'!$F$11+СВЦЭМ!$D$10+'СЕТ СН'!$F$6-'СЕТ СН'!$F$23</f>
        <v>1195.8053869599999</v>
      </c>
      <c r="J27" s="37">
        <f>SUMIFS(СВЦЭМ!$D$34:$D$777,СВЦЭМ!$A$34:$A$777,$A27,СВЦЭМ!$B$34:$B$777,J$11)+'СЕТ СН'!$F$11+СВЦЭМ!$D$10+'СЕТ СН'!$F$6-'СЕТ СН'!$F$23</f>
        <v>1166.51335191</v>
      </c>
      <c r="K27" s="37">
        <f>SUMIFS(СВЦЭМ!$D$34:$D$777,СВЦЭМ!$A$34:$A$777,$A27,СВЦЭМ!$B$34:$B$777,K$11)+'СЕТ СН'!$F$11+СВЦЭМ!$D$10+'СЕТ СН'!$F$6-'СЕТ СН'!$F$23</f>
        <v>1147.9796897900001</v>
      </c>
      <c r="L27" s="37">
        <f>SUMIFS(СВЦЭМ!$D$34:$D$777,СВЦЭМ!$A$34:$A$777,$A27,СВЦЭМ!$B$34:$B$777,L$11)+'СЕТ СН'!$F$11+СВЦЭМ!$D$10+'СЕТ СН'!$F$6-'СЕТ СН'!$F$23</f>
        <v>1133.6308753600001</v>
      </c>
      <c r="M27" s="37">
        <f>SUMIFS(СВЦЭМ!$D$34:$D$777,СВЦЭМ!$A$34:$A$777,$A27,СВЦЭМ!$B$34:$B$777,M$11)+'СЕТ СН'!$F$11+СВЦЭМ!$D$10+'СЕТ СН'!$F$6-'СЕТ СН'!$F$23</f>
        <v>1158.8195610799999</v>
      </c>
      <c r="N27" s="37">
        <f>SUMIFS(СВЦЭМ!$D$34:$D$777,СВЦЭМ!$A$34:$A$777,$A27,СВЦЭМ!$B$34:$B$777,N$11)+'СЕТ СН'!$F$11+СВЦЭМ!$D$10+'СЕТ СН'!$F$6-'СЕТ СН'!$F$23</f>
        <v>1178.5820160899998</v>
      </c>
      <c r="O27" s="37">
        <f>SUMIFS(СВЦЭМ!$D$34:$D$777,СВЦЭМ!$A$34:$A$777,$A27,СВЦЭМ!$B$34:$B$777,O$11)+'СЕТ СН'!$F$11+СВЦЭМ!$D$10+'СЕТ СН'!$F$6-'СЕТ СН'!$F$23</f>
        <v>1175.7434228299999</v>
      </c>
      <c r="P27" s="37">
        <f>SUMIFS(СВЦЭМ!$D$34:$D$777,СВЦЭМ!$A$34:$A$777,$A27,СВЦЭМ!$B$34:$B$777,P$11)+'СЕТ СН'!$F$11+СВЦЭМ!$D$10+'СЕТ СН'!$F$6-'СЕТ СН'!$F$23</f>
        <v>1182.3193900599999</v>
      </c>
      <c r="Q27" s="37">
        <f>SUMIFS(СВЦЭМ!$D$34:$D$777,СВЦЭМ!$A$34:$A$777,$A27,СВЦЭМ!$B$34:$B$777,Q$11)+'СЕТ СН'!$F$11+СВЦЭМ!$D$10+'СЕТ СН'!$F$6-'СЕТ СН'!$F$23</f>
        <v>1180.0809413299999</v>
      </c>
      <c r="R27" s="37">
        <f>SUMIFS(СВЦЭМ!$D$34:$D$777,СВЦЭМ!$A$34:$A$777,$A27,СВЦЭМ!$B$34:$B$777,R$11)+'СЕТ СН'!$F$11+СВЦЭМ!$D$10+'СЕТ СН'!$F$6-'СЕТ СН'!$F$23</f>
        <v>1187.68149049</v>
      </c>
      <c r="S27" s="37">
        <f>SUMIFS(СВЦЭМ!$D$34:$D$777,СВЦЭМ!$A$34:$A$777,$A27,СВЦЭМ!$B$34:$B$777,S$11)+'СЕТ СН'!$F$11+СВЦЭМ!$D$10+'СЕТ СН'!$F$6-'СЕТ СН'!$F$23</f>
        <v>1185.36725297</v>
      </c>
      <c r="T27" s="37">
        <f>SUMIFS(СВЦЭМ!$D$34:$D$777,СВЦЭМ!$A$34:$A$777,$A27,СВЦЭМ!$B$34:$B$777,T$11)+'СЕТ СН'!$F$11+СВЦЭМ!$D$10+'СЕТ СН'!$F$6-'СЕТ СН'!$F$23</f>
        <v>1177.80043127</v>
      </c>
      <c r="U27" s="37">
        <f>SUMIFS(СВЦЭМ!$D$34:$D$777,СВЦЭМ!$A$34:$A$777,$A27,СВЦЭМ!$B$34:$B$777,U$11)+'СЕТ СН'!$F$11+СВЦЭМ!$D$10+'СЕТ СН'!$F$6-'СЕТ СН'!$F$23</f>
        <v>1177.28597881</v>
      </c>
      <c r="V27" s="37">
        <f>SUMIFS(СВЦЭМ!$D$34:$D$777,СВЦЭМ!$A$34:$A$777,$A27,СВЦЭМ!$B$34:$B$777,V$11)+'СЕТ СН'!$F$11+СВЦЭМ!$D$10+'СЕТ СН'!$F$6-'СЕТ СН'!$F$23</f>
        <v>1133.6851197699998</v>
      </c>
      <c r="W27" s="37">
        <f>SUMIFS(СВЦЭМ!$D$34:$D$777,СВЦЭМ!$A$34:$A$777,$A27,СВЦЭМ!$B$34:$B$777,W$11)+'СЕТ СН'!$F$11+СВЦЭМ!$D$10+'СЕТ СН'!$F$6-'СЕТ СН'!$F$23</f>
        <v>1126.7773336400001</v>
      </c>
      <c r="X27" s="37">
        <f>SUMIFS(СВЦЭМ!$D$34:$D$777,СВЦЭМ!$A$34:$A$777,$A27,СВЦЭМ!$B$34:$B$777,X$11)+'СЕТ СН'!$F$11+СВЦЭМ!$D$10+'СЕТ СН'!$F$6-'СЕТ СН'!$F$23</f>
        <v>1128.5876541</v>
      </c>
      <c r="Y27" s="37">
        <f>SUMIFS(СВЦЭМ!$D$34:$D$777,СВЦЭМ!$A$34:$A$777,$A27,СВЦЭМ!$B$34:$B$777,Y$11)+'СЕТ СН'!$F$11+СВЦЭМ!$D$10+'СЕТ СН'!$F$6-'СЕТ СН'!$F$23</f>
        <v>1201.28560032</v>
      </c>
    </row>
    <row r="28" spans="1:25" ht="15.75" x14ac:dyDescent="0.2">
      <c r="A28" s="36">
        <f t="shared" si="0"/>
        <v>43237</v>
      </c>
      <c r="B28" s="37">
        <f>SUMIFS(СВЦЭМ!$D$34:$D$777,СВЦЭМ!$A$34:$A$777,$A28,СВЦЭМ!$B$34:$B$777,B$11)+'СЕТ СН'!$F$11+СВЦЭМ!$D$10+'СЕТ СН'!$F$6-'СЕТ СН'!$F$23</f>
        <v>1261.8834361899999</v>
      </c>
      <c r="C28" s="37">
        <f>SUMIFS(СВЦЭМ!$D$34:$D$777,СВЦЭМ!$A$34:$A$777,$A28,СВЦЭМ!$B$34:$B$777,C$11)+'СЕТ СН'!$F$11+СВЦЭМ!$D$10+'СЕТ СН'!$F$6-'СЕТ СН'!$F$23</f>
        <v>1305.29237169</v>
      </c>
      <c r="D28" s="37">
        <f>SUMIFS(СВЦЭМ!$D$34:$D$777,СВЦЭМ!$A$34:$A$777,$A28,СВЦЭМ!$B$34:$B$777,D$11)+'СЕТ СН'!$F$11+СВЦЭМ!$D$10+'СЕТ СН'!$F$6-'СЕТ СН'!$F$23</f>
        <v>1339.94911351</v>
      </c>
      <c r="E28" s="37">
        <f>SUMIFS(СВЦЭМ!$D$34:$D$777,СВЦЭМ!$A$34:$A$777,$A28,СВЦЭМ!$B$34:$B$777,E$11)+'СЕТ СН'!$F$11+СВЦЭМ!$D$10+'СЕТ СН'!$F$6-'СЕТ СН'!$F$23</f>
        <v>1351.5841789799999</v>
      </c>
      <c r="F28" s="37">
        <f>SUMIFS(СВЦЭМ!$D$34:$D$777,СВЦЭМ!$A$34:$A$777,$A28,СВЦЭМ!$B$34:$B$777,F$11)+'СЕТ СН'!$F$11+СВЦЭМ!$D$10+'СЕТ СН'!$F$6-'СЕТ СН'!$F$23</f>
        <v>1355.5058448999998</v>
      </c>
      <c r="G28" s="37">
        <f>SUMIFS(СВЦЭМ!$D$34:$D$777,СВЦЭМ!$A$34:$A$777,$A28,СВЦЭМ!$B$34:$B$777,G$11)+'СЕТ СН'!$F$11+СВЦЭМ!$D$10+'СЕТ СН'!$F$6-'СЕТ СН'!$F$23</f>
        <v>1341.5858211999998</v>
      </c>
      <c r="H28" s="37">
        <f>SUMIFS(СВЦЭМ!$D$34:$D$777,СВЦЭМ!$A$34:$A$777,$A28,СВЦЭМ!$B$34:$B$777,H$11)+'СЕТ СН'!$F$11+СВЦЭМ!$D$10+'СЕТ СН'!$F$6-'СЕТ СН'!$F$23</f>
        <v>1284.8641192999999</v>
      </c>
      <c r="I28" s="37">
        <f>SUMIFS(СВЦЭМ!$D$34:$D$777,СВЦЭМ!$A$34:$A$777,$A28,СВЦЭМ!$B$34:$B$777,I$11)+'СЕТ СН'!$F$11+СВЦЭМ!$D$10+'СЕТ СН'!$F$6-'СЕТ СН'!$F$23</f>
        <v>1200.1713116999999</v>
      </c>
      <c r="J28" s="37">
        <f>SUMIFS(СВЦЭМ!$D$34:$D$777,СВЦЭМ!$A$34:$A$777,$A28,СВЦЭМ!$B$34:$B$777,J$11)+'СЕТ СН'!$F$11+СВЦЭМ!$D$10+'СЕТ СН'!$F$6-'СЕТ СН'!$F$23</f>
        <v>1151.7412402499999</v>
      </c>
      <c r="K28" s="37">
        <f>SUMIFS(СВЦЭМ!$D$34:$D$777,СВЦЭМ!$A$34:$A$777,$A28,СВЦЭМ!$B$34:$B$777,K$11)+'СЕТ СН'!$F$11+СВЦЭМ!$D$10+'СЕТ СН'!$F$6-'СЕТ СН'!$F$23</f>
        <v>1132.35410772</v>
      </c>
      <c r="L28" s="37">
        <f>SUMIFS(СВЦЭМ!$D$34:$D$777,СВЦЭМ!$A$34:$A$777,$A28,СВЦЭМ!$B$34:$B$777,L$11)+'СЕТ СН'!$F$11+СВЦЭМ!$D$10+'СЕТ СН'!$F$6-'СЕТ СН'!$F$23</f>
        <v>1123.2360569299999</v>
      </c>
      <c r="M28" s="37">
        <f>SUMIFS(СВЦЭМ!$D$34:$D$777,СВЦЭМ!$A$34:$A$777,$A28,СВЦЭМ!$B$34:$B$777,M$11)+'СЕТ СН'!$F$11+СВЦЭМ!$D$10+'СЕТ СН'!$F$6-'СЕТ СН'!$F$23</f>
        <v>1123.6597955100001</v>
      </c>
      <c r="N28" s="37">
        <f>SUMIFS(СВЦЭМ!$D$34:$D$777,СВЦЭМ!$A$34:$A$777,$A28,СВЦЭМ!$B$34:$B$777,N$11)+'СЕТ СН'!$F$11+СВЦЭМ!$D$10+'СЕТ СН'!$F$6-'СЕТ СН'!$F$23</f>
        <v>1164.11974588</v>
      </c>
      <c r="O28" s="37">
        <f>SUMIFS(СВЦЭМ!$D$34:$D$777,СВЦЭМ!$A$34:$A$777,$A28,СВЦЭМ!$B$34:$B$777,O$11)+'СЕТ СН'!$F$11+СВЦЭМ!$D$10+'СЕТ СН'!$F$6-'СЕТ СН'!$F$23</f>
        <v>1172.3268710299999</v>
      </c>
      <c r="P28" s="37">
        <f>SUMIFS(СВЦЭМ!$D$34:$D$777,СВЦЭМ!$A$34:$A$777,$A28,СВЦЭМ!$B$34:$B$777,P$11)+'СЕТ СН'!$F$11+СВЦЭМ!$D$10+'СЕТ СН'!$F$6-'СЕТ СН'!$F$23</f>
        <v>1191.08201846</v>
      </c>
      <c r="Q28" s="37">
        <f>SUMIFS(СВЦЭМ!$D$34:$D$777,СВЦЭМ!$A$34:$A$777,$A28,СВЦЭМ!$B$34:$B$777,Q$11)+'СЕТ СН'!$F$11+СВЦЭМ!$D$10+'СЕТ СН'!$F$6-'СЕТ СН'!$F$23</f>
        <v>1196.6037045999999</v>
      </c>
      <c r="R28" s="37">
        <f>SUMIFS(СВЦЭМ!$D$34:$D$777,СВЦЭМ!$A$34:$A$777,$A28,СВЦЭМ!$B$34:$B$777,R$11)+'СЕТ СН'!$F$11+СВЦЭМ!$D$10+'СЕТ СН'!$F$6-'СЕТ СН'!$F$23</f>
        <v>1196.58088041</v>
      </c>
      <c r="S28" s="37">
        <f>SUMIFS(СВЦЭМ!$D$34:$D$777,СВЦЭМ!$A$34:$A$777,$A28,СВЦЭМ!$B$34:$B$777,S$11)+'СЕТ СН'!$F$11+СВЦЭМ!$D$10+'СЕТ СН'!$F$6-'СЕТ СН'!$F$23</f>
        <v>1195.6808578599998</v>
      </c>
      <c r="T28" s="37">
        <f>SUMIFS(СВЦЭМ!$D$34:$D$777,СВЦЭМ!$A$34:$A$777,$A28,СВЦЭМ!$B$34:$B$777,T$11)+'СЕТ СН'!$F$11+СВЦЭМ!$D$10+'СЕТ СН'!$F$6-'СЕТ СН'!$F$23</f>
        <v>1178.4708283699999</v>
      </c>
      <c r="U28" s="37">
        <f>SUMIFS(СВЦЭМ!$D$34:$D$777,СВЦЭМ!$A$34:$A$777,$A28,СВЦЭМ!$B$34:$B$777,U$11)+'СЕТ СН'!$F$11+СВЦЭМ!$D$10+'СЕТ СН'!$F$6-'СЕТ СН'!$F$23</f>
        <v>1160.1733142799999</v>
      </c>
      <c r="V28" s="37">
        <f>SUMIFS(СВЦЭМ!$D$34:$D$777,СВЦЭМ!$A$34:$A$777,$A28,СВЦЭМ!$B$34:$B$777,V$11)+'СЕТ СН'!$F$11+СВЦЭМ!$D$10+'СЕТ СН'!$F$6-'СЕТ СН'!$F$23</f>
        <v>1141.98920415</v>
      </c>
      <c r="W28" s="37">
        <f>SUMIFS(СВЦЭМ!$D$34:$D$777,СВЦЭМ!$A$34:$A$777,$A28,СВЦЭМ!$B$34:$B$777,W$11)+'СЕТ СН'!$F$11+СВЦЭМ!$D$10+'СЕТ СН'!$F$6-'СЕТ СН'!$F$23</f>
        <v>1110.8195531199999</v>
      </c>
      <c r="X28" s="37">
        <f>SUMIFS(СВЦЭМ!$D$34:$D$777,СВЦЭМ!$A$34:$A$777,$A28,СВЦЭМ!$B$34:$B$777,X$11)+'СЕТ СН'!$F$11+СВЦЭМ!$D$10+'СЕТ СН'!$F$6-'СЕТ СН'!$F$23</f>
        <v>1137.66951913</v>
      </c>
      <c r="Y28" s="37">
        <f>SUMIFS(СВЦЭМ!$D$34:$D$777,СВЦЭМ!$A$34:$A$777,$A28,СВЦЭМ!$B$34:$B$777,Y$11)+'СЕТ СН'!$F$11+СВЦЭМ!$D$10+'СЕТ СН'!$F$6-'СЕТ СН'!$F$23</f>
        <v>1197.3469334299998</v>
      </c>
    </row>
    <row r="29" spans="1:25" ht="15.75" x14ac:dyDescent="0.2">
      <c r="A29" s="36">
        <f t="shared" si="0"/>
        <v>43238</v>
      </c>
      <c r="B29" s="37">
        <f>SUMIFS(СВЦЭМ!$D$34:$D$777,СВЦЭМ!$A$34:$A$777,$A29,СВЦЭМ!$B$34:$B$777,B$11)+'СЕТ СН'!$F$11+СВЦЭМ!$D$10+'СЕТ СН'!$F$6-'СЕТ СН'!$F$23</f>
        <v>1292.74245741</v>
      </c>
      <c r="C29" s="37">
        <f>SUMIFS(СВЦЭМ!$D$34:$D$777,СВЦЭМ!$A$34:$A$777,$A29,СВЦЭМ!$B$34:$B$777,C$11)+'СЕТ СН'!$F$11+СВЦЭМ!$D$10+'СЕТ СН'!$F$6-'СЕТ СН'!$F$23</f>
        <v>1335.5343797199998</v>
      </c>
      <c r="D29" s="37">
        <f>SUMIFS(СВЦЭМ!$D$34:$D$777,СВЦЭМ!$A$34:$A$777,$A29,СВЦЭМ!$B$34:$B$777,D$11)+'СЕТ СН'!$F$11+СВЦЭМ!$D$10+'СЕТ СН'!$F$6-'СЕТ СН'!$F$23</f>
        <v>1347.47537158</v>
      </c>
      <c r="E29" s="37">
        <f>SUMIFS(СВЦЭМ!$D$34:$D$777,СВЦЭМ!$A$34:$A$777,$A29,СВЦЭМ!$B$34:$B$777,E$11)+'СЕТ СН'!$F$11+СВЦЭМ!$D$10+'СЕТ СН'!$F$6-'СЕТ СН'!$F$23</f>
        <v>1346.8112787099999</v>
      </c>
      <c r="F29" s="37">
        <f>SUMIFS(СВЦЭМ!$D$34:$D$777,СВЦЭМ!$A$34:$A$777,$A29,СВЦЭМ!$B$34:$B$777,F$11)+'СЕТ СН'!$F$11+СВЦЭМ!$D$10+'СЕТ СН'!$F$6-'СЕТ СН'!$F$23</f>
        <v>1347.1236966900001</v>
      </c>
      <c r="G29" s="37">
        <f>SUMIFS(СВЦЭМ!$D$34:$D$777,СВЦЭМ!$A$34:$A$777,$A29,СВЦЭМ!$B$34:$B$777,G$11)+'СЕТ СН'!$F$11+СВЦЭМ!$D$10+'СЕТ СН'!$F$6-'СЕТ СН'!$F$23</f>
        <v>1354.58699127</v>
      </c>
      <c r="H29" s="37">
        <f>SUMIFS(СВЦЭМ!$D$34:$D$777,СВЦЭМ!$A$34:$A$777,$A29,СВЦЭМ!$B$34:$B$777,H$11)+'СЕТ СН'!$F$11+СВЦЭМ!$D$10+'СЕТ СН'!$F$6-'СЕТ СН'!$F$23</f>
        <v>1312.2627146599998</v>
      </c>
      <c r="I29" s="37">
        <f>SUMIFS(СВЦЭМ!$D$34:$D$777,СВЦЭМ!$A$34:$A$777,$A29,СВЦЭМ!$B$34:$B$777,I$11)+'СЕТ СН'!$F$11+СВЦЭМ!$D$10+'СЕТ СН'!$F$6-'СЕТ СН'!$F$23</f>
        <v>1235.0173724000001</v>
      </c>
      <c r="J29" s="37">
        <f>SUMIFS(СВЦЭМ!$D$34:$D$777,СВЦЭМ!$A$34:$A$777,$A29,СВЦЭМ!$B$34:$B$777,J$11)+'СЕТ СН'!$F$11+СВЦЭМ!$D$10+'СЕТ СН'!$F$6-'СЕТ СН'!$F$23</f>
        <v>1200.0091334899998</v>
      </c>
      <c r="K29" s="37">
        <f>SUMIFS(СВЦЭМ!$D$34:$D$777,СВЦЭМ!$A$34:$A$777,$A29,СВЦЭМ!$B$34:$B$777,K$11)+'СЕТ СН'!$F$11+СВЦЭМ!$D$10+'СЕТ СН'!$F$6-'СЕТ СН'!$F$23</f>
        <v>1183.83205656</v>
      </c>
      <c r="L29" s="37">
        <f>SUMIFS(СВЦЭМ!$D$34:$D$777,СВЦЭМ!$A$34:$A$777,$A29,СВЦЭМ!$B$34:$B$777,L$11)+'СЕТ СН'!$F$11+СВЦЭМ!$D$10+'СЕТ СН'!$F$6-'СЕТ СН'!$F$23</f>
        <v>1174.4542129399999</v>
      </c>
      <c r="M29" s="37">
        <f>SUMIFS(СВЦЭМ!$D$34:$D$777,СВЦЭМ!$A$34:$A$777,$A29,СВЦЭМ!$B$34:$B$777,M$11)+'СЕТ СН'!$F$11+СВЦЭМ!$D$10+'СЕТ СН'!$F$6-'СЕТ СН'!$F$23</f>
        <v>1182.1029420699999</v>
      </c>
      <c r="N29" s="37">
        <f>SUMIFS(СВЦЭМ!$D$34:$D$777,СВЦЭМ!$A$34:$A$777,$A29,СВЦЭМ!$B$34:$B$777,N$11)+'СЕТ СН'!$F$11+СВЦЭМ!$D$10+'СЕТ СН'!$F$6-'СЕТ СН'!$F$23</f>
        <v>1208.2305191299999</v>
      </c>
      <c r="O29" s="37">
        <f>SUMIFS(СВЦЭМ!$D$34:$D$777,СВЦЭМ!$A$34:$A$777,$A29,СВЦЭМ!$B$34:$B$777,O$11)+'СЕТ СН'!$F$11+СВЦЭМ!$D$10+'СЕТ СН'!$F$6-'СЕТ СН'!$F$23</f>
        <v>1198.1293704899999</v>
      </c>
      <c r="P29" s="37">
        <f>SUMIFS(СВЦЭМ!$D$34:$D$777,СВЦЭМ!$A$34:$A$777,$A29,СВЦЭМ!$B$34:$B$777,P$11)+'СЕТ СН'!$F$11+СВЦЭМ!$D$10+'СЕТ СН'!$F$6-'СЕТ СН'!$F$23</f>
        <v>1205.87175093</v>
      </c>
      <c r="Q29" s="37">
        <f>SUMIFS(СВЦЭМ!$D$34:$D$777,СВЦЭМ!$A$34:$A$777,$A29,СВЦЭМ!$B$34:$B$777,Q$11)+'СЕТ СН'!$F$11+СВЦЭМ!$D$10+'СЕТ СН'!$F$6-'СЕТ СН'!$F$23</f>
        <v>1213.7931314399998</v>
      </c>
      <c r="R29" s="37">
        <f>SUMIFS(СВЦЭМ!$D$34:$D$777,СВЦЭМ!$A$34:$A$777,$A29,СВЦЭМ!$B$34:$B$777,R$11)+'СЕТ СН'!$F$11+СВЦЭМ!$D$10+'СЕТ СН'!$F$6-'СЕТ СН'!$F$23</f>
        <v>1224.7145624499999</v>
      </c>
      <c r="S29" s="37">
        <f>SUMIFS(СВЦЭМ!$D$34:$D$777,СВЦЭМ!$A$34:$A$777,$A29,СВЦЭМ!$B$34:$B$777,S$11)+'СЕТ СН'!$F$11+СВЦЭМ!$D$10+'СЕТ СН'!$F$6-'СЕТ СН'!$F$23</f>
        <v>1212.2979470800001</v>
      </c>
      <c r="T29" s="37">
        <f>SUMIFS(СВЦЭМ!$D$34:$D$777,СВЦЭМ!$A$34:$A$777,$A29,СВЦЭМ!$B$34:$B$777,T$11)+'СЕТ СН'!$F$11+СВЦЭМ!$D$10+'СЕТ СН'!$F$6-'СЕТ СН'!$F$23</f>
        <v>1197.9718251999998</v>
      </c>
      <c r="U29" s="37">
        <f>SUMIFS(СВЦЭМ!$D$34:$D$777,СВЦЭМ!$A$34:$A$777,$A29,СВЦЭМ!$B$34:$B$777,U$11)+'СЕТ СН'!$F$11+СВЦЭМ!$D$10+'СЕТ СН'!$F$6-'СЕТ СН'!$F$23</f>
        <v>1239.43034954</v>
      </c>
      <c r="V29" s="37">
        <f>SUMIFS(СВЦЭМ!$D$34:$D$777,СВЦЭМ!$A$34:$A$777,$A29,СВЦЭМ!$B$34:$B$777,V$11)+'СЕТ СН'!$F$11+СВЦЭМ!$D$10+'СЕТ СН'!$F$6-'СЕТ СН'!$F$23</f>
        <v>1205.9770192400001</v>
      </c>
      <c r="W29" s="37">
        <f>SUMIFS(СВЦЭМ!$D$34:$D$777,СВЦЭМ!$A$34:$A$777,$A29,СВЦЭМ!$B$34:$B$777,W$11)+'СЕТ СН'!$F$11+СВЦЭМ!$D$10+'СЕТ СН'!$F$6-'СЕТ СН'!$F$23</f>
        <v>1186.8554308600001</v>
      </c>
      <c r="X29" s="37">
        <f>SUMIFS(СВЦЭМ!$D$34:$D$777,СВЦЭМ!$A$34:$A$777,$A29,СВЦЭМ!$B$34:$B$777,X$11)+'СЕТ СН'!$F$11+СВЦЭМ!$D$10+'СЕТ СН'!$F$6-'СЕТ СН'!$F$23</f>
        <v>1219.0616025099998</v>
      </c>
      <c r="Y29" s="37">
        <f>SUMIFS(СВЦЭМ!$D$34:$D$777,СВЦЭМ!$A$34:$A$777,$A29,СВЦЭМ!$B$34:$B$777,Y$11)+'СЕТ СН'!$F$11+СВЦЭМ!$D$10+'СЕТ СН'!$F$6-'СЕТ СН'!$F$23</f>
        <v>1282.3605829999999</v>
      </c>
    </row>
    <row r="30" spans="1:25" ht="15.75" x14ac:dyDescent="0.2">
      <c r="A30" s="36">
        <f t="shared" si="0"/>
        <v>43239</v>
      </c>
      <c r="B30" s="37">
        <f>SUMIFS(СВЦЭМ!$D$34:$D$777,СВЦЭМ!$A$34:$A$777,$A30,СВЦЭМ!$B$34:$B$777,B$11)+'СЕТ СН'!$F$11+СВЦЭМ!$D$10+'СЕТ СН'!$F$6-'СЕТ СН'!$F$23</f>
        <v>1242.90466328</v>
      </c>
      <c r="C30" s="37">
        <f>SUMIFS(СВЦЭМ!$D$34:$D$777,СВЦЭМ!$A$34:$A$777,$A30,СВЦЭМ!$B$34:$B$777,C$11)+'СЕТ СН'!$F$11+СВЦЭМ!$D$10+'СЕТ СН'!$F$6-'СЕТ СН'!$F$23</f>
        <v>1254.3816443599999</v>
      </c>
      <c r="D30" s="37">
        <f>SUMIFS(СВЦЭМ!$D$34:$D$777,СВЦЭМ!$A$34:$A$777,$A30,СВЦЭМ!$B$34:$B$777,D$11)+'СЕТ СН'!$F$11+СВЦЭМ!$D$10+'СЕТ СН'!$F$6-'СЕТ СН'!$F$23</f>
        <v>1241.96849539</v>
      </c>
      <c r="E30" s="37">
        <f>SUMIFS(СВЦЭМ!$D$34:$D$777,СВЦЭМ!$A$34:$A$777,$A30,СВЦЭМ!$B$34:$B$777,E$11)+'СЕТ СН'!$F$11+СВЦЭМ!$D$10+'СЕТ СН'!$F$6-'СЕТ СН'!$F$23</f>
        <v>1259.4942422300001</v>
      </c>
      <c r="F30" s="37">
        <f>SUMIFS(СВЦЭМ!$D$34:$D$777,СВЦЭМ!$A$34:$A$777,$A30,СВЦЭМ!$B$34:$B$777,F$11)+'СЕТ СН'!$F$11+СВЦЭМ!$D$10+'СЕТ СН'!$F$6-'СЕТ СН'!$F$23</f>
        <v>1285.9225536899999</v>
      </c>
      <c r="G30" s="37">
        <f>SUMIFS(СВЦЭМ!$D$34:$D$777,СВЦЭМ!$A$34:$A$777,$A30,СВЦЭМ!$B$34:$B$777,G$11)+'СЕТ СН'!$F$11+СВЦЭМ!$D$10+'СЕТ СН'!$F$6-'СЕТ СН'!$F$23</f>
        <v>1299.90261672</v>
      </c>
      <c r="H30" s="37">
        <f>SUMIFS(СВЦЭМ!$D$34:$D$777,СВЦЭМ!$A$34:$A$777,$A30,СВЦЭМ!$B$34:$B$777,H$11)+'СЕТ СН'!$F$11+СВЦЭМ!$D$10+'СЕТ СН'!$F$6-'СЕТ СН'!$F$23</f>
        <v>1290.13712265</v>
      </c>
      <c r="I30" s="37">
        <f>SUMIFS(СВЦЭМ!$D$34:$D$777,СВЦЭМ!$A$34:$A$777,$A30,СВЦЭМ!$B$34:$B$777,I$11)+'СЕТ СН'!$F$11+СВЦЭМ!$D$10+'СЕТ СН'!$F$6-'СЕТ СН'!$F$23</f>
        <v>1234.6145170999998</v>
      </c>
      <c r="J30" s="37">
        <f>SUMIFS(СВЦЭМ!$D$34:$D$777,СВЦЭМ!$A$34:$A$777,$A30,СВЦЭМ!$B$34:$B$777,J$11)+'СЕТ СН'!$F$11+СВЦЭМ!$D$10+'СЕТ СН'!$F$6-'СЕТ СН'!$F$23</f>
        <v>1162.2618953199999</v>
      </c>
      <c r="K30" s="37">
        <f>SUMIFS(СВЦЭМ!$D$34:$D$777,СВЦЭМ!$A$34:$A$777,$A30,СВЦЭМ!$B$34:$B$777,K$11)+'СЕТ СН'!$F$11+СВЦЭМ!$D$10+'СЕТ СН'!$F$6-'СЕТ СН'!$F$23</f>
        <v>1135.41716232</v>
      </c>
      <c r="L30" s="37">
        <f>SUMIFS(СВЦЭМ!$D$34:$D$777,СВЦЭМ!$A$34:$A$777,$A30,СВЦЭМ!$B$34:$B$777,L$11)+'СЕТ СН'!$F$11+СВЦЭМ!$D$10+'СЕТ СН'!$F$6-'СЕТ СН'!$F$23</f>
        <v>1125.91007601</v>
      </c>
      <c r="M30" s="37">
        <f>SUMIFS(СВЦЭМ!$D$34:$D$777,СВЦЭМ!$A$34:$A$777,$A30,СВЦЭМ!$B$34:$B$777,M$11)+'СЕТ СН'!$F$11+СВЦЭМ!$D$10+'СЕТ СН'!$F$6-'СЕТ СН'!$F$23</f>
        <v>1122.89562254</v>
      </c>
      <c r="N30" s="37">
        <f>SUMIFS(СВЦЭМ!$D$34:$D$777,СВЦЭМ!$A$34:$A$777,$A30,СВЦЭМ!$B$34:$B$777,N$11)+'СЕТ СН'!$F$11+СВЦЭМ!$D$10+'СЕТ СН'!$F$6-'СЕТ СН'!$F$23</f>
        <v>1129.3356582599999</v>
      </c>
      <c r="O30" s="37">
        <f>SUMIFS(СВЦЭМ!$D$34:$D$777,СВЦЭМ!$A$34:$A$777,$A30,СВЦЭМ!$B$34:$B$777,O$11)+'СЕТ СН'!$F$11+СВЦЭМ!$D$10+'СЕТ СН'!$F$6-'СЕТ СН'!$F$23</f>
        <v>1153.6246646999998</v>
      </c>
      <c r="P30" s="37">
        <f>SUMIFS(СВЦЭМ!$D$34:$D$777,СВЦЭМ!$A$34:$A$777,$A30,СВЦЭМ!$B$34:$B$777,P$11)+'СЕТ СН'!$F$11+СВЦЭМ!$D$10+'СЕТ СН'!$F$6-'СЕТ СН'!$F$23</f>
        <v>1170.2754589199999</v>
      </c>
      <c r="Q30" s="37">
        <f>SUMIFS(СВЦЭМ!$D$34:$D$777,СВЦЭМ!$A$34:$A$777,$A30,СВЦЭМ!$B$34:$B$777,Q$11)+'СЕТ СН'!$F$11+СВЦЭМ!$D$10+'СЕТ СН'!$F$6-'СЕТ СН'!$F$23</f>
        <v>1170.0841912400001</v>
      </c>
      <c r="R30" s="37">
        <f>SUMIFS(СВЦЭМ!$D$34:$D$777,СВЦЭМ!$A$34:$A$777,$A30,СВЦЭМ!$B$34:$B$777,R$11)+'СЕТ СН'!$F$11+СВЦЭМ!$D$10+'СЕТ СН'!$F$6-'СЕТ СН'!$F$23</f>
        <v>1177.59759156</v>
      </c>
      <c r="S30" s="37">
        <f>SUMIFS(СВЦЭМ!$D$34:$D$777,СВЦЭМ!$A$34:$A$777,$A30,СВЦЭМ!$B$34:$B$777,S$11)+'СЕТ СН'!$F$11+СВЦЭМ!$D$10+'СЕТ СН'!$F$6-'СЕТ СН'!$F$23</f>
        <v>1160.5551194300001</v>
      </c>
      <c r="T30" s="37">
        <f>SUMIFS(СВЦЭМ!$D$34:$D$777,СВЦЭМ!$A$34:$A$777,$A30,СВЦЭМ!$B$34:$B$777,T$11)+'СЕТ СН'!$F$11+СВЦЭМ!$D$10+'СЕТ СН'!$F$6-'СЕТ СН'!$F$23</f>
        <v>1161.59077112</v>
      </c>
      <c r="U30" s="37">
        <f>SUMIFS(СВЦЭМ!$D$34:$D$777,СВЦЭМ!$A$34:$A$777,$A30,СВЦЭМ!$B$34:$B$777,U$11)+'СЕТ СН'!$F$11+СВЦЭМ!$D$10+'СЕТ СН'!$F$6-'СЕТ СН'!$F$23</f>
        <v>1141.72421958</v>
      </c>
      <c r="V30" s="37">
        <f>SUMIFS(СВЦЭМ!$D$34:$D$777,СВЦЭМ!$A$34:$A$777,$A30,СВЦЭМ!$B$34:$B$777,V$11)+'СЕТ СН'!$F$11+СВЦЭМ!$D$10+'СЕТ СН'!$F$6-'СЕТ СН'!$F$23</f>
        <v>1128.8374476700001</v>
      </c>
      <c r="W30" s="37">
        <f>SUMIFS(СВЦЭМ!$D$34:$D$777,СВЦЭМ!$A$34:$A$777,$A30,СВЦЭМ!$B$34:$B$777,W$11)+'СЕТ СН'!$F$11+СВЦЭМ!$D$10+'СЕТ СН'!$F$6-'СЕТ СН'!$F$23</f>
        <v>1094.11898331</v>
      </c>
      <c r="X30" s="37">
        <f>SUMIFS(СВЦЭМ!$D$34:$D$777,СВЦЭМ!$A$34:$A$777,$A30,СВЦЭМ!$B$34:$B$777,X$11)+'СЕТ СН'!$F$11+СВЦЭМ!$D$10+'СЕТ СН'!$F$6-'СЕТ СН'!$F$23</f>
        <v>1099.0184659500001</v>
      </c>
      <c r="Y30" s="37">
        <f>SUMIFS(СВЦЭМ!$D$34:$D$777,СВЦЭМ!$A$34:$A$777,$A30,СВЦЭМ!$B$34:$B$777,Y$11)+'СЕТ СН'!$F$11+СВЦЭМ!$D$10+'СЕТ СН'!$F$6-'СЕТ СН'!$F$23</f>
        <v>1173.29807891</v>
      </c>
    </row>
    <row r="31" spans="1:25" ht="15.75" x14ac:dyDescent="0.2">
      <c r="A31" s="36">
        <f t="shared" si="0"/>
        <v>43240</v>
      </c>
      <c r="B31" s="37">
        <f>SUMIFS(СВЦЭМ!$D$34:$D$777,СВЦЭМ!$A$34:$A$777,$A31,СВЦЭМ!$B$34:$B$777,B$11)+'СЕТ СН'!$F$11+СВЦЭМ!$D$10+'СЕТ СН'!$F$6-'СЕТ СН'!$F$23</f>
        <v>1228.4838644399999</v>
      </c>
      <c r="C31" s="37">
        <f>SUMIFS(СВЦЭМ!$D$34:$D$777,СВЦЭМ!$A$34:$A$777,$A31,СВЦЭМ!$B$34:$B$777,C$11)+'СЕТ СН'!$F$11+СВЦЭМ!$D$10+'СЕТ СН'!$F$6-'СЕТ СН'!$F$23</f>
        <v>1265.3290426999999</v>
      </c>
      <c r="D31" s="37">
        <f>SUMIFS(СВЦЭМ!$D$34:$D$777,СВЦЭМ!$A$34:$A$777,$A31,СВЦЭМ!$B$34:$B$777,D$11)+'СЕТ СН'!$F$11+СВЦЭМ!$D$10+'СЕТ СН'!$F$6-'СЕТ СН'!$F$23</f>
        <v>1299.6129564299999</v>
      </c>
      <c r="E31" s="37">
        <f>SUMIFS(СВЦЭМ!$D$34:$D$777,СВЦЭМ!$A$34:$A$777,$A31,СВЦЭМ!$B$34:$B$777,E$11)+'СЕТ СН'!$F$11+СВЦЭМ!$D$10+'СЕТ СН'!$F$6-'СЕТ СН'!$F$23</f>
        <v>1318.2402232499999</v>
      </c>
      <c r="F31" s="37">
        <f>SUMIFS(СВЦЭМ!$D$34:$D$777,СВЦЭМ!$A$34:$A$777,$A31,СВЦЭМ!$B$34:$B$777,F$11)+'СЕТ СН'!$F$11+СВЦЭМ!$D$10+'СЕТ СН'!$F$6-'СЕТ СН'!$F$23</f>
        <v>1340.3972653699998</v>
      </c>
      <c r="G31" s="37">
        <f>SUMIFS(СВЦЭМ!$D$34:$D$777,СВЦЭМ!$A$34:$A$777,$A31,СВЦЭМ!$B$34:$B$777,G$11)+'СЕТ СН'!$F$11+СВЦЭМ!$D$10+'СЕТ СН'!$F$6-'СЕТ СН'!$F$23</f>
        <v>1341.6587359599998</v>
      </c>
      <c r="H31" s="37">
        <f>SUMIFS(СВЦЭМ!$D$34:$D$777,СВЦЭМ!$A$34:$A$777,$A31,СВЦЭМ!$B$34:$B$777,H$11)+'СЕТ СН'!$F$11+СВЦЭМ!$D$10+'СЕТ СН'!$F$6-'СЕТ СН'!$F$23</f>
        <v>1322.4537814999999</v>
      </c>
      <c r="I31" s="37">
        <f>SUMIFS(СВЦЭМ!$D$34:$D$777,СВЦЭМ!$A$34:$A$777,$A31,СВЦЭМ!$B$34:$B$777,I$11)+'СЕТ СН'!$F$11+СВЦЭМ!$D$10+'СЕТ СН'!$F$6-'СЕТ СН'!$F$23</f>
        <v>1241.2688698500001</v>
      </c>
      <c r="J31" s="37">
        <f>SUMIFS(СВЦЭМ!$D$34:$D$777,СВЦЭМ!$A$34:$A$777,$A31,СВЦЭМ!$B$34:$B$777,J$11)+'СЕТ СН'!$F$11+СВЦЭМ!$D$10+'СЕТ СН'!$F$6-'СЕТ СН'!$F$23</f>
        <v>1173.90080898</v>
      </c>
      <c r="K31" s="37">
        <f>SUMIFS(СВЦЭМ!$D$34:$D$777,СВЦЭМ!$A$34:$A$777,$A31,СВЦЭМ!$B$34:$B$777,K$11)+'СЕТ СН'!$F$11+СВЦЭМ!$D$10+'СЕТ СН'!$F$6-'СЕТ СН'!$F$23</f>
        <v>1127.5649464600001</v>
      </c>
      <c r="L31" s="37">
        <f>SUMIFS(СВЦЭМ!$D$34:$D$777,СВЦЭМ!$A$34:$A$777,$A31,СВЦЭМ!$B$34:$B$777,L$11)+'СЕТ СН'!$F$11+СВЦЭМ!$D$10+'СЕТ СН'!$F$6-'СЕТ СН'!$F$23</f>
        <v>1143.4349473299999</v>
      </c>
      <c r="M31" s="37">
        <f>SUMIFS(СВЦЭМ!$D$34:$D$777,СВЦЭМ!$A$34:$A$777,$A31,СВЦЭМ!$B$34:$B$777,M$11)+'СЕТ СН'!$F$11+СВЦЭМ!$D$10+'СЕТ СН'!$F$6-'СЕТ СН'!$F$23</f>
        <v>1124.8140794699998</v>
      </c>
      <c r="N31" s="37">
        <f>SUMIFS(СВЦЭМ!$D$34:$D$777,СВЦЭМ!$A$34:$A$777,$A31,СВЦЭМ!$B$34:$B$777,N$11)+'СЕТ СН'!$F$11+СВЦЭМ!$D$10+'СЕТ СН'!$F$6-'СЕТ СН'!$F$23</f>
        <v>1130.0860468199999</v>
      </c>
      <c r="O31" s="37">
        <f>SUMIFS(СВЦЭМ!$D$34:$D$777,СВЦЭМ!$A$34:$A$777,$A31,СВЦЭМ!$B$34:$B$777,O$11)+'СЕТ СН'!$F$11+СВЦЭМ!$D$10+'СЕТ СН'!$F$6-'СЕТ СН'!$F$23</f>
        <v>1130.56440385</v>
      </c>
      <c r="P31" s="37">
        <f>SUMIFS(СВЦЭМ!$D$34:$D$777,СВЦЭМ!$A$34:$A$777,$A31,СВЦЭМ!$B$34:$B$777,P$11)+'СЕТ СН'!$F$11+СВЦЭМ!$D$10+'СЕТ СН'!$F$6-'СЕТ СН'!$F$23</f>
        <v>1158.90490344</v>
      </c>
      <c r="Q31" s="37">
        <f>SUMIFS(СВЦЭМ!$D$34:$D$777,СВЦЭМ!$A$34:$A$777,$A31,СВЦЭМ!$B$34:$B$777,Q$11)+'СЕТ СН'!$F$11+СВЦЭМ!$D$10+'СЕТ СН'!$F$6-'СЕТ СН'!$F$23</f>
        <v>1164.5333266799998</v>
      </c>
      <c r="R31" s="37">
        <f>SUMIFS(СВЦЭМ!$D$34:$D$777,СВЦЭМ!$A$34:$A$777,$A31,СВЦЭМ!$B$34:$B$777,R$11)+'СЕТ СН'!$F$11+СВЦЭМ!$D$10+'СЕТ СН'!$F$6-'СЕТ СН'!$F$23</f>
        <v>1161.96292068</v>
      </c>
      <c r="S31" s="37">
        <f>SUMIFS(СВЦЭМ!$D$34:$D$777,СВЦЭМ!$A$34:$A$777,$A31,СВЦЭМ!$B$34:$B$777,S$11)+'СЕТ СН'!$F$11+СВЦЭМ!$D$10+'СЕТ СН'!$F$6-'СЕТ СН'!$F$23</f>
        <v>1141.1888261199999</v>
      </c>
      <c r="T31" s="37">
        <f>SUMIFS(СВЦЭМ!$D$34:$D$777,СВЦЭМ!$A$34:$A$777,$A31,СВЦЭМ!$B$34:$B$777,T$11)+'СЕТ СН'!$F$11+СВЦЭМ!$D$10+'СЕТ СН'!$F$6-'СЕТ СН'!$F$23</f>
        <v>1127.0350088999999</v>
      </c>
      <c r="U31" s="37">
        <f>SUMIFS(СВЦЭМ!$D$34:$D$777,СВЦЭМ!$A$34:$A$777,$A31,СВЦЭМ!$B$34:$B$777,U$11)+'СЕТ СН'!$F$11+СВЦЭМ!$D$10+'СЕТ СН'!$F$6-'СЕТ СН'!$F$23</f>
        <v>1137.2283113499998</v>
      </c>
      <c r="V31" s="37">
        <f>SUMIFS(СВЦЭМ!$D$34:$D$777,СВЦЭМ!$A$34:$A$777,$A31,СВЦЭМ!$B$34:$B$777,V$11)+'СЕТ СН'!$F$11+СВЦЭМ!$D$10+'СЕТ СН'!$F$6-'СЕТ СН'!$F$23</f>
        <v>1092.5403583299999</v>
      </c>
      <c r="W31" s="37">
        <f>SUMIFS(СВЦЭМ!$D$34:$D$777,СВЦЭМ!$A$34:$A$777,$A31,СВЦЭМ!$B$34:$B$777,W$11)+'СЕТ СН'!$F$11+СВЦЭМ!$D$10+'СЕТ СН'!$F$6-'СЕТ СН'!$F$23</f>
        <v>1066.5748948800001</v>
      </c>
      <c r="X31" s="37">
        <f>SUMIFS(СВЦЭМ!$D$34:$D$777,СВЦЭМ!$A$34:$A$777,$A31,СВЦЭМ!$B$34:$B$777,X$11)+'СЕТ СН'!$F$11+СВЦЭМ!$D$10+'СЕТ СН'!$F$6-'СЕТ СН'!$F$23</f>
        <v>1082.74319014</v>
      </c>
      <c r="Y31" s="37">
        <f>SUMIFS(СВЦЭМ!$D$34:$D$777,СВЦЭМ!$A$34:$A$777,$A31,СВЦЭМ!$B$34:$B$777,Y$11)+'СЕТ СН'!$F$11+СВЦЭМ!$D$10+'СЕТ СН'!$F$6-'СЕТ СН'!$F$23</f>
        <v>1144.2088088199998</v>
      </c>
    </row>
    <row r="32" spans="1:25" ht="15.75" x14ac:dyDescent="0.2">
      <c r="A32" s="36">
        <f t="shared" si="0"/>
        <v>43241</v>
      </c>
      <c r="B32" s="37">
        <f>SUMIFS(СВЦЭМ!$D$34:$D$777,СВЦЭМ!$A$34:$A$777,$A32,СВЦЭМ!$B$34:$B$777,B$11)+'СЕТ СН'!$F$11+СВЦЭМ!$D$10+'СЕТ СН'!$F$6-'СЕТ СН'!$F$23</f>
        <v>1259.4997591900001</v>
      </c>
      <c r="C32" s="37">
        <f>SUMIFS(СВЦЭМ!$D$34:$D$777,СВЦЭМ!$A$34:$A$777,$A32,СВЦЭМ!$B$34:$B$777,C$11)+'СЕТ СН'!$F$11+СВЦЭМ!$D$10+'СЕТ СН'!$F$6-'СЕТ СН'!$F$23</f>
        <v>1333.5427905199999</v>
      </c>
      <c r="D32" s="37">
        <f>SUMIFS(СВЦЭМ!$D$34:$D$777,СВЦЭМ!$A$34:$A$777,$A32,СВЦЭМ!$B$34:$B$777,D$11)+'СЕТ СН'!$F$11+СВЦЭМ!$D$10+'СЕТ СН'!$F$6-'СЕТ СН'!$F$23</f>
        <v>1367.4577247100001</v>
      </c>
      <c r="E32" s="37">
        <f>SUMIFS(СВЦЭМ!$D$34:$D$777,СВЦЭМ!$A$34:$A$777,$A32,СВЦЭМ!$B$34:$B$777,E$11)+'СЕТ СН'!$F$11+СВЦЭМ!$D$10+'СЕТ СН'!$F$6-'СЕТ СН'!$F$23</f>
        <v>1377.45170065</v>
      </c>
      <c r="F32" s="37">
        <f>SUMIFS(СВЦЭМ!$D$34:$D$777,СВЦЭМ!$A$34:$A$777,$A32,СВЦЭМ!$B$34:$B$777,F$11)+'СЕТ СН'!$F$11+СВЦЭМ!$D$10+'СЕТ СН'!$F$6-'СЕТ СН'!$F$23</f>
        <v>1385.3100860899999</v>
      </c>
      <c r="G32" s="37">
        <f>SUMIFS(СВЦЭМ!$D$34:$D$777,СВЦЭМ!$A$34:$A$777,$A32,СВЦЭМ!$B$34:$B$777,G$11)+'СЕТ СН'!$F$11+СВЦЭМ!$D$10+'СЕТ СН'!$F$6-'СЕТ СН'!$F$23</f>
        <v>1371.41241986</v>
      </c>
      <c r="H32" s="37">
        <f>SUMIFS(СВЦЭМ!$D$34:$D$777,СВЦЭМ!$A$34:$A$777,$A32,СВЦЭМ!$B$34:$B$777,H$11)+'СЕТ СН'!$F$11+СВЦЭМ!$D$10+'СЕТ СН'!$F$6-'СЕТ СН'!$F$23</f>
        <v>1302.87738928</v>
      </c>
      <c r="I32" s="37">
        <f>SUMIFS(СВЦЭМ!$D$34:$D$777,СВЦЭМ!$A$34:$A$777,$A32,СВЦЭМ!$B$34:$B$777,I$11)+'СЕТ СН'!$F$11+СВЦЭМ!$D$10+'СЕТ СН'!$F$6-'СЕТ СН'!$F$23</f>
        <v>1213.5407126</v>
      </c>
      <c r="J32" s="37">
        <f>SUMIFS(СВЦЭМ!$D$34:$D$777,СВЦЭМ!$A$34:$A$777,$A32,СВЦЭМ!$B$34:$B$777,J$11)+'СЕТ СН'!$F$11+СВЦЭМ!$D$10+'СЕТ СН'!$F$6-'СЕТ СН'!$F$23</f>
        <v>1175.49351179</v>
      </c>
      <c r="K32" s="37">
        <f>SUMIFS(СВЦЭМ!$D$34:$D$777,СВЦЭМ!$A$34:$A$777,$A32,СВЦЭМ!$B$34:$B$777,K$11)+'СЕТ СН'!$F$11+СВЦЭМ!$D$10+'СЕТ СН'!$F$6-'СЕТ СН'!$F$23</f>
        <v>1147.3310877099998</v>
      </c>
      <c r="L32" s="37">
        <f>SUMIFS(СВЦЭМ!$D$34:$D$777,СВЦЭМ!$A$34:$A$777,$A32,СВЦЭМ!$B$34:$B$777,L$11)+'СЕТ СН'!$F$11+СВЦЭМ!$D$10+'СЕТ СН'!$F$6-'СЕТ СН'!$F$23</f>
        <v>1136.1809145100001</v>
      </c>
      <c r="M32" s="37">
        <f>SUMIFS(СВЦЭМ!$D$34:$D$777,СВЦЭМ!$A$34:$A$777,$A32,СВЦЭМ!$B$34:$B$777,M$11)+'СЕТ СН'!$F$11+СВЦЭМ!$D$10+'СЕТ СН'!$F$6-'СЕТ СН'!$F$23</f>
        <v>1148.6557754999999</v>
      </c>
      <c r="N32" s="37">
        <f>SUMIFS(СВЦЭМ!$D$34:$D$777,СВЦЭМ!$A$34:$A$777,$A32,СВЦЭМ!$B$34:$B$777,N$11)+'СЕТ СН'!$F$11+СВЦЭМ!$D$10+'СЕТ СН'!$F$6-'СЕТ СН'!$F$23</f>
        <v>1174.8973243999999</v>
      </c>
      <c r="O32" s="37">
        <f>SUMIFS(СВЦЭМ!$D$34:$D$777,СВЦЭМ!$A$34:$A$777,$A32,СВЦЭМ!$B$34:$B$777,O$11)+'СЕТ СН'!$F$11+СВЦЭМ!$D$10+'СЕТ СН'!$F$6-'СЕТ СН'!$F$23</f>
        <v>1152.40648113</v>
      </c>
      <c r="P32" s="37">
        <f>SUMIFS(СВЦЭМ!$D$34:$D$777,СВЦЭМ!$A$34:$A$777,$A32,СВЦЭМ!$B$34:$B$777,P$11)+'СЕТ СН'!$F$11+СВЦЭМ!$D$10+'СЕТ СН'!$F$6-'СЕТ СН'!$F$23</f>
        <v>1157.38622586</v>
      </c>
      <c r="Q32" s="37">
        <f>SUMIFS(СВЦЭМ!$D$34:$D$777,СВЦЭМ!$A$34:$A$777,$A32,СВЦЭМ!$B$34:$B$777,Q$11)+'СЕТ СН'!$F$11+СВЦЭМ!$D$10+'СЕТ СН'!$F$6-'СЕТ СН'!$F$23</f>
        <v>1171.2656258500001</v>
      </c>
      <c r="R32" s="37">
        <f>SUMIFS(СВЦЭМ!$D$34:$D$777,СВЦЭМ!$A$34:$A$777,$A32,СВЦЭМ!$B$34:$B$777,R$11)+'СЕТ СН'!$F$11+СВЦЭМ!$D$10+'СЕТ СН'!$F$6-'СЕТ СН'!$F$23</f>
        <v>1180.05750094</v>
      </c>
      <c r="S32" s="37">
        <f>SUMIFS(СВЦЭМ!$D$34:$D$777,СВЦЭМ!$A$34:$A$777,$A32,СВЦЭМ!$B$34:$B$777,S$11)+'СЕТ СН'!$F$11+СВЦЭМ!$D$10+'СЕТ СН'!$F$6-'СЕТ СН'!$F$23</f>
        <v>1167.6490095700001</v>
      </c>
      <c r="T32" s="37">
        <f>SUMIFS(СВЦЭМ!$D$34:$D$777,СВЦЭМ!$A$34:$A$777,$A32,СВЦЭМ!$B$34:$B$777,T$11)+'СЕТ СН'!$F$11+СВЦЭМ!$D$10+'СЕТ СН'!$F$6-'СЕТ СН'!$F$23</f>
        <v>1155.05992922</v>
      </c>
      <c r="U32" s="37">
        <f>SUMIFS(СВЦЭМ!$D$34:$D$777,СВЦЭМ!$A$34:$A$777,$A32,СВЦЭМ!$B$34:$B$777,U$11)+'СЕТ СН'!$F$11+СВЦЭМ!$D$10+'СЕТ СН'!$F$6-'СЕТ СН'!$F$23</f>
        <v>1195.4716966199999</v>
      </c>
      <c r="V32" s="37">
        <f>SUMIFS(СВЦЭМ!$D$34:$D$777,СВЦЭМ!$A$34:$A$777,$A32,СВЦЭМ!$B$34:$B$777,V$11)+'СЕТ СН'!$F$11+СВЦЭМ!$D$10+'СЕТ СН'!$F$6-'СЕТ СН'!$F$23</f>
        <v>1164.1255257299999</v>
      </c>
      <c r="W32" s="37">
        <f>SUMIFS(СВЦЭМ!$D$34:$D$777,СВЦЭМ!$A$34:$A$777,$A32,СВЦЭМ!$B$34:$B$777,W$11)+'СЕТ СН'!$F$11+СВЦЭМ!$D$10+'СЕТ СН'!$F$6-'СЕТ СН'!$F$23</f>
        <v>1134.1830383399999</v>
      </c>
      <c r="X32" s="37">
        <f>SUMIFS(СВЦЭМ!$D$34:$D$777,СВЦЭМ!$A$34:$A$777,$A32,СВЦЭМ!$B$34:$B$777,X$11)+'СЕТ СН'!$F$11+СВЦЭМ!$D$10+'СЕТ СН'!$F$6-'СЕТ СН'!$F$23</f>
        <v>1170.0263212699999</v>
      </c>
      <c r="Y32" s="37">
        <f>SUMIFS(СВЦЭМ!$D$34:$D$777,СВЦЭМ!$A$34:$A$777,$A32,СВЦЭМ!$B$34:$B$777,Y$11)+'СЕТ СН'!$F$11+СВЦЭМ!$D$10+'СЕТ СН'!$F$6-'СЕТ СН'!$F$23</f>
        <v>1253.0252373799999</v>
      </c>
    </row>
    <row r="33" spans="1:27" ht="15.75" x14ac:dyDescent="0.2">
      <c r="A33" s="36">
        <f t="shared" si="0"/>
        <v>43242</v>
      </c>
      <c r="B33" s="37">
        <f>SUMIFS(СВЦЭМ!$D$34:$D$777,СВЦЭМ!$A$34:$A$777,$A33,СВЦЭМ!$B$34:$B$777,B$11)+'СЕТ СН'!$F$11+СВЦЭМ!$D$10+'СЕТ СН'!$F$6-'СЕТ СН'!$F$23</f>
        <v>1219.12307644</v>
      </c>
      <c r="C33" s="37">
        <f>SUMIFS(СВЦЭМ!$D$34:$D$777,СВЦЭМ!$A$34:$A$777,$A33,СВЦЭМ!$B$34:$B$777,C$11)+'СЕТ СН'!$F$11+СВЦЭМ!$D$10+'СЕТ СН'!$F$6-'СЕТ СН'!$F$23</f>
        <v>1279.5151946599999</v>
      </c>
      <c r="D33" s="37">
        <f>SUMIFS(СВЦЭМ!$D$34:$D$777,СВЦЭМ!$A$34:$A$777,$A33,СВЦЭМ!$B$34:$B$777,D$11)+'СЕТ СН'!$F$11+СВЦЭМ!$D$10+'СЕТ СН'!$F$6-'СЕТ СН'!$F$23</f>
        <v>1308.44965149</v>
      </c>
      <c r="E33" s="37">
        <f>SUMIFS(СВЦЭМ!$D$34:$D$777,СВЦЭМ!$A$34:$A$777,$A33,СВЦЭМ!$B$34:$B$777,E$11)+'СЕТ СН'!$F$11+СВЦЭМ!$D$10+'СЕТ СН'!$F$6-'СЕТ СН'!$F$23</f>
        <v>1324.13201914</v>
      </c>
      <c r="F33" s="37">
        <f>SUMIFS(СВЦЭМ!$D$34:$D$777,СВЦЭМ!$A$34:$A$777,$A33,СВЦЭМ!$B$34:$B$777,F$11)+'СЕТ СН'!$F$11+СВЦЭМ!$D$10+'СЕТ СН'!$F$6-'СЕТ СН'!$F$23</f>
        <v>1334.3705310099999</v>
      </c>
      <c r="G33" s="37">
        <f>SUMIFS(СВЦЭМ!$D$34:$D$777,СВЦЭМ!$A$34:$A$777,$A33,СВЦЭМ!$B$34:$B$777,G$11)+'СЕТ СН'!$F$11+СВЦЭМ!$D$10+'СЕТ СН'!$F$6-'СЕТ СН'!$F$23</f>
        <v>1310.2783015199998</v>
      </c>
      <c r="H33" s="37">
        <f>SUMIFS(СВЦЭМ!$D$34:$D$777,СВЦЭМ!$A$34:$A$777,$A33,СВЦЭМ!$B$34:$B$777,H$11)+'СЕТ СН'!$F$11+СВЦЭМ!$D$10+'СЕТ СН'!$F$6-'СЕТ СН'!$F$23</f>
        <v>1230.4257748999999</v>
      </c>
      <c r="I33" s="37">
        <f>SUMIFS(СВЦЭМ!$D$34:$D$777,СВЦЭМ!$A$34:$A$777,$A33,СВЦЭМ!$B$34:$B$777,I$11)+'СЕТ СН'!$F$11+СВЦЭМ!$D$10+'СЕТ СН'!$F$6-'СЕТ СН'!$F$23</f>
        <v>1177.0787496799999</v>
      </c>
      <c r="J33" s="37">
        <f>SUMIFS(СВЦЭМ!$D$34:$D$777,СВЦЭМ!$A$34:$A$777,$A33,СВЦЭМ!$B$34:$B$777,J$11)+'СЕТ СН'!$F$11+СВЦЭМ!$D$10+'СЕТ СН'!$F$6-'СЕТ СН'!$F$23</f>
        <v>1159.6743231999999</v>
      </c>
      <c r="K33" s="37">
        <f>SUMIFS(СВЦЭМ!$D$34:$D$777,СВЦЭМ!$A$34:$A$777,$A33,СВЦЭМ!$B$34:$B$777,K$11)+'СЕТ СН'!$F$11+СВЦЭМ!$D$10+'СЕТ СН'!$F$6-'СЕТ СН'!$F$23</f>
        <v>1168.6142018800001</v>
      </c>
      <c r="L33" s="37">
        <f>SUMIFS(СВЦЭМ!$D$34:$D$777,СВЦЭМ!$A$34:$A$777,$A33,СВЦЭМ!$B$34:$B$777,L$11)+'СЕТ СН'!$F$11+СВЦЭМ!$D$10+'СЕТ СН'!$F$6-'СЕТ СН'!$F$23</f>
        <v>1169.89748046</v>
      </c>
      <c r="M33" s="37">
        <f>SUMIFS(СВЦЭМ!$D$34:$D$777,СВЦЭМ!$A$34:$A$777,$A33,СВЦЭМ!$B$34:$B$777,M$11)+'СЕТ СН'!$F$11+СВЦЭМ!$D$10+'СЕТ СН'!$F$6-'СЕТ СН'!$F$23</f>
        <v>1161.87644329</v>
      </c>
      <c r="N33" s="37">
        <f>SUMIFS(СВЦЭМ!$D$34:$D$777,СВЦЭМ!$A$34:$A$777,$A33,СВЦЭМ!$B$34:$B$777,N$11)+'СЕТ СН'!$F$11+СВЦЭМ!$D$10+'СЕТ СН'!$F$6-'СЕТ СН'!$F$23</f>
        <v>1158.93196493</v>
      </c>
      <c r="O33" s="37">
        <f>SUMIFS(СВЦЭМ!$D$34:$D$777,СВЦЭМ!$A$34:$A$777,$A33,СВЦЭМ!$B$34:$B$777,O$11)+'СЕТ СН'!$F$11+СВЦЭМ!$D$10+'СЕТ СН'!$F$6-'СЕТ СН'!$F$23</f>
        <v>1160.8536117599999</v>
      </c>
      <c r="P33" s="37">
        <f>SUMIFS(СВЦЭМ!$D$34:$D$777,СВЦЭМ!$A$34:$A$777,$A33,СВЦЭМ!$B$34:$B$777,P$11)+'СЕТ СН'!$F$11+СВЦЭМ!$D$10+'СЕТ СН'!$F$6-'СЕТ СН'!$F$23</f>
        <v>1161.1224204199998</v>
      </c>
      <c r="Q33" s="37">
        <f>SUMIFS(СВЦЭМ!$D$34:$D$777,СВЦЭМ!$A$34:$A$777,$A33,СВЦЭМ!$B$34:$B$777,Q$11)+'СЕТ СН'!$F$11+СВЦЭМ!$D$10+'СЕТ СН'!$F$6-'СЕТ СН'!$F$23</f>
        <v>1158.3475411700001</v>
      </c>
      <c r="R33" s="37">
        <f>SUMIFS(СВЦЭМ!$D$34:$D$777,СВЦЭМ!$A$34:$A$777,$A33,СВЦЭМ!$B$34:$B$777,R$11)+'СЕТ СН'!$F$11+СВЦЭМ!$D$10+'СЕТ СН'!$F$6-'СЕТ СН'!$F$23</f>
        <v>1161.0376106199999</v>
      </c>
      <c r="S33" s="37">
        <f>SUMIFS(СВЦЭМ!$D$34:$D$777,СВЦЭМ!$A$34:$A$777,$A33,СВЦЭМ!$B$34:$B$777,S$11)+'СЕТ СН'!$F$11+СВЦЭМ!$D$10+'СЕТ СН'!$F$6-'СЕТ СН'!$F$23</f>
        <v>1158.7045956500001</v>
      </c>
      <c r="T33" s="37">
        <f>SUMIFS(СВЦЭМ!$D$34:$D$777,СВЦЭМ!$A$34:$A$777,$A33,СВЦЭМ!$B$34:$B$777,T$11)+'СЕТ СН'!$F$11+СВЦЭМ!$D$10+'СЕТ СН'!$F$6-'СЕТ СН'!$F$23</f>
        <v>1166.3537996699999</v>
      </c>
      <c r="U33" s="37">
        <f>SUMIFS(СВЦЭМ!$D$34:$D$777,СВЦЭМ!$A$34:$A$777,$A33,СВЦЭМ!$B$34:$B$777,U$11)+'СЕТ СН'!$F$11+СВЦЭМ!$D$10+'СЕТ СН'!$F$6-'СЕТ СН'!$F$23</f>
        <v>1162.76374231</v>
      </c>
      <c r="V33" s="37">
        <f>SUMIFS(СВЦЭМ!$D$34:$D$777,СВЦЭМ!$A$34:$A$777,$A33,СВЦЭМ!$B$34:$B$777,V$11)+'СЕТ СН'!$F$11+СВЦЭМ!$D$10+'СЕТ СН'!$F$6-'СЕТ СН'!$F$23</f>
        <v>1130.0906382399999</v>
      </c>
      <c r="W33" s="37">
        <f>SUMIFS(СВЦЭМ!$D$34:$D$777,СВЦЭМ!$A$34:$A$777,$A33,СВЦЭМ!$B$34:$B$777,W$11)+'СЕТ СН'!$F$11+СВЦЭМ!$D$10+'СЕТ СН'!$F$6-'СЕТ СН'!$F$23</f>
        <v>1089.5251516600001</v>
      </c>
      <c r="X33" s="37">
        <f>SUMIFS(СВЦЭМ!$D$34:$D$777,СВЦЭМ!$A$34:$A$777,$A33,СВЦЭМ!$B$34:$B$777,X$11)+'СЕТ СН'!$F$11+СВЦЭМ!$D$10+'СЕТ СН'!$F$6-'СЕТ СН'!$F$23</f>
        <v>1119.22716558</v>
      </c>
      <c r="Y33" s="37">
        <f>SUMIFS(СВЦЭМ!$D$34:$D$777,СВЦЭМ!$A$34:$A$777,$A33,СВЦЭМ!$B$34:$B$777,Y$11)+'СЕТ СН'!$F$11+СВЦЭМ!$D$10+'СЕТ СН'!$F$6-'СЕТ СН'!$F$23</f>
        <v>1165.09423414</v>
      </c>
    </row>
    <row r="34" spans="1:27" ht="15.75" x14ac:dyDescent="0.2">
      <c r="A34" s="36">
        <f t="shared" si="0"/>
        <v>43243</v>
      </c>
      <c r="B34" s="37">
        <f>SUMIFS(СВЦЭМ!$D$34:$D$777,СВЦЭМ!$A$34:$A$777,$A34,СВЦЭМ!$B$34:$B$777,B$11)+'СЕТ СН'!$F$11+СВЦЭМ!$D$10+'СЕТ СН'!$F$6-'СЕТ СН'!$F$23</f>
        <v>1196.7374877299999</v>
      </c>
      <c r="C34" s="37">
        <f>SUMIFS(СВЦЭМ!$D$34:$D$777,СВЦЭМ!$A$34:$A$777,$A34,СВЦЭМ!$B$34:$B$777,C$11)+'СЕТ СН'!$F$11+СВЦЭМ!$D$10+'СЕТ СН'!$F$6-'СЕТ СН'!$F$23</f>
        <v>1264.14767669</v>
      </c>
      <c r="D34" s="37">
        <f>SUMIFS(СВЦЭМ!$D$34:$D$777,СВЦЭМ!$A$34:$A$777,$A34,СВЦЭМ!$B$34:$B$777,D$11)+'СЕТ СН'!$F$11+СВЦЭМ!$D$10+'СЕТ СН'!$F$6-'СЕТ СН'!$F$23</f>
        <v>1274.8524626799999</v>
      </c>
      <c r="E34" s="37">
        <f>SUMIFS(СВЦЭМ!$D$34:$D$777,СВЦЭМ!$A$34:$A$777,$A34,СВЦЭМ!$B$34:$B$777,E$11)+'СЕТ СН'!$F$11+СВЦЭМ!$D$10+'СЕТ СН'!$F$6-'СЕТ СН'!$F$23</f>
        <v>1279.1188408099999</v>
      </c>
      <c r="F34" s="37">
        <f>SUMIFS(СВЦЭМ!$D$34:$D$777,СВЦЭМ!$A$34:$A$777,$A34,СВЦЭМ!$B$34:$B$777,F$11)+'СЕТ СН'!$F$11+СВЦЭМ!$D$10+'СЕТ СН'!$F$6-'СЕТ СН'!$F$23</f>
        <v>1286.3991009599999</v>
      </c>
      <c r="G34" s="37">
        <f>SUMIFS(СВЦЭМ!$D$34:$D$777,СВЦЭМ!$A$34:$A$777,$A34,СВЦЭМ!$B$34:$B$777,G$11)+'СЕТ СН'!$F$11+СВЦЭМ!$D$10+'СЕТ СН'!$F$6-'СЕТ СН'!$F$23</f>
        <v>1281.54178916</v>
      </c>
      <c r="H34" s="37">
        <f>SUMIFS(СВЦЭМ!$D$34:$D$777,СВЦЭМ!$A$34:$A$777,$A34,СВЦЭМ!$B$34:$B$777,H$11)+'СЕТ СН'!$F$11+СВЦЭМ!$D$10+'СЕТ СН'!$F$6-'СЕТ СН'!$F$23</f>
        <v>1234.7990932600001</v>
      </c>
      <c r="I34" s="37">
        <f>SUMIFS(СВЦЭМ!$D$34:$D$777,СВЦЭМ!$A$34:$A$777,$A34,СВЦЭМ!$B$34:$B$777,I$11)+'СЕТ СН'!$F$11+СВЦЭМ!$D$10+'СЕТ СН'!$F$6-'СЕТ СН'!$F$23</f>
        <v>1180.02024063</v>
      </c>
      <c r="J34" s="37">
        <f>SUMIFS(СВЦЭМ!$D$34:$D$777,СВЦЭМ!$A$34:$A$777,$A34,СВЦЭМ!$B$34:$B$777,J$11)+'СЕТ СН'!$F$11+СВЦЭМ!$D$10+'СЕТ СН'!$F$6-'СЕТ СН'!$F$23</f>
        <v>1189.3353032599998</v>
      </c>
      <c r="K34" s="37">
        <f>SUMIFS(СВЦЭМ!$D$34:$D$777,СВЦЭМ!$A$34:$A$777,$A34,СВЦЭМ!$B$34:$B$777,K$11)+'СЕТ СН'!$F$11+СВЦЭМ!$D$10+'СЕТ СН'!$F$6-'СЕТ СН'!$F$23</f>
        <v>1201.6637364799999</v>
      </c>
      <c r="L34" s="37">
        <f>SUMIFS(СВЦЭМ!$D$34:$D$777,СВЦЭМ!$A$34:$A$777,$A34,СВЦЭМ!$B$34:$B$777,L$11)+'СЕТ СН'!$F$11+СВЦЭМ!$D$10+'СЕТ СН'!$F$6-'СЕТ СН'!$F$23</f>
        <v>1141.7746543999999</v>
      </c>
      <c r="M34" s="37">
        <f>SUMIFS(СВЦЭМ!$D$34:$D$777,СВЦЭМ!$A$34:$A$777,$A34,СВЦЭМ!$B$34:$B$777,M$11)+'СЕТ СН'!$F$11+СВЦЭМ!$D$10+'СЕТ СН'!$F$6-'СЕТ СН'!$F$23</f>
        <v>1134.46757839</v>
      </c>
      <c r="N34" s="37">
        <f>SUMIFS(СВЦЭМ!$D$34:$D$777,СВЦЭМ!$A$34:$A$777,$A34,СВЦЭМ!$B$34:$B$777,N$11)+'СЕТ СН'!$F$11+СВЦЭМ!$D$10+'СЕТ СН'!$F$6-'СЕТ СН'!$F$23</f>
        <v>1142.3705700199998</v>
      </c>
      <c r="O34" s="37">
        <f>SUMIFS(СВЦЭМ!$D$34:$D$777,СВЦЭМ!$A$34:$A$777,$A34,СВЦЭМ!$B$34:$B$777,O$11)+'СЕТ СН'!$F$11+СВЦЭМ!$D$10+'СЕТ СН'!$F$6-'СЕТ СН'!$F$23</f>
        <v>1130.1980875899999</v>
      </c>
      <c r="P34" s="37">
        <f>SUMIFS(СВЦЭМ!$D$34:$D$777,СВЦЭМ!$A$34:$A$777,$A34,СВЦЭМ!$B$34:$B$777,P$11)+'СЕТ СН'!$F$11+СВЦЭМ!$D$10+'СЕТ СН'!$F$6-'СЕТ СН'!$F$23</f>
        <v>1133.2661781500001</v>
      </c>
      <c r="Q34" s="37">
        <f>SUMIFS(СВЦЭМ!$D$34:$D$777,СВЦЭМ!$A$34:$A$777,$A34,СВЦЭМ!$B$34:$B$777,Q$11)+'СЕТ СН'!$F$11+СВЦЭМ!$D$10+'СЕТ СН'!$F$6-'СЕТ СН'!$F$23</f>
        <v>1130.14862075</v>
      </c>
      <c r="R34" s="37">
        <f>SUMIFS(СВЦЭМ!$D$34:$D$777,СВЦЭМ!$A$34:$A$777,$A34,СВЦЭМ!$B$34:$B$777,R$11)+'СЕТ СН'!$F$11+СВЦЭМ!$D$10+'СЕТ СН'!$F$6-'СЕТ СН'!$F$23</f>
        <v>1191.0706204899998</v>
      </c>
      <c r="S34" s="37">
        <f>SUMIFS(СВЦЭМ!$D$34:$D$777,СВЦЭМ!$A$34:$A$777,$A34,СВЦЭМ!$B$34:$B$777,S$11)+'СЕТ СН'!$F$11+СВЦЭМ!$D$10+'СЕТ СН'!$F$6-'СЕТ СН'!$F$23</f>
        <v>1196.6977240000001</v>
      </c>
      <c r="T34" s="37">
        <f>SUMIFS(СВЦЭМ!$D$34:$D$777,СВЦЭМ!$A$34:$A$777,$A34,СВЦЭМ!$B$34:$B$777,T$11)+'СЕТ СН'!$F$11+СВЦЭМ!$D$10+'СЕТ СН'!$F$6-'СЕТ СН'!$F$23</f>
        <v>1201.1124920899999</v>
      </c>
      <c r="U34" s="37">
        <f>SUMIFS(СВЦЭМ!$D$34:$D$777,СВЦЭМ!$A$34:$A$777,$A34,СВЦЭМ!$B$34:$B$777,U$11)+'СЕТ СН'!$F$11+СВЦЭМ!$D$10+'СЕТ СН'!$F$6-'СЕТ СН'!$F$23</f>
        <v>1200.4874451400001</v>
      </c>
      <c r="V34" s="37">
        <f>SUMIFS(СВЦЭМ!$D$34:$D$777,СВЦЭМ!$A$34:$A$777,$A34,СВЦЭМ!$B$34:$B$777,V$11)+'СЕТ СН'!$F$11+СВЦЭМ!$D$10+'СЕТ СН'!$F$6-'СЕТ СН'!$F$23</f>
        <v>1209.8199865699999</v>
      </c>
      <c r="W34" s="37">
        <f>SUMIFS(СВЦЭМ!$D$34:$D$777,СВЦЭМ!$A$34:$A$777,$A34,СВЦЭМ!$B$34:$B$777,W$11)+'СЕТ СН'!$F$11+СВЦЭМ!$D$10+'СЕТ СН'!$F$6-'СЕТ СН'!$F$23</f>
        <v>1168.8854319500001</v>
      </c>
      <c r="X34" s="37">
        <f>SUMIFS(СВЦЭМ!$D$34:$D$777,СВЦЭМ!$A$34:$A$777,$A34,СВЦЭМ!$B$34:$B$777,X$11)+'СЕТ СН'!$F$11+СВЦЭМ!$D$10+'СЕТ СН'!$F$6-'СЕТ СН'!$F$23</f>
        <v>1147.52407711</v>
      </c>
      <c r="Y34" s="37">
        <f>SUMIFS(СВЦЭМ!$D$34:$D$777,СВЦЭМ!$A$34:$A$777,$A34,СВЦЭМ!$B$34:$B$777,Y$11)+'СЕТ СН'!$F$11+СВЦЭМ!$D$10+'СЕТ СН'!$F$6-'СЕТ СН'!$F$23</f>
        <v>1122.7877269199998</v>
      </c>
    </row>
    <row r="35" spans="1:27" ht="15.75" x14ac:dyDescent="0.2">
      <c r="A35" s="36">
        <f t="shared" si="0"/>
        <v>43244</v>
      </c>
      <c r="B35" s="37">
        <f>SUMIFS(СВЦЭМ!$D$34:$D$777,СВЦЭМ!$A$34:$A$777,$A35,СВЦЭМ!$B$34:$B$777,B$11)+'СЕТ СН'!$F$11+СВЦЭМ!$D$10+'СЕТ СН'!$F$6-'СЕТ СН'!$F$23</f>
        <v>1291.4592011099999</v>
      </c>
      <c r="C35" s="37">
        <f>SUMIFS(СВЦЭМ!$D$34:$D$777,СВЦЭМ!$A$34:$A$777,$A35,СВЦЭМ!$B$34:$B$777,C$11)+'СЕТ СН'!$F$11+СВЦЭМ!$D$10+'СЕТ СН'!$F$6-'СЕТ СН'!$F$23</f>
        <v>1297.8919750099999</v>
      </c>
      <c r="D35" s="37">
        <f>SUMIFS(СВЦЭМ!$D$34:$D$777,СВЦЭМ!$A$34:$A$777,$A35,СВЦЭМ!$B$34:$B$777,D$11)+'СЕТ СН'!$F$11+СВЦЭМ!$D$10+'СЕТ СН'!$F$6-'СЕТ СН'!$F$23</f>
        <v>1327.16451274</v>
      </c>
      <c r="E35" s="37">
        <f>SUMIFS(СВЦЭМ!$D$34:$D$777,СВЦЭМ!$A$34:$A$777,$A35,СВЦЭМ!$B$34:$B$777,E$11)+'СЕТ СН'!$F$11+СВЦЭМ!$D$10+'СЕТ СН'!$F$6-'СЕТ СН'!$F$23</f>
        <v>1341.3366316299998</v>
      </c>
      <c r="F35" s="37">
        <f>SUMIFS(СВЦЭМ!$D$34:$D$777,СВЦЭМ!$A$34:$A$777,$A35,СВЦЭМ!$B$34:$B$777,F$11)+'СЕТ СН'!$F$11+СВЦЭМ!$D$10+'СЕТ СН'!$F$6-'СЕТ СН'!$F$23</f>
        <v>1346.8080602099999</v>
      </c>
      <c r="G35" s="37">
        <f>SUMIFS(СВЦЭМ!$D$34:$D$777,СВЦЭМ!$A$34:$A$777,$A35,СВЦЭМ!$B$34:$B$777,G$11)+'СЕТ СН'!$F$11+СВЦЭМ!$D$10+'СЕТ СН'!$F$6-'СЕТ СН'!$F$23</f>
        <v>1324.6366257300001</v>
      </c>
      <c r="H35" s="37">
        <f>SUMIFS(СВЦЭМ!$D$34:$D$777,СВЦЭМ!$A$34:$A$777,$A35,СВЦЭМ!$B$34:$B$777,H$11)+'СЕТ СН'!$F$11+СВЦЭМ!$D$10+'СЕТ СН'!$F$6-'СЕТ СН'!$F$23</f>
        <v>1242.66072252</v>
      </c>
      <c r="I35" s="37">
        <f>SUMIFS(СВЦЭМ!$D$34:$D$777,СВЦЭМ!$A$34:$A$777,$A35,СВЦЭМ!$B$34:$B$777,I$11)+'СЕТ СН'!$F$11+СВЦЭМ!$D$10+'СЕТ СН'!$F$6-'СЕТ СН'!$F$23</f>
        <v>1235.3077358199998</v>
      </c>
      <c r="J35" s="37">
        <f>SUMIFS(СВЦЭМ!$D$34:$D$777,СВЦЭМ!$A$34:$A$777,$A35,СВЦЭМ!$B$34:$B$777,J$11)+'СЕТ СН'!$F$11+СВЦЭМ!$D$10+'СЕТ СН'!$F$6-'СЕТ СН'!$F$23</f>
        <v>1266.4614156399998</v>
      </c>
      <c r="K35" s="37">
        <f>SUMIFS(СВЦЭМ!$D$34:$D$777,СВЦЭМ!$A$34:$A$777,$A35,СВЦЭМ!$B$34:$B$777,K$11)+'СЕТ СН'!$F$11+СВЦЭМ!$D$10+'СЕТ СН'!$F$6-'СЕТ СН'!$F$23</f>
        <v>1202.71529777</v>
      </c>
      <c r="L35" s="37">
        <f>SUMIFS(СВЦЭМ!$D$34:$D$777,СВЦЭМ!$A$34:$A$777,$A35,СВЦЭМ!$B$34:$B$777,L$11)+'СЕТ СН'!$F$11+СВЦЭМ!$D$10+'СЕТ СН'!$F$6-'СЕТ СН'!$F$23</f>
        <v>1199.3813854</v>
      </c>
      <c r="M35" s="37">
        <f>SUMIFS(СВЦЭМ!$D$34:$D$777,СВЦЭМ!$A$34:$A$777,$A35,СВЦЭМ!$B$34:$B$777,M$11)+'СЕТ СН'!$F$11+СВЦЭМ!$D$10+'СЕТ СН'!$F$6-'СЕТ СН'!$F$23</f>
        <v>1192.68046061</v>
      </c>
      <c r="N35" s="37">
        <f>SUMIFS(СВЦЭМ!$D$34:$D$777,СВЦЭМ!$A$34:$A$777,$A35,СВЦЭМ!$B$34:$B$777,N$11)+'СЕТ СН'!$F$11+СВЦЭМ!$D$10+'СЕТ СН'!$F$6-'СЕТ СН'!$F$23</f>
        <v>1218.15357623</v>
      </c>
      <c r="O35" s="37">
        <f>SUMIFS(СВЦЭМ!$D$34:$D$777,СВЦЭМ!$A$34:$A$777,$A35,СВЦЭМ!$B$34:$B$777,O$11)+'СЕТ СН'!$F$11+СВЦЭМ!$D$10+'СЕТ СН'!$F$6-'СЕТ СН'!$F$23</f>
        <v>1190.5224566899999</v>
      </c>
      <c r="P35" s="37">
        <f>SUMIFS(СВЦЭМ!$D$34:$D$777,СВЦЭМ!$A$34:$A$777,$A35,СВЦЭМ!$B$34:$B$777,P$11)+'СЕТ СН'!$F$11+СВЦЭМ!$D$10+'СЕТ СН'!$F$6-'СЕТ СН'!$F$23</f>
        <v>1197.4231763399998</v>
      </c>
      <c r="Q35" s="37">
        <f>SUMIFS(СВЦЭМ!$D$34:$D$777,СВЦЭМ!$A$34:$A$777,$A35,СВЦЭМ!$B$34:$B$777,Q$11)+'СЕТ СН'!$F$11+СВЦЭМ!$D$10+'СЕТ СН'!$F$6-'СЕТ СН'!$F$23</f>
        <v>1200.0763308800001</v>
      </c>
      <c r="R35" s="37">
        <f>SUMIFS(СВЦЭМ!$D$34:$D$777,СВЦЭМ!$A$34:$A$777,$A35,СВЦЭМ!$B$34:$B$777,R$11)+'СЕТ СН'!$F$11+СВЦЭМ!$D$10+'СЕТ СН'!$F$6-'СЕТ СН'!$F$23</f>
        <v>1202.3719775699999</v>
      </c>
      <c r="S35" s="37">
        <f>SUMIFS(СВЦЭМ!$D$34:$D$777,СВЦЭМ!$A$34:$A$777,$A35,СВЦЭМ!$B$34:$B$777,S$11)+'СЕТ СН'!$F$11+СВЦЭМ!$D$10+'СЕТ СН'!$F$6-'СЕТ СН'!$F$23</f>
        <v>1193.7025403799998</v>
      </c>
      <c r="T35" s="37">
        <f>SUMIFS(СВЦЭМ!$D$34:$D$777,СВЦЭМ!$A$34:$A$777,$A35,СВЦЭМ!$B$34:$B$777,T$11)+'СЕТ СН'!$F$11+СВЦЭМ!$D$10+'СЕТ СН'!$F$6-'СЕТ СН'!$F$23</f>
        <v>1192.7294269399999</v>
      </c>
      <c r="U35" s="37">
        <f>SUMIFS(СВЦЭМ!$D$34:$D$777,СВЦЭМ!$A$34:$A$777,$A35,СВЦЭМ!$B$34:$B$777,U$11)+'СЕТ СН'!$F$11+СВЦЭМ!$D$10+'СЕТ СН'!$F$6-'СЕТ СН'!$F$23</f>
        <v>1184.5100418</v>
      </c>
      <c r="V35" s="37">
        <f>SUMIFS(СВЦЭМ!$D$34:$D$777,СВЦЭМ!$A$34:$A$777,$A35,СВЦЭМ!$B$34:$B$777,V$11)+'СЕТ СН'!$F$11+СВЦЭМ!$D$10+'СЕТ СН'!$F$6-'СЕТ СН'!$F$23</f>
        <v>1205.99669825</v>
      </c>
      <c r="W35" s="37">
        <f>SUMIFS(СВЦЭМ!$D$34:$D$777,СВЦЭМ!$A$34:$A$777,$A35,СВЦЭМ!$B$34:$B$777,W$11)+'СЕТ СН'!$F$11+СВЦЭМ!$D$10+'СЕТ СН'!$F$6-'СЕТ СН'!$F$23</f>
        <v>1151.00948827</v>
      </c>
      <c r="X35" s="37">
        <f>SUMIFS(СВЦЭМ!$D$34:$D$777,СВЦЭМ!$A$34:$A$777,$A35,СВЦЭМ!$B$34:$B$777,X$11)+'СЕТ СН'!$F$11+СВЦЭМ!$D$10+'СЕТ СН'!$F$6-'СЕТ СН'!$F$23</f>
        <v>1222.9660020199999</v>
      </c>
      <c r="Y35" s="37">
        <f>SUMIFS(СВЦЭМ!$D$34:$D$777,СВЦЭМ!$A$34:$A$777,$A35,СВЦЭМ!$B$34:$B$777,Y$11)+'СЕТ СН'!$F$11+СВЦЭМ!$D$10+'СЕТ СН'!$F$6-'СЕТ СН'!$F$23</f>
        <v>1258.7144932299998</v>
      </c>
    </row>
    <row r="36" spans="1:27" ht="15.75" x14ac:dyDescent="0.2">
      <c r="A36" s="36">
        <f t="shared" si="0"/>
        <v>43245</v>
      </c>
      <c r="B36" s="37">
        <f>SUMIFS(СВЦЭМ!$D$34:$D$777,СВЦЭМ!$A$34:$A$777,$A36,СВЦЭМ!$B$34:$B$777,B$11)+'СЕТ СН'!$F$11+СВЦЭМ!$D$10+'СЕТ СН'!$F$6-'СЕТ СН'!$F$23</f>
        <v>1249.6144445599998</v>
      </c>
      <c r="C36" s="37">
        <f>SUMIFS(СВЦЭМ!$D$34:$D$777,СВЦЭМ!$A$34:$A$777,$A36,СВЦЭМ!$B$34:$B$777,C$11)+'СЕТ СН'!$F$11+СВЦЭМ!$D$10+'СЕТ СН'!$F$6-'СЕТ СН'!$F$23</f>
        <v>1348.2200862899999</v>
      </c>
      <c r="D36" s="37">
        <f>SUMIFS(СВЦЭМ!$D$34:$D$777,СВЦЭМ!$A$34:$A$777,$A36,СВЦЭМ!$B$34:$B$777,D$11)+'СЕТ СН'!$F$11+СВЦЭМ!$D$10+'СЕТ СН'!$F$6-'СЕТ СН'!$F$23</f>
        <v>1412.18350809</v>
      </c>
      <c r="E36" s="37">
        <f>SUMIFS(СВЦЭМ!$D$34:$D$777,СВЦЭМ!$A$34:$A$777,$A36,СВЦЭМ!$B$34:$B$777,E$11)+'СЕТ СН'!$F$11+СВЦЭМ!$D$10+'СЕТ СН'!$F$6-'СЕТ СН'!$F$23</f>
        <v>1424.9232134399999</v>
      </c>
      <c r="F36" s="37">
        <f>SUMIFS(СВЦЭМ!$D$34:$D$777,СВЦЭМ!$A$34:$A$777,$A36,СВЦЭМ!$B$34:$B$777,F$11)+'СЕТ СН'!$F$11+СВЦЭМ!$D$10+'СЕТ СН'!$F$6-'СЕТ СН'!$F$23</f>
        <v>1421.0988044199999</v>
      </c>
      <c r="G36" s="37">
        <f>SUMIFS(СВЦЭМ!$D$34:$D$777,СВЦЭМ!$A$34:$A$777,$A36,СВЦЭМ!$B$34:$B$777,G$11)+'СЕТ СН'!$F$11+СВЦЭМ!$D$10+'СЕТ СН'!$F$6-'СЕТ СН'!$F$23</f>
        <v>1404.7356362199998</v>
      </c>
      <c r="H36" s="37">
        <f>SUMIFS(СВЦЭМ!$D$34:$D$777,СВЦЭМ!$A$34:$A$777,$A36,СВЦЭМ!$B$34:$B$777,H$11)+'СЕТ СН'!$F$11+СВЦЭМ!$D$10+'СЕТ СН'!$F$6-'СЕТ СН'!$F$23</f>
        <v>1284.11649457</v>
      </c>
      <c r="I36" s="37">
        <f>SUMIFS(СВЦЭМ!$D$34:$D$777,СВЦЭМ!$A$34:$A$777,$A36,СВЦЭМ!$B$34:$B$777,I$11)+'СЕТ СН'!$F$11+СВЦЭМ!$D$10+'СЕТ СН'!$F$6-'СЕТ СН'!$F$23</f>
        <v>1210.86415474</v>
      </c>
      <c r="J36" s="37">
        <f>SUMIFS(СВЦЭМ!$D$34:$D$777,СВЦЭМ!$A$34:$A$777,$A36,СВЦЭМ!$B$34:$B$777,J$11)+'СЕТ СН'!$F$11+СВЦЭМ!$D$10+'СЕТ СН'!$F$6-'СЕТ СН'!$F$23</f>
        <v>1196.2596076300001</v>
      </c>
      <c r="K36" s="37">
        <f>SUMIFS(СВЦЭМ!$D$34:$D$777,СВЦЭМ!$A$34:$A$777,$A36,СВЦЭМ!$B$34:$B$777,K$11)+'СЕТ СН'!$F$11+СВЦЭМ!$D$10+'СЕТ СН'!$F$6-'СЕТ СН'!$F$23</f>
        <v>1195.6005641199999</v>
      </c>
      <c r="L36" s="37">
        <f>SUMIFS(СВЦЭМ!$D$34:$D$777,СВЦЭМ!$A$34:$A$777,$A36,СВЦЭМ!$B$34:$B$777,L$11)+'СЕТ СН'!$F$11+СВЦЭМ!$D$10+'СЕТ СН'!$F$6-'СЕТ СН'!$F$23</f>
        <v>1188.9750705399999</v>
      </c>
      <c r="M36" s="37">
        <f>SUMIFS(СВЦЭМ!$D$34:$D$777,СВЦЭМ!$A$34:$A$777,$A36,СВЦЭМ!$B$34:$B$777,M$11)+'СЕТ СН'!$F$11+СВЦЭМ!$D$10+'СЕТ СН'!$F$6-'СЕТ СН'!$F$23</f>
        <v>1189.1090869899999</v>
      </c>
      <c r="N36" s="37">
        <f>SUMIFS(СВЦЭМ!$D$34:$D$777,СВЦЭМ!$A$34:$A$777,$A36,СВЦЭМ!$B$34:$B$777,N$11)+'СЕТ СН'!$F$11+СВЦЭМ!$D$10+'СЕТ СН'!$F$6-'СЕТ СН'!$F$23</f>
        <v>1189.55686332</v>
      </c>
      <c r="O36" s="37">
        <f>SUMIFS(СВЦЭМ!$D$34:$D$777,СВЦЭМ!$A$34:$A$777,$A36,СВЦЭМ!$B$34:$B$777,O$11)+'СЕТ СН'!$F$11+СВЦЭМ!$D$10+'СЕТ СН'!$F$6-'СЕТ СН'!$F$23</f>
        <v>1198.04045666</v>
      </c>
      <c r="P36" s="37">
        <f>SUMIFS(СВЦЭМ!$D$34:$D$777,СВЦЭМ!$A$34:$A$777,$A36,СВЦЭМ!$B$34:$B$777,P$11)+'СЕТ СН'!$F$11+СВЦЭМ!$D$10+'СЕТ СН'!$F$6-'СЕТ СН'!$F$23</f>
        <v>1199.9950910099999</v>
      </c>
      <c r="Q36" s="37">
        <f>SUMIFS(СВЦЭМ!$D$34:$D$777,СВЦЭМ!$A$34:$A$777,$A36,СВЦЭМ!$B$34:$B$777,Q$11)+'СЕТ СН'!$F$11+СВЦЭМ!$D$10+'СЕТ СН'!$F$6-'СЕТ СН'!$F$23</f>
        <v>1196.7723641</v>
      </c>
      <c r="R36" s="37">
        <f>SUMIFS(СВЦЭМ!$D$34:$D$777,СВЦЭМ!$A$34:$A$777,$A36,СВЦЭМ!$B$34:$B$777,R$11)+'СЕТ СН'!$F$11+СВЦЭМ!$D$10+'СЕТ СН'!$F$6-'СЕТ СН'!$F$23</f>
        <v>1196.19061087</v>
      </c>
      <c r="S36" s="37">
        <f>SUMIFS(СВЦЭМ!$D$34:$D$777,СВЦЭМ!$A$34:$A$777,$A36,СВЦЭМ!$B$34:$B$777,S$11)+'СЕТ СН'!$F$11+СВЦЭМ!$D$10+'СЕТ СН'!$F$6-'СЕТ СН'!$F$23</f>
        <v>1196.5098854399998</v>
      </c>
      <c r="T36" s="37">
        <f>SUMIFS(СВЦЭМ!$D$34:$D$777,СВЦЭМ!$A$34:$A$777,$A36,СВЦЭМ!$B$34:$B$777,T$11)+'СЕТ СН'!$F$11+СВЦЭМ!$D$10+'СЕТ СН'!$F$6-'СЕТ СН'!$F$23</f>
        <v>1184.9578818699999</v>
      </c>
      <c r="U36" s="37">
        <f>SUMIFS(СВЦЭМ!$D$34:$D$777,СВЦЭМ!$A$34:$A$777,$A36,СВЦЭМ!$B$34:$B$777,U$11)+'СЕТ СН'!$F$11+СВЦЭМ!$D$10+'СЕТ СН'!$F$6-'СЕТ СН'!$F$23</f>
        <v>1184.70415441</v>
      </c>
      <c r="V36" s="37">
        <f>SUMIFS(СВЦЭМ!$D$34:$D$777,СВЦЭМ!$A$34:$A$777,$A36,СВЦЭМ!$B$34:$B$777,V$11)+'СЕТ СН'!$F$11+СВЦЭМ!$D$10+'СЕТ СН'!$F$6-'СЕТ СН'!$F$23</f>
        <v>1196.5843526499998</v>
      </c>
      <c r="W36" s="37">
        <f>SUMIFS(СВЦЭМ!$D$34:$D$777,СВЦЭМ!$A$34:$A$777,$A36,СВЦЭМ!$B$34:$B$777,W$11)+'СЕТ СН'!$F$11+СВЦЭМ!$D$10+'СЕТ СН'!$F$6-'СЕТ СН'!$F$23</f>
        <v>1199.51006641</v>
      </c>
      <c r="X36" s="37">
        <f>SUMIFS(СВЦЭМ!$D$34:$D$777,СВЦЭМ!$A$34:$A$777,$A36,СВЦЭМ!$B$34:$B$777,X$11)+'СЕТ СН'!$F$11+СВЦЭМ!$D$10+'СЕТ СН'!$F$6-'СЕТ СН'!$F$23</f>
        <v>1188.5625960699999</v>
      </c>
      <c r="Y36" s="37">
        <f>SUMIFS(СВЦЭМ!$D$34:$D$777,СВЦЭМ!$A$34:$A$777,$A36,СВЦЭМ!$B$34:$B$777,Y$11)+'СЕТ СН'!$F$11+СВЦЭМ!$D$10+'СЕТ СН'!$F$6-'СЕТ СН'!$F$23</f>
        <v>1215.93263699</v>
      </c>
    </row>
    <row r="37" spans="1:27" ht="15.75" x14ac:dyDescent="0.2">
      <c r="A37" s="36">
        <f t="shared" si="0"/>
        <v>43246</v>
      </c>
      <c r="B37" s="37">
        <f>SUMIFS(СВЦЭМ!$D$34:$D$777,СВЦЭМ!$A$34:$A$777,$A37,СВЦЭМ!$B$34:$B$777,B$11)+'СЕТ СН'!$F$11+СВЦЭМ!$D$10+'СЕТ СН'!$F$6-'СЕТ СН'!$F$23</f>
        <v>1237.07861407</v>
      </c>
      <c r="C37" s="37">
        <f>SUMIFS(СВЦЭМ!$D$34:$D$777,СВЦЭМ!$A$34:$A$777,$A37,СВЦЭМ!$B$34:$B$777,C$11)+'СЕТ СН'!$F$11+СВЦЭМ!$D$10+'СЕТ СН'!$F$6-'СЕТ СН'!$F$23</f>
        <v>1318.1452633399999</v>
      </c>
      <c r="D37" s="37">
        <f>SUMIFS(СВЦЭМ!$D$34:$D$777,СВЦЭМ!$A$34:$A$777,$A37,СВЦЭМ!$B$34:$B$777,D$11)+'СЕТ СН'!$F$11+СВЦЭМ!$D$10+'СЕТ СН'!$F$6-'СЕТ СН'!$F$23</f>
        <v>1346.8739243299999</v>
      </c>
      <c r="E37" s="37">
        <f>SUMIFS(СВЦЭМ!$D$34:$D$777,СВЦЭМ!$A$34:$A$777,$A37,СВЦЭМ!$B$34:$B$777,E$11)+'СЕТ СН'!$F$11+СВЦЭМ!$D$10+'СЕТ СН'!$F$6-'СЕТ СН'!$F$23</f>
        <v>1361.1763246400001</v>
      </c>
      <c r="F37" s="37">
        <f>SUMIFS(СВЦЭМ!$D$34:$D$777,СВЦЭМ!$A$34:$A$777,$A37,СВЦЭМ!$B$34:$B$777,F$11)+'СЕТ СН'!$F$11+СВЦЭМ!$D$10+'СЕТ СН'!$F$6-'СЕТ СН'!$F$23</f>
        <v>1380.98682201</v>
      </c>
      <c r="G37" s="37">
        <f>SUMIFS(СВЦЭМ!$D$34:$D$777,СВЦЭМ!$A$34:$A$777,$A37,СВЦЭМ!$B$34:$B$777,G$11)+'СЕТ СН'!$F$11+СВЦЭМ!$D$10+'СЕТ СН'!$F$6-'СЕТ СН'!$F$23</f>
        <v>1361.6593902099999</v>
      </c>
      <c r="H37" s="37">
        <f>SUMIFS(СВЦЭМ!$D$34:$D$777,СВЦЭМ!$A$34:$A$777,$A37,СВЦЭМ!$B$34:$B$777,H$11)+'СЕТ СН'!$F$11+СВЦЭМ!$D$10+'СЕТ СН'!$F$6-'СЕТ СН'!$F$23</f>
        <v>1322.8722239799999</v>
      </c>
      <c r="I37" s="37">
        <f>SUMIFS(СВЦЭМ!$D$34:$D$777,СВЦЭМ!$A$34:$A$777,$A37,СВЦЭМ!$B$34:$B$777,I$11)+'СЕТ СН'!$F$11+СВЦЭМ!$D$10+'СЕТ СН'!$F$6-'СЕТ СН'!$F$23</f>
        <v>1251.8486248300001</v>
      </c>
      <c r="J37" s="37">
        <f>SUMIFS(СВЦЭМ!$D$34:$D$777,СВЦЭМ!$A$34:$A$777,$A37,СВЦЭМ!$B$34:$B$777,J$11)+'СЕТ СН'!$F$11+СВЦЭМ!$D$10+'СЕТ СН'!$F$6-'СЕТ СН'!$F$23</f>
        <v>1187.30492394</v>
      </c>
      <c r="K37" s="37">
        <f>SUMIFS(СВЦЭМ!$D$34:$D$777,СВЦЭМ!$A$34:$A$777,$A37,СВЦЭМ!$B$34:$B$777,K$11)+'СЕТ СН'!$F$11+СВЦЭМ!$D$10+'СЕТ СН'!$F$6-'СЕТ СН'!$F$23</f>
        <v>1168.5395953299999</v>
      </c>
      <c r="L37" s="37">
        <f>SUMIFS(СВЦЭМ!$D$34:$D$777,СВЦЭМ!$A$34:$A$777,$A37,СВЦЭМ!$B$34:$B$777,L$11)+'СЕТ СН'!$F$11+СВЦЭМ!$D$10+'СЕТ СН'!$F$6-'СЕТ СН'!$F$23</f>
        <v>1151.6191203899998</v>
      </c>
      <c r="M37" s="37">
        <f>SUMIFS(СВЦЭМ!$D$34:$D$777,СВЦЭМ!$A$34:$A$777,$A37,СВЦЭМ!$B$34:$B$777,M$11)+'СЕТ СН'!$F$11+СВЦЭМ!$D$10+'СЕТ СН'!$F$6-'СЕТ СН'!$F$23</f>
        <v>1150.6698681600001</v>
      </c>
      <c r="N37" s="37">
        <f>SUMIFS(СВЦЭМ!$D$34:$D$777,СВЦЭМ!$A$34:$A$777,$A37,СВЦЭМ!$B$34:$B$777,N$11)+'СЕТ СН'!$F$11+СВЦЭМ!$D$10+'СЕТ СН'!$F$6-'СЕТ СН'!$F$23</f>
        <v>1166.2013117199999</v>
      </c>
      <c r="O37" s="37">
        <f>SUMIFS(СВЦЭМ!$D$34:$D$777,СВЦЭМ!$A$34:$A$777,$A37,СВЦЭМ!$B$34:$B$777,O$11)+'СЕТ СН'!$F$11+СВЦЭМ!$D$10+'СЕТ СН'!$F$6-'СЕТ СН'!$F$23</f>
        <v>1180.80368785</v>
      </c>
      <c r="P37" s="37">
        <f>SUMIFS(СВЦЭМ!$D$34:$D$777,СВЦЭМ!$A$34:$A$777,$A37,СВЦЭМ!$B$34:$B$777,P$11)+'СЕТ СН'!$F$11+СВЦЭМ!$D$10+'СЕТ СН'!$F$6-'СЕТ СН'!$F$23</f>
        <v>1173.7842273599999</v>
      </c>
      <c r="Q37" s="37">
        <f>SUMIFS(СВЦЭМ!$D$34:$D$777,СВЦЭМ!$A$34:$A$777,$A37,СВЦЭМ!$B$34:$B$777,Q$11)+'СЕТ СН'!$F$11+СВЦЭМ!$D$10+'СЕТ СН'!$F$6-'СЕТ СН'!$F$23</f>
        <v>1171.6519340099999</v>
      </c>
      <c r="R37" s="37">
        <f>SUMIFS(СВЦЭМ!$D$34:$D$777,СВЦЭМ!$A$34:$A$777,$A37,СВЦЭМ!$B$34:$B$777,R$11)+'СЕТ СН'!$F$11+СВЦЭМ!$D$10+'СЕТ СН'!$F$6-'СЕТ СН'!$F$23</f>
        <v>1175.01231001</v>
      </c>
      <c r="S37" s="37">
        <f>SUMIFS(СВЦЭМ!$D$34:$D$777,СВЦЭМ!$A$34:$A$777,$A37,СВЦЭМ!$B$34:$B$777,S$11)+'СЕТ СН'!$F$11+СВЦЭМ!$D$10+'СЕТ СН'!$F$6-'СЕТ СН'!$F$23</f>
        <v>1171.3440776499999</v>
      </c>
      <c r="T37" s="37">
        <f>SUMIFS(СВЦЭМ!$D$34:$D$777,СВЦЭМ!$A$34:$A$777,$A37,СВЦЭМ!$B$34:$B$777,T$11)+'СЕТ СН'!$F$11+СВЦЭМ!$D$10+'СЕТ СН'!$F$6-'СЕТ СН'!$F$23</f>
        <v>1173.6208631999998</v>
      </c>
      <c r="U37" s="37">
        <f>SUMIFS(СВЦЭМ!$D$34:$D$777,СВЦЭМ!$A$34:$A$777,$A37,СВЦЭМ!$B$34:$B$777,U$11)+'СЕТ СН'!$F$11+СВЦЭМ!$D$10+'СЕТ СН'!$F$6-'СЕТ СН'!$F$23</f>
        <v>1173.0866932099998</v>
      </c>
      <c r="V37" s="37">
        <f>SUMIFS(СВЦЭМ!$D$34:$D$777,СВЦЭМ!$A$34:$A$777,$A37,СВЦЭМ!$B$34:$B$777,V$11)+'СЕТ СН'!$F$11+СВЦЭМ!$D$10+'СЕТ СН'!$F$6-'СЕТ СН'!$F$23</f>
        <v>1185.94676368</v>
      </c>
      <c r="W37" s="37">
        <f>SUMIFS(СВЦЭМ!$D$34:$D$777,СВЦЭМ!$A$34:$A$777,$A37,СВЦЭМ!$B$34:$B$777,W$11)+'СЕТ СН'!$F$11+СВЦЭМ!$D$10+'СЕТ СН'!$F$6-'СЕТ СН'!$F$23</f>
        <v>1173.54527874</v>
      </c>
      <c r="X37" s="37">
        <f>SUMIFS(СВЦЭМ!$D$34:$D$777,СВЦЭМ!$A$34:$A$777,$A37,СВЦЭМ!$B$34:$B$777,X$11)+'СЕТ СН'!$F$11+СВЦЭМ!$D$10+'СЕТ СН'!$F$6-'СЕТ СН'!$F$23</f>
        <v>1136.5826933799999</v>
      </c>
      <c r="Y37" s="37">
        <f>SUMIFS(СВЦЭМ!$D$34:$D$777,СВЦЭМ!$A$34:$A$777,$A37,СВЦЭМ!$B$34:$B$777,Y$11)+'СЕТ СН'!$F$11+СВЦЭМ!$D$10+'СЕТ СН'!$F$6-'СЕТ СН'!$F$23</f>
        <v>1176.85535316</v>
      </c>
    </row>
    <row r="38" spans="1:27" ht="15.75" x14ac:dyDescent="0.2">
      <c r="A38" s="36">
        <f t="shared" si="0"/>
        <v>43247</v>
      </c>
      <c r="B38" s="37">
        <f>SUMIFS(СВЦЭМ!$D$34:$D$777,СВЦЭМ!$A$34:$A$777,$A38,СВЦЭМ!$B$34:$B$777,B$11)+'СЕТ СН'!$F$11+СВЦЭМ!$D$10+'СЕТ СН'!$F$6-'СЕТ СН'!$F$23</f>
        <v>1220.4613494</v>
      </c>
      <c r="C38" s="37">
        <f>SUMIFS(СВЦЭМ!$D$34:$D$777,СВЦЭМ!$A$34:$A$777,$A38,СВЦЭМ!$B$34:$B$777,C$11)+'СЕТ СН'!$F$11+СВЦЭМ!$D$10+'СЕТ СН'!$F$6-'СЕТ СН'!$F$23</f>
        <v>1271.7466867899998</v>
      </c>
      <c r="D38" s="37">
        <f>SUMIFS(СВЦЭМ!$D$34:$D$777,СВЦЭМ!$A$34:$A$777,$A38,СВЦЭМ!$B$34:$B$777,D$11)+'СЕТ СН'!$F$11+СВЦЭМ!$D$10+'СЕТ СН'!$F$6-'СЕТ СН'!$F$23</f>
        <v>1311.1288000099998</v>
      </c>
      <c r="E38" s="37">
        <f>SUMIFS(СВЦЭМ!$D$34:$D$777,СВЦЭМ!$A$34:$A$777,$A38,СВЦЭМ!$B$34:$B$777,E$11)+'СЕТ СН'!$F$11+СВЦЭМ!$D$10+'СЕТ СН'!$F$6-'СЕТ СН'!$F$23</f>
        <v>1325.9172714000001</v>
      </c>
      <c r="F38" s="37">
        <f>SUMIFS(СВЦЭМ!$D$34:$D$777,СВЦЭМ!$A$34:$A$777,$A38,СВЦЭМ!$B$34:$B$777,F$11)+'СЕТ СН'!$F$11+СВЦЭМ!$D$10+'СЕТ СН'!$F$6-'СЕТ СН'!$F$23</f>
        <v>1363.5572703099999</v>
      </c>
      <c r="G38" s="37">
        <f>SUMIFS(СВЦЭМ!$D$34:$D$777,СВЦЭМ!$A$34:$A$777,$A38,СВЦЭМ!$B$34:$B$777,G$11)+'СЕТ СН'!$F$11+СВЦЭМ!$D$10+'СЕТ СН'!$F$6-'СЕТ СН'!$F$23</f>
        <v>1352.84655393</v>
      </c>
      <c r="H38" s="37">
        <f>SUMIFS(СВЦЭМ!$D$34:$D$777,СВЦЭМ!$A$34:$A$777,$A38,СВЦЭМ!$B$34:$B$777,H$11)+'СЕТ СН'!$F$11+СВЦЭМ!$D$10+'СЕТ СН'!$F$6-'СЕТ СН'!$F$23</f>
        <v>1317.2321981299999</v>
      </c>
      <c r="I38" s="37">
        <f>SUMIFS(СВЦЭМ!$D$34:$D$777,СВЦЭМ!$A$34:$A$777,$A38,СВЦЭМ!$B$34:$B$777,I$11)+'СЕТ СН'!$F$11+СВЦЭМ!$D$10+'СЕТ СН'!$F$6-'СЕТ СН'!$F$23</f>
        <v>1244.51808807</v>
      </c>
      <c r="J38" s="37">
        <f>SUMIFS(СВЦЭМ!$D$34:$D$777,СВЦЭМ!$A$34:$A$777,$A38,СВЦЭМ!$B$34:$B$777,J$11)+'СЕТ СН'!$F$11+СВЦЭМ!$D$10+'СЕТ СН'!$F$6-'СЕТ СН'!$F$23</f>
        <v>1188.8628162499999</v>
      </c>
      <c r="K38" s="37">
        <f>SUMIFS(СВЦЭМ!$D$34:$D$777,СВЦЭМ!$A$34:$A$777,$A38,СВЦЭМ!$B$34:$B$777,K$11)+'СЕТ СН'!$F$11+СВЦЭМ!$D$10+'СЕТ СН'!$F$6-'СЕТ СН'!$F$23</f>
        <v>1171.3707069899999</v>
      </c>
      <c r="L38" s="37">
        <f>SUMIFS(СВЦЭМ!$D$34:$D$777,СВЦЭМ!$A$34:$A$777,$A38,СВЦЭМ!$B$34:$B$777,L$11)+'СЕТ СН'!$F$11+СВЦЭМ!$D$10+'СЕТ СН'!$F$6-'СЕТ СН'!$F$23</f>
        <v>1172.4298266400001</v>
      </c>
      <c r="M38" s="37">
        <f>SUMIFS(СВЦЭМ!$D$34:$D$777,СВЦЭМ!$A$34:$A$777,$A38,СВЦЭМ!$B$34:$B$777,M$11)+'СЕТ СН'!$F$11+СВЦЭМ!$D$10+'СЕТ СН'!$F$6-'СЕТ СН'!$F$23</f>
        <v>1171.01412476</v>
      </c>
      <c r="N38" s="37">
        <f>SUMIFS(СВЦЭМ!$D$34:$D$777,СВЦЭМ!$A$34:$A$777,$A38,СВЦЭМ!$B$34:$B$777,N$11)+'СЕТ СН'!$F$11+СВЦЭМ!$D$10+'СЕТ СН'!$F$6-'СЕТ СН'!$F$23</f>
        <v>1165.21509477</v>
      </c>
      <c r="O38" s="37">
        <f>SUMIFS(СВЦЭМ!$D$34:$D$777,СВЦЭМ!$A$34:$A$777,$A38,СВЦЭМ!$B$34:$B$777,O$11)+'СЕТ СН'!$F$11+СВЦЭМ!$D$10+'СЕТ СН'!$F$6-'СЕТ СН'!$F$23</f>
        <v>1158.42143214</v>
      </c>
      <c r="P38" s="37">
        <f>SUMIFS(СВЦЭМ!$D$34:$D$777,СВЦЭМ!$A$34:$A$777,$A38,СВЦЭМ!$B$34:$B$777,P$11)+'СЕТ СН'!$F$11+СВЦЭМ!$D$10+'СЕТ СН'!$F$6-'СЕТ СН'!$F$23</f>
        <v>1173.9405179800001</v>
      </c>
      <c r="Q38" s="37">
        <f>SUMIFS(СВЦЭМ!$D$34:$D$777,СВЦЭМ!$A$34:$A$777,$A38,СВЦЭМ!$B$34:$B$777,Q$11)+'СЕТ СН'!$F$11+СВЦЭМ!$D$10+'СЕТ СН'!$F$6-'СЕТ СН'!$F$23</f>
        <v>1178.6822824000001</v>
      </c>
      <c r="R38" s="37">
        <f>SUMIFS(СВЦЭМ!$D$34:$D$777,СВЦЭМ!$A$34:$A$777,$A38,СВЦЭМ!$B$34:$B$777,R$11)+'СЕТ СН'!$F$11+СВЦЭМ!$D$10+'СЕТ СН'!$F$6-'СЕТ СН'!$F$23</f>
        <v>1187.46034678</v>
      </c>
      <c r="S38" s="37">
        <f>SUMIFS(СВЦЭМ!$D$34:$D$777,СВЦЭМ!$A$34:$A$777,$A38,СВЦЭМ!$B$34:$B$777,S$11)+'СЕТ СН'!$F$11+СВЦЭМ!$D$10+'СЕТ СН'!$F$6-'СЕТ СН'!$F$23</f>
        <v>1183.0479720200001</v>
      </c>
      <c r="T38" s="37">
        <f>SUMIFS(СВЦЭМ!$D$34:$D$777,СВЦЭМ!$A$34:$A$777,$A38,СВЦЭМ!$B$34:$B$777,T$11)+'СЕТ СН'!$F$11+СВЦЭМ!$D$10+'СЕТ СН'!$F$6-'СЕТ СН'!$F$23</f>
        <v>1169.7904649799998</v>
      </c>
      <c r="U38" s="37">
        <f>SUMIFS(СВЦЭМ!$D$34:$D$777,СВЦЭМ!$A$34:$A$777,$A38,СВЦЭМ!$B$34:$B$777,U$11)+'СЕТ СН'!$F$11+СВЦЭМ!$D$10+'СЕТ СН'!$F$6-'СЕТ СН'!$F$23</f>
        <v>1172.17905716</v>
      </c>
      <c r="V38" s="37">
        <f>SUMIFS(СВЦЭМ!$D$34:$D$777,СВЦЭМ!$A$34:$A$777,$A38,СВЦЭМ!$B$34:$B$777,V$11)+'СЕТ СН'!$F$11+СВЦЭМ!$D$10+'СЕТ СН'!$F$6-'СЕТ СН'!$F$23</f>
        <v>1206.3707005000001</v>
      </c>
      <c r="W38" s="37">
        <f>SUMIFS(СВЦЭМ!$D$34:$D$777,СВЦЭМ!$A$34:$A$777,$A38,СВЦЭМ!$B$34:$B$777,W$11)+'СЕТ СН'!$F$11+СВЦЭМ!$D$10+'СЕТ СН'!$F$6-'СЕТ СН'!$F$23</f>
        <v>1136.1995848299998</v>
      </c>
      <c r="X38" s="37">
        <f>SUMIFS(СВЦЭМ!$D$34:$D$777,СВЦЭМ!$A$34:$A$777,$A38,СВЦЭМ!$B$34:$B$777,X$11)+'СЕТ СН'!$F$11+СВЦЭМ!$D$10+'СЕТ СН'!$F$6-'СЕТ СН'!$F$23</f>
        <v>1107.84902367</v>
      </c>
      <c r="Y38" s="37">
        <f>SUMIFS(СВЦЭМ!$D$34:$D$777,СВЦЭМ!$A$34:$A$777,$A38,СВЦЭМ!$B$34:$B$777,Y$11)+'СЕТ СН'!$F$11+СВЦЭМ!$D$10+'СЕТ СН'!$F$6-'СЕТ СН'!$F$23</f>
        <v>1165.35346091</v>
      </c>
    </row>
    <row r="39" spans="1:27" ht="15.75" x14ac:dyDescent="0.2">
      <c r="A39" s="36">
        <f t="shared" si="0"/>
        <v>43248</v>
      </c>
      <c r="B39" s="37">
        <f>SUMIFS(СВЦЭМ!$D$34:$D$777,СВЦЭМ!$A$34:$A$777,$A39,СВЦЭМ!$B$34:$B$777,B$11)+'СЕТ СН'!$F$11+СВЦЭМ!$D$10+'СЕТ СН'!$F$6-'СЕТ СН'!$F$23</f>
        <v>1116.5135937299999</v>
      </c>
      <c r="C39" s="37">
        <f>SUMIFS(СВЦЭМ!$D$34:$D$777,СВЦЭМ!$A$34:$A$777,$A39,СВЦЭМ!$B$34:$B$777,C$11)+'СЕТ СН'!$F$11+СВЦЭМ!$D$10+'СЕТ СН'!$F$6-'СЕТ СН'!$F$23</f>
        <v>1147.1224520199999</v>
      </c>
      <c r="D39" s="37">
        <f>SUMIFS(СВЦЭМ!$D$34:$D$777,СВЦЭМ!$A$34:$A$777,$A39,СВЦЭМ!$B$34:$B$777,D$11)+'СЕТ СН'!$F$11+СВЦЭМ!$D$10+'СЕТ СН'!$F$6-'СЕТ СН'!$F$23</f>
        <v>1178.62445467</v>
      </c>
      <c r="E39" s="37">
        <f>SUMIFS(СВЦЭМ!$D$34:$D$777,СВЦЭМ!$A$34:$A$777,$A39,СВЦЭМ!$B$34:$B$777,E$11)+'СЕТ СН'!$F$11+СВЦЭМ!$D$10+'СЕТ СН'!$F$6-'СЕТ СН'!$F$23</f>
        <v>1190.7522674299998</v>
      </c>
      <c r="F39" s="37">
        <f>SUMIFS(СВЦЭМ!$D$34:$D$777,СВЦЭМ!$A$34:$A$777,$A39,СВЦЭМ!$B$34:$B$777,F$11)+'СЕТ СН'!$F$11+СВЦЭМ!$D$10+'СЕТ СН'!$F$6-'СЕТ СН'!$F$23</f>
        <v>1200.51190019</v>
      </c>
      <c r="G39" s="37">
        <f>SUMIFS(СВЦЭМ!$D$34:$D$777,СВЦЭМ!$A$34:$A$777,$A39,СВЦЭМ!$B$34:$B$777,G$11)+'СЕТ СН'!$F$11+СВЦЭМ!$D$10+'СЕТ СН'!$F$6-'СЕТ СН'!$F$23</f>
        <v>1175.18707423</v>
      </c>
      <c r="H39" s="37">
        <f>SUMIFS(СВЦЭМ!$D$34:$D$777,СВЦЭМ!$A$34:$A$777,$A39,СВЦЭМ!$B$34:$B$777,H$11)+'СЕТ СН'!$F$11+СВЦЭМ!$D$10+'СЕТ СН'!$F$6-'СЕТ СН'!$F$23</f>
        <v>1107.6687451399998</v>
      </c>
      <c r="I39" s="37">
        <f>SUMIFS(СВЦЭМ!$D$34:$D$777,СВЦЭМ!$A$34:$A$777,$A39,СВЦЭМ!$B$34:$B$777,I$11)+'СЕТ СН'!$F$11+СВЦЭМ!$D$10+'СЕТ СН'!$F$6-'СЕТ СН'!$F$23</f>
        <v>1150.5736660699999</v>
      </c>
      <c r="J39" s="37">
        <f>SUMIFS(СВЦЭМ!$D$34:$D$777,СВЦЭМ!$A$34:$A$777,$A39,СВЦЭМ!$B$34:$B$777,J$11)+'СЕТ СН'!$F$11+СВЦЭМ!$D$10+'СЕТ СН'!$F$6-'СЕТ СН'!$F$23</f>
        <v>1249.0775606</v>
      </c>
      <c r="K39" s="37">
        <f>SUMIFS(СВЦЭМ!$D$34:$D$777,СВЦЭМ!$A$34:$A$777,$A39,СВЦЭМ!$B$34:$B$777,K$11)+'СЕТ СН'!$F$11+СВЦЭМ!$D$10+'СЕТ СН'!$F$6-'СЕТ СН'!$F$23</f>
        <v>1250.58423649</v>
      </c>
      <c r="L39" s="37">
        <f>SUMIFS(СВЦЭМ!$D$34:$D$777,СВЦЭМ!$A$34:$A$777,$A39,СВЦЭМ!$B$34:$B$777,L$11)+'СЕТ СН'!$F$11+СВЦЭМ!$D$10+'СЕТ СН'!$F$6-'СЕТ СН'!$F$23</f>
        <v>1236.2840836099999</v>
      </c>
      <c r="M39" s="37">
        <f>SUMIFS(СВЦЭМ!$D$34:$D$777,СВЦЭМ!$A$34:$A$777,$A39,СВЦЭМ!$B$34:$B$777,M$11)+'СЕТ СН'!$F$11+СВЦЭМ!$D$10+'СЕТ СН'!$F$6-'СЕТ СН'!$F$23</f>
        <v>1232.09815609</v>
      </c>
      <c r="N39" s="37">
        <f>SUMIFS(СВЦЭМ!$D$34:$D$777,СВЦЭМ!$A$34:$A$777,$A39,СВЦЭМ!$B$34:$B$777,N$11)+'СЕТ СН'!$F$11+СВЦЭМ!$D$10+'СЕТ СН'!$F$6-'СЕТ СН'!$F$23</f>
        <v>1235.61177305</v>
      </c>
      <c r="O39" s="37">
        <f>SUMIFS(СВЦЭМ!$D$34:$D$777,СВЦЭМ!$A$34:$A$777,$A39,СВЦЭМ!$B$34:$B$777,O$11)+'СЕТ СН'!$F$11+СВЦЭМ!$D$10+'СЕТ СН'!$F$6-'СЕТ СН'!$F$23</f>
        <v>1220.5904049599999</v>
      </c>
      <c r="P39" s="37">
        <f>SUMIFS(СВЦЭМ!$D$34:$D$777,СВЦЭМ!$A$34:$A$777,$A39,СВЦЭМ!$B$34:$B$777,P$11)+'СЕТ СН'!$F$11+СВЦЭМ!$D$10+'СЕТ СН'!$F$6-'СЕТ СН'!$F$23</f>
        <v>1222.45807732</v>
      </c>
      <c r="Q39" s="37">
        <f>SUMIFS(СВЦЭМ!$D$34:$D$777,СВЦЭМ!$A$34:$A$777,$A39,СВЦЭМ!$B$34:$B$777,Q$11)+'СЕТ СН'!$F$11+СВЦЭМ!$D$10+'СЕТ СН'!$F$6-'СЕТ СН'!$F$23</f>
        <v>1227.89182132</v>
      </c>
      <c r="R39" s="37">
        <f>SUMIFS(СВЦЭМ!$D$34:$D$777,СВЦЭМ!$A$34:$A$777,$A39,СВЦЭМ!$B$34:$B$777,R$11)+'СЕТ СН'!$F$11+СВЦЭМ!$D$10+'СЕТ СН'!$F$6-'СЕТ СН'!$F$23</f>
        <v>1229.5066329299998</v>
      </c>
      <c r="S39" s="37">
        <f>SUMIFS(СВЦЭМ!$D$34:$D$777,СВЦЭМ!$A$34:$A$777,$A39,СВЦЭМ!$B$34:$B$777,S$11)+'СЕТ СН'!$F$11+СВЦЭМ!$D$10+'СЕТ СН'!$F$6-'СЕТ СН'!$F$23</f>
        <v>1233.7786772099998</v>
      </c>
      <c r="T39" s="37">
        <f>SUMIFS(СВЦЭМ!$D$34:$D$777,СВЦЭМ!$A$34:$A$777,$A39,СВЦЭМ!$B$34:$B$777,T$11)+'СЕТ СН'!$F$11+СВЦЭМ!$D$10+'СЕТ СН'!$F$6-'СЕТ СН'!$F$23</f>
        <v>1221.1681308899999</v>
      </c>
      <c r="U39" s="37">
        <f>SUMIFS(СВЦЭМ!$D$34:$D$777,СВЦЭМ!$A$34:$A$777,$A39,СВЦЭМ!$B$34:$B$777,U$11)+'СЕТ СН'!$F$11+СВЦЭМ!$D$10+'СЕТ СН'!$F$6-'СЕТ СН'!$F$23</f>
        <v>1238.6107362399998</v>
      </c>
      <c r="V39" s="37">
        <f>SUMIFS(СВЦЭМ!$D$34:$D$777,СВЦЭМ!$A$34:$A$777,$A39,СВЦЭМ!$B$34:$B$777,V$11)+'СЕТ СН'!$F$11+СВЦЭМ!$D$10+'СЕТ СН'!$F$6-'СЕТ СН'!$F$23</f>
        <v>1242.2089530600001</v>
      </c>
      <c r="W39" s="37">
        <f>SUMIFS(СВЦЭМ!$D$34:$D$777,СВЦЭМ!$A$34:$A$777,$A39,СВЦЭМ!$B$34:$B$777,W$11)+'СЕТ СН'!$F$11+СВЦЭМ!$D$10+'СЕТ СН'!$F$6-'СЕТ СН'!$F$23</f>
        <v>1237.7040528100001</v>
      </c>
      <c r="X39" s="37">
        <f>SUMIFS(СВЦЭМ!$D$34:$D$777,СВЦЭМ!$A$34:$A$777,$A39,СВЦЭМ!$B$34:$B$777,X$11)+'СЕТ СН'!$F$11+СВЦЭМ!$D$10+'СЕТ СН'!$F$6-'СЕТ СН'!$F$23</f>
        <v>1205.85495496</v>
      </c>
      <c r="Y39" s="37">
        <f>SUMIFS(СВЦЭМ!$D$34:$D$777,СВЦЭМ!$A$34:$A$777,$A39,СВЦЭМ!$B$34:$B$777,Y$11)+'СЕТ СН'!$F$11+СВЦЭМ!$D$10+'СЕТ СН'!$F$6-'СЕТ СН'!$F$23</f>
        <v>1204.5363041599999</v>
      </c>
    </row>
    <row r="40" spans="1:27" ht="15.75" x14ac:dyDescent="0.2">
      <c r="A40" s="36">
        <f t="shared" si="0"/>
        <v>43249</v>
      </c>
      <c r="B40" s="37">
        <f>SUMIFS(СВЦЭМ!$D$34:$D$777,СВЦЭМ!$A$34:$A$777,$A40,СВЦЭМ!$B$34:$B$777,B$11)+'СЕТ СН'!$F$11+СВЦЭМ!$D$10+'СЕТ СН'!$F$6-'СЕТ СН'!$F$23</f>
        <v>1210.9400792299998</v>
      </c>
      <c r="C40" s="37">
        <f>SUMIFS(СВЦЭМ!$D$34:$D$777,СВЦЭМ!$A$34:$A$777,$A40,СВЦЭМ!$B$34:$B$777,C$11)+'СЕТ СН'!$F$11+СВЦЭМ!$D$10+'СЕТ СН'!$F$6-'СЕТ СН'!$F$23</f>
        <v>1273.2930344500001</v>
      </c>
      <c r="D40" s="37">
        <f>SUMIFS(СВЦЭМ!$D$34:$D$777,СВЦЭМ!$A$34:$A$777,$A40,СВЦЭМ!$B$34:$B$777,D$11)+'СЕТ СН'!$F$11+СВЦЭМ!$D$10+'СЕТ СН'!$F$6-'СЕТ СН'!$F$23</f>
        <v>1306.00054785</v>
      </c>
      <c r="E40" s="37">
        <f>SUMIFS(СВЦЭМ!$D$34:$D$777,СВЦЭМ!$A$34:$A$777,$A40,СВЦЭМ!$B$34:$B$777,E$11)+'СЕТ СН'!$F$11+СВЦЭМ!$D$10+'СЕТ СН'!$F$6-'СЕТ СН'!$F$23</f>
        <v>1311.1568484700001</v>
      </c>
      <c r="F40" s="37">
        <f>SUMIFS(СВЦЭМ!$D$34:$D$777,СВЦЭМ!$A$34:$A$777,$A40,СВЦЭМ!$B$34:$B$777,F$11)+'СЕТ СН'!$F$11+СВЦЭМ!$D$10+'СЕТ СН'!$F$6-'СЕТ СН'!$F$23</f>
        <v>1315.1309856799999</v>
      </c>
      <c r="G40" s="37">
        <f>SUMIFS(СВЦЭМ!$D$34:$D$777,СВЦЭМ!$A$34:$A$777,$A40,СВЦЭМ!$B$34:$B$777,G$11)+'СЕТ СН'!$F$11+СВЦЭМ!$D$10+'СЕТ СН'!$F$6-'СЕТ СН'!$F$23</f>
        <v>1312.6725144299999</v>
      </c>
      <c r="H40" s="37">
        <f>SUMIFS(СВЦЭМ!$D$34:$D$777,СВЦЭМ!$A$34:$A$777,$A40,СВЦЭМ!$B$34:$B$777,H$11)+'СЕТ СН'!$F$11+СВЦЭМ!$D$10+'СЕТ СН'!$F$6-'СЕТ СН'!$F$23</f>
        <v>1245.4077938800001</v>
      </c>
      <c r="I40" s="37">
        <f>SUMIFS(СВЦЭМ!$D$34:$D$777,СВЦЭМ!$A$34:$A$777,$A40,СВЦЭМ!$B$34:$B$777,I$11)+'СЕТ СН'!$F$11+СВЦЭМ!$D$10+'СЕТ СН'!$F$6-'СЕТ СН'!$F$23</f>
        <v>1236.79102713</v>
      </c>
      <c r="J40" s="37">
        <f>SUMIFS(СВЦЭМ!$D$34:$D$777,СВЦЭМ!$A$34:$A$777,$A40,СВЦЭМ!$B$34:$B$777,J$11)+'СЕТ СН'!$F$11+СВЦЭМ!$D$10+'СЕТ СН'!$F$6-'СЕТ СН'!$F$23</f>
        <v>1249.9343294199998</v>
      </c>
      <c r="K40" s="37">
        <f>SUMIFS(СВЦЭМ!$D$34:$D$777,СВЦЭМ!$A$34:$A$777,$A40,СВЦЭМ!$B$34:$B$777,K$11)+'СЕТ СН'!$F$11+СВЦЭМ!$D$10+'СЕТ СН'!$F$6-'СЕТ СН'!$F$23</f>
        <v>1261.9121698599999</v>
      </c>
      <c r="L40" s="37">
        <f>SUMIFS(СВЦЭМ!$D$34:$D$777,СВЦЭМ!$A$34:$A$777,$A40,СВЦЭМ!$B$34:$B$777,L$11)+'СЕТ СН'!$F$11+СВЦЭМ!$D$10+'СЕТ СН'!$F$6-'СЕТ СН'!$F$23</f>
        <v>1222.59644437</v>
      </c>
      <c r="M40" s="37">
        <f>SUMIFS(СВЦЭМ!$D$34:$D$777,СВЦЭМ!$A$34:$A$777,$A40,СВЦЭМ!$B$34:$B$777,M$11)+'СЕТ СН'!$F$11+СВЦЭМ!$D$10+'СЕТ СН'!$F$6-'СЕТ СН'!$F$23</f>
        <v>1230.3206901999999</v>
      </c>
      <c r="N40" s="37">
        <f>SUMIFS(СВЦЭМ!$D$34:$D$777,СВЦЭМ!$A$34:$A$777,$A40,СВЦЭМ!$B$34:$B$777,N$11)+'СЕТ СН'!$F$11+СВЦЭМ!$D$10+'СЕТ СН'!$F$6-'СЕТ СН'!$F$23</f>
        <v>1231.34168778</v>
      </c>
      <c r="O40" s="37">
        <f>SUMIFS(СВЦЭМ!$D$34:$D$777,СВЦЭМ!$A$34:$A$777,$A40,СВЦЭМ!$B$34:$B$777,O$11)+'СЕТ СН'!$F$11+СВЦЭМ!$D$10+'СЕТ СН'!$F$6-'СЕТ СН'!$F$23</f>
        <v>1218.7388972799999</v>
      </c>
      <c r="P40" s="37">
        <f>SUMIFS(СВЦЭМ!$D$34:$D$777,СВЦЭМ!$A$34:$A$777,$A40,СВЦЭМ!$B$34:$B$777,P$11)+'СЕТ СН'!$F$11+СВЦЭМ!$D$10+'СЕТ СН'!$F$6-'СЕТ СН'!$F$23</f>
        <v>1216.2445401599998</v>
      </c>
      <c r="Q40" s="37">
        <f>SUMIFS(СВЦЭМ!$D$34:$D$777,СВЦЭМ!$A$34:$A$777,$A40,СВЦЭМ!$B$34:$B$777,Q$11)+'СЕТ СН'!$F$11+СВЦЭМ!$D$10+'СЕТ СН'!$F$6-'СЕТ СН'!$F$23</f>
        <v>1224.1526380800001</v>
      </c>
      <c r="R40" s="37">
        <f>SUMIFS(СВЦЭМ!$D$34:$D$777,СВЦЭМ!$A$34:$A$777,$A40,СВЦЭМ!$B$34:$B$777,R$11)+'СЕТ СН'!$F$11+СВЦЭМ!$D$10+'СЕТ СН'!$F$6-'СЕТ СН'!$F$23</f>
        <v>1232.27576716</v>
      </c>
      <c r="S40" s="37">
        <f>SUMIFS(СВЦЭМ!$D$34:$D$777,СВЦЭМ!$A$34:$A$777,$A40,СВЦЭМ!$B$34:$B$777,S$11)+'СЕТ СН'!$F$11+СВЦЭМ!$D$10+'СЕТ СН'!$F$6-'СЕТ СН'!$F$23</f>
        <v>1228.8029003500001</v>
      </c>
      <c r="T40" s="37">
        <f>SUMIFS(СВЦЭМ!$D$34:$D$777,СВЦЭМ!$A$34:$A$777,$A40,СВЦЭМ!$B$34:$B$777,T$11)+'СЕТ СН'!$F$11+СВЦЭМ!$D$10+'СЕТ СН'!$F$6-'СЕТ СН'!$F$23</f>
        <v>1227.3516246300001</v>
      </c>
      <c r="U40" s="37">
        <f>SUMIFS(СВЦЭМ!$D$34:$D$777,СВЦЭМ!$A$34:$A$777,$A40,СВЦЭМ!$B$34:$B$777,U$11)+'СЕТ СН'!$F$11+СВЦЭМ!$D$10+'СЕТ СН'!$F$6-'СЕТ СН'!$F$23</f>
        <v>1241.30831455</v>
      </c>
      <c r="V40" s="37">
        <f>SUMIFS(СВЦЭМ!$D$34:$D$777,СВЦЭМ!$A$34:$A$777,$A40,СВЦЭМ!$B$34:$B$777,V$11)+'СЕТ СН'!$F$11+СВЦЭМ!$D$10+'СЕТ СН'!$F$6-'СЕТ СН'!$F$23</f>
        <v>1097.0600344499999</v>
      </c>
      <c r="W40" s="37">
        <f>SUMIFS(СВЦЭМ!$D$34:$D$777,СВЦЭМ!$A$34:$A$777,$A40,СВЦЭМ!$B$34:$B$777,W$11)+'СЕТ СН'!$F$11+СВЦЭМ!$D$10+'СЕТ СН'!$F$6-'СЕТ СН'!$F$23</f>
        <v>1073.09081216</v>
      </c>
      <c r="X40" s="37">
        <f>SUMIFS(СВЦЭМ!$D$34:$D$777,СВЦЭМ!$A$34:$A$777,$A40,СВЦЭМ!$B$34:$B$777,X$11)+'СЕТ СН'!$F$11+СВЦЭМ!$D$10+'СЕТ СН'!$F$6-'СЕТ СН'!$F$23</f>
        <v>1092.2218686199999</v>
      </c>
      <c r="Y40" s="37">
        <f>SUMIFS(СВЦЭМ!$D$34:$D$777,СВЦЭМ!$A$34:$A$777,$A40,СВЦЭМ!$B$34:$B$777,Y$11)+'СЕТ СН'!$F$11+СВЦЭМ!$D$10+'СЕТ СН'!$F$6-'СЕТ СН'!$F$23</f>
        <v>1151.57043744</v>
      </c>
    </row>
    <row r="41" spans="1:27" ht="15.75" x14ac:dyDescent="0.2">
      <c r="A41" s="36">
        <f t="shared" si="0"/>
        <v>43250</v>
      </c>
      <c r="B41" s="37">
        <f>SUMIFS(СВЦЭМ!$D$34:$D$777,СВЦЭМ!$A$34:$A$777,$A41,СВЦЭМ!$B$34:$B$777,B$11)+'СЕТ СН'!$F$11+СВЦЭМ!$D$10+'СЕТ СН'!$F$6-'СЕТ СН'!$F$23</f>
        <v>1266.0953831500001</v>
      </c>
      <c r="C41" s="37">
        <f>SUMIFS(СВЦЭМ!$D$34:$D$777,СВЦЭМ!$A$34:$A$777,$A41,СВЦЭМ!$B$34:$B$777,C$11)+'СЕТ СН'!$F$11+СВЦЭМ!$D$10+'СЕТ СН'!$F$6-'СЕТ СН'!$F$23</f>
        <v>1324.5069834599999</v>
      </c>
      <c r="D41" s="37">
        <f>SUMIFS(СВЦЭМ!$D$34:$D$777,СВЦЭМ!$A$34:$A$777,$A41,СВЦЭМ!$B$34:$B$777,D$11)+'СЕТ СН'!$F$11+СВЦЭМ!$D$10+'СЕТ СН'!$F$6-'СЕТ СН'!$F$23</f>
        <v>1368.07028709</v>
      </c>
      <c r="E41" s="37">
        <f>SUMIFS(СВЦЭМ!$D$34:$D$777,СВЦЭМ!$A$34:$A$777,$A41,СВЦЭМ!$B$34:$B$777,E$11)+'СЕТ СН'!$F$11+СВЦЭМ!$D$10+'СЕТ СН'!$F$6-'СЕТ СН'!$F$23</f>
        <v>1376.6721395300001</v>
      </c>
      <c r="F41" s="37">
        <f>SUMIFS(СВЦЭМ!$D$34:$D$777,СВЦЭМ!$A$34:$A$777,$A41,СВЦЭМ!$B$34:$B$777,F$11)+'СЕТ СН'!$F$11+СВЦЭМ!$D$10+'СЕТ СН'!$F$6-'СЕТ СН'!$F$23</f>
        <v>1388.4658470700001</v>
      </c>
      <c r="G41" s="37">
        <f>SUMIFS(СВЦЭМ!$D$34:$D$777,СВЦЭМ!$A$34:$A$777,$A41,СВЦЭМ!$B$34:$B$777,G$11)+'СЕТ СН'!$F$11+СВЦЭМ!$D$10+'СЕТ СН'!$F$6-'СЕТ СН'!$F$23</f>
        <v>1375.5515522599999</v>
      </c>
      <c r="H41" s="37">
        <f>SUMIFS(СВЦЭМ!$D$34:$D$777,СВЦЭМ!$A$34:$A$777,$A41,СВЦЭМ!$B$34:$B$777,H$11)+'СЕТ СН'!$F$11+СВЦЭМ!$D$10+'СЕТ СН'!$F$6-'СЕТ СН'!$F$23</f>
        <v>1306.1825698099999</v>
      </c>
      <c r="I41" s="37">
        <f>SUMIFS(СВЦЭМ!$D$34:$D$777,СВЦЭМ!$A$34:$A$777,$A41,СВЦЭМ!$B$34:$B$777,I$11)+'СЕТ СН'!$F$11+СВЦЭМ!$D$10+'СЕТ СН'!$F$6-'СЕТ СН'!$F$23</f>
        <v>1227.35400276</v>
      </c>
      <c r="J41" s="37">
        <f>SUMIFS(СВЦЭМ!$D$34:$D$777,СВЦЭМ!$A$34:$A$777,$A41,СВЦЭМ!$B$34:$B$777,J$11)+'СЕТ СН'!$F$11+СВЦЭМ!$D$10+'СЕТ СН'!$F$6-'СЕТ СН'!$F$23</f>
        <v>1222.3124703499998</v>
      </c>
      <c r="K41" s="37">
        <f>SUMIFS(СВЦЭМ!$D$34:$D$777,СВЦЭМ!$A$34:$A$777,$A41,СВЦЭМ!$B$34:$B$777,K$11)+'СЕТ СН'!$F$11+СВЦЭМ!$D$10+'СЕТ СН'!$F$6-'СЕТ СН'!$F$23</f>
        <v>1232.2716974499999</v>
      </c>
      <c r="L41" s="37">
        <f>SUMIFS(СВЦЭМ!$D$34:$D$777,СВЦЭМ!$A$34:$A$777,$A41,СВЦЭМ!$B$34:$B$777,L$11)+'СЕТ СН'!$F$11+СВЦЭМ!$D$10+'СЕТ СН'!$F$6-'СЕТ СН'!$F$23</f>
        <v>1228.9580555499999</v>
      </c>
      <c r="M41" s="37">
        <f>SUMIFS(СВЦЭМ!$D$34:$D$777,СВЦЭМ!$A$34:$A$777,$A41,СВЦЭМ!$B$34:$B$777,M$11)+'СЕТ СН'!$F$11+СВЦЭМ!$D$10+'СЕТ СН'!$F$6-'СЕТ СН'!$F$23</f>
        <v>1252.5990917199999</v>
      </c>
      <c r="N41" s="37">
        <f>SUMIFS(СВЦЭМ!$D$34:$D$777,СВЦЭМ!$A$34:$A$777,$A41,СВЦЭМ!$B$34:$B$777,N$11)+'СЕТ СН'!$F$11+СВЦЭМ!$D$10+'СЕТ СН'!$F$6-'СЕТ СН'!$F$23</f>
        <v>1253.4377829599998</v>
      </c>
      <c r="O41" s="37">
        <f>SUMIFS(СВЦЭМ!$D$34:$D$777,СВЦЭМ!$A$34:$A$777,$A41,СВЦЭМ!$B$34:$B$777,O$11)+'СЕТ СН'!$F$11+СВЦЭМ!$D$10+'СЕТ СН'!$F$6-'СЕТ СН'!$F$23</f>
        <v>1240.8421736099999</v>
      </c>
      <c r="P41" s="37">
        <f>SUMIFS(СВЦЭМ!$D$34:$D$777,СВЦЭМ!$A$34:$A$777,$A41,СВЦЭМ!$B$34:$B$777,P$11)+'СЕТ СН'!$F$11+СВЦЭМ!$D$10+'СЕТ СН'!$F$6-'СЕТ СН'!$F$23</f>
        <v>1223.7024028199999</v>
      </c>
      <c r="Q41" s="37">
        <f>SUMIFS(СВЦЭМ!$D$34:$D$777,СВЦЭМ!$A$34:$A$777,$A41,СВЦЭМ!$B$34:$B$777,Q$11)+'СЕТ СН'!$F$11+СВЦЭМ!$D$10+'СЕТ СН'!$F$6-'СЕТ СН'!$F$23</f>
        <v>1200.8937352600001</v>
      </c>
      <c r="R41" s="37">
        <f>SUMIFS(СВЦЭМ!$D$34:$D$777,СВЦЭМ!$A$34:$A$777,$A41,СВЦЭМ!$B$34:$B$777,R$11)+'СЕТ СН'!$F$11+СВЦЭМ!$D$10+'СЕТ СН'!$F$6-'СЕТ СН'!$F$23</f>
        <v>1209.93687256</v>
      </c>
      <c r="S41" s="37">
        <f>SUMIFS(СВЦЭМ!$D$34:$D$777,СВЦЭМ!$A$34:$A$777,$A41,СВЦЭМ!$B$34:$B$777,S$11)+'СЕТ СН'!$F$11+СВЦЭМ!$D$10+'СЕТ СН'!$F$6-'СЕТ СН'!$F$23</f>
        <v>1210.2162979899999</v>
      </c>
      <c r="T41" s="37">
        <f>SUMIFS(СВЦЭМ!$D$34:$D$777,СВЦЭМ!$A$34:$A$777,$A41,СВЦЭМ!$B$34:$B$777,T$11)+'СЕТ СН'!$F$11+СВЦЭМ!$D$10+'СЕТ СН'!$F$6-'СЕТ СН'!$F$23</f>
        <v>1204.00115461</v>
      </c>
      <c r="U41" s="37">
        <f>SUMIFS(СВЦЭМ!$D$34:$D$777,СВЦЭМ!$A$34:$A$777,$A41,СВЦЭМ!$B$34:$B$777,U$11)+'СЕТ СН'!$F$11+СВЦЭМ!$D$10+'СЕТ СН'!$F$6-'СЕТ СН'!$F$23</f>
        <v>1197.55117937</v>
      </c>
      <c r="V41" s="37">
        <f>SUMIFS(СВЦЭМ!$D$34:$D$777,СВЦЭМ!$A$34:$A$777,$A41,СВЦЭМ!$B$34:$B$777,V$11)+'СЕТ СН'!$F$11+СВЦЭМ!$D$10+'СЕТ СН'!$F$6-'СЕТ СН'!$F$23</f>
        <v>1177.88943156</v>
      </c>
      <c r="W41" s="37">
        <f>SUMIFS(СВЦЭМ!$D$34:$D$777,СВЦЭМ!$A$34:$A$777,$A41,СВЦЭМ!$B$34:$B$777,W$11)+'СЕТ СН'!$F$11+СВЦЭМ!$D$10+'СЕТ СН'!$F$6-'СЕТ СН'!$F$23</f>
        <v>1166.8825805299998</v>
      </c>
      <c r="X41" s="37">
        <f>SUMIFS(СВЦЭМ!$D$34:$D$777,СВЦЭМ!$A$34:$A$777,$A41,СВЦЭМ!$B$34:$B$777,X$11)+'СЕТ СН'!$F$11+СВЦЭМ!$D$10+'СЕТ СН'!$F$6-'СЕТ СН'!$F$23</f>
        <v>1180.9283219099998</v>
      </c>
      <c r="Y41" s="37">
        <f>SUMIFS(СВЦЭМ!$D$34:$D$777,СВЦЭМ!$A$34:$A$777,$A41,СВЦЭМ!$B$34:$B$777,Y$11)+'СЕТ СН'!$F$11+СВЦЭМ!$D$10+'СЕТ СН'!$F$6-'СЕТ СН'!$F$23</f>
        <v>1215.1504717299999</v>
      </c>
    </row>
    <row r="42" spans="1:27" ht="15.75" x14ac:dyDescent="0.2">
      <c r="A42" s="36">
        <f t="shared" si="0"/>
        <v>43251</v>
      </c>
      <c r="B42" s="37">
        <f>SUMIFS(СВЦЭМ!$D$34:$D$777,СВЦЭМ!$A$34:$A$777,$A42,СВЦЭМ!$B$34:$B$777,B$11)+'СЕТ СН'!$F$11+СВЦЭМ!$D$10+'СЕТ СН'!$F$6-'СЕТ СН'!$F$23</f>
        <v>1265.2645342400001</v>
      </c>
      <c r="C42" s="37">
        <f>SUMIFS(СВЦЭМ!$D$34:$D$777,СВЦЭМ!$A$34:$A$777,$A42,СВЦЭМ!$B$34:$B$777,C$11)+'СЕТ СН'!$F$11+СВЦЭМ!$D$10+'СЕТ СН'!$F$6-'СЕТ СН'!$F$23</f>
        <v>1326.64921865</v>
      </c>
      <c r="D42" s="37">
        <f>SUMIFS(СВЦЭМ!$D$34:$D$777,СВЦЭМ!$A$34:$A$777,$A42,СВЦЭМ!$B$34:$B$777,D$11)+'СЕТ СН'!$F$11+СВЦЭМ!$D$10+'СЕТ СН'!$F$6-'СЕТ СН'!$F$23</f>
        <v>1354.0767240800001</v>
      </c>
      <c r="E42" s="37">
        <f>SUMIFS(СВЦЭМ!$D$34:$D$777,СВЦЭМ!$A$34:$A$777,$A42,СВЦЭМ!$B$34:$B$777,E$11)+'СЕТ СН'!$F$11+СВЦЭМ!$D$10+'СЕТ СН'!$F$6-'СЕТ СН'!$F$23</f>
        <v>1365.8441119300001</v>
      </c>
      <c r="F42" s="37">
        <f>SUMIFS(СВЦЭМ!$D$34:$D$777,СВЦЭМ!$A$34:$A$777,$A42,СВЦЭМ!$B$34:$B$777,F$11)+'СЕТ СН'!$F$11+СВЦЭМ!$D$10+'СЕТ СН'!$F$6-'СЕТ СН'!$F$23</f>
        <v>1374.8831850699999</v>
      </c>
      <c r="G42" s="37">
        <f>SUMIFS(СВЦЭМ!$D$34:$D$777,СВЦЭМ!$A$34:$A$777,$A42,СВЦЭМ!$B$34:$B$777,G$11)+'СЕТ СН'!$F$11+СВЦЭМ!$D$10+'СЕТ СН'!$F$6-'СЕТ СН'!$F$23</f>
        <v>1356.3220010499999</v>
      </c>
      <c r="H42" s="37">
        <f>SUMIFS(СВЦЭМ!$D$34:$D$777,СВЦЭМ!$A$34:$A$777,$A42,СВЦЭМ!$B$34:$B$777,H$11)+'СЕТ СН'!$F$11+СВЦЭМ!$D$10+'СЕТ СН'!$F$6-'СЕТ СН'!$F$23</f>
        <v>1308.7619624199999</v>
      </c>
      <c r="I42" s="37">
        <f>SUMIFS(СВЦЭМ!$D$34:$D$777,СВЦЭМ!$A$34:$A$777,$A42,СВЦЭМ!$B$34:$B$777,I$11)+'СЕТ СН'!$F$11+СВЦЭМ!$D$10+'СЕТ СН'!$F$6-'СЕТ СН'!$F$23</f>
        <v>1235.13275447</v>
      </c>
      <c r="J42" s="37">
        <f>SUMIFS(СВЦЭМ!$D$34:$D$777,СВЦЭМ!$A$34:$A$777,$A42,СВЦЭМ!$B$34:$B$777,J$11)+'СЕТ СН'!$F$11+СВЦЭМ!$D$10+'СЕТ СН'!$F$6-'СЕТ СН'!$F$23</f>
        <v>1210.6381926099998</v>
      </c>
      <c r="K42" s="37">
        <f>SUMIFS(СВЦЭМ!$D$34:$D$777,СВЦЭМ!$A$34:$A$777,$A42,СВЦЭМ!$B$34:$B$777,K$11)+'СЕТ СН'!$F$11+СВЦЭМ!$D$10+'СЕТ СН'!$F$6-'СЕТ СН'!$F$23</f>
        <v>1194.29811741</v>
      </c>
      <c r="L42" s="37">
        <f>SUMIFS(СВЦЭМ!$D$34:$D$777,СВЦЭМ!$A$34:$A$777,$A42,СВЦЭМ!$B$34:$B$777,L$11)+'СЕТ СН'!$F$11+СВЦЭМ!$D$10+'СЕТ СН'!$F$6-'СЕТ СН'!$F$23</f>
        <v>1201.4302541500001</v>
      </c>
      <c r="M42" s="37">
        <f>SUMIFS(СВЦЭМ!$D$34:$D$777,СВЦЭМ!$A$34:$A$777,$A42,СВЦЭМ!$B$34:$B$777,M$11)+'СЕТ СН'!$F$11+СВЦЭМ!$D$10+'СЕТ СН'!$F$6-'СЕТ СН'!$F$23</f>
        <v>1210.5637477099999</v>
      </c>
      <c r="N42" s="37">
        <f>SUMIFS(СВЦЭМ!$D$34:$D$777,СВЦЭМ!$A$34:$A$777,$A42,СВЦЭМ!$B$34:$B$777,N$11)+'СЕТ СН'!$F$11+СВЦЭМ!$D$10+'СЕТ СН'!$F$6-'СЕТ СН'!$F$23</f>
        <v>1194.6195496599998</v>
      </c>
      <c r="O42" s="37">
        <f>SUMIFS(СВЦЭМ!$D$34:$D$777,СВЦЭМ!$A$34:$A$777,$A42,СВЦЭМ!$B$34:$B$777,O$11)+'СЕТ СН'!$F$11+СВЦЭМ!$D$10+'СЕТ СН'!$F$6-'СЕТ СН'!$F$23</f>
        <v>1205.1202005999999</v>
      </c>
      <c r="P42" s="37">
        <f>SUMIFS(СВЦЭМ!$D$34:$D$777,СВЦЭМ!$A$34:$A$777,$A42,СВЦЭМ!$B$34:$B$777,P$11)+'СЕТ СН'!$F$11+СВЦЭМ!$D$10+'СЕТ СН'!$F$6-'СЕТ СН'!$F$23</f>
        <v>1217.38391338</v>
      </c>
      <c r="Q42" s="37">
        <f>SUMIFS(СВЦЭМ!$D$34:$D$777,СВЦЭМ!$A$34:$A$777,$A42,СВЦЭМ!$B$34:$B$777,Q$11)+'СЕТ СН'!$F$11+СВЦЭМ!$D$10+'СЕТ СН'!$F$6-'СЕТ СН'!$F$23</f>
        <v>1228.13748586</v>
      </c>
      <c r="R42" s="37">
        <f>SUMIFS(СВЦЭМ!$D$34:$D$777,СВЦЭМ!$A$34:$A$777,$A42,СВЦЭМ!$B$34:$B$777,R$11)+'СЕТ СН'!$F$11+СВЦЭМ!$D$10+'СЕТ СН'!$F$6-'СЕТ СН'!$F$23</f>
        <v>1226.65897808</v>
      </c>
      <c r="S42" s="37">
        <f>SUMIFS(СВЦЭМ!$D$34:$D$777,СВЦЭМ!$A$34:$A$777,$A42,СВЦЭМ!$B$34:$B$777,S$11)+'СЕТ СН'!$F$11+СВЦЭМ!$D$10+'СЕТ СН'!$F$6-'СЕТ СН'!$F$23</f>
        <v>1217.4006562699999</v>
      </c>
      <c r="T42" s="37">
        <f>SUMIFS(СВЦЭМ!$D$34:$D$777,СВЦЭМ!$A$34:$A$777,$A42,СВЦЭМ!$B$34:$B$777,T$11)+'СЕТ СН'!$F$11+СВЦЭМ!$D$10+'СЕТ СН'!$F$6-'СЕТ СН'!$F$23</f>
        <v>1202.9711084599999</v>
      </c>
      <c r="U42" s="37">
        <f>SUMIFS(СВЦЭМ!$D$34:$D$777,СВЦЭМ!$A$34:$A$777,$A42,СВЦЭМ!$B$34:$B$777,U$11)+'СЕТ СН'!$F$11+СВЦЭМ!$D$10+'СЕТ СН'!$F$6-'СЕТ СН'!$F$23</f>
        <v>1207.76597922</v>
      </c>
      <c r="V42" s="37">
        <f>SUMIFS(СВЦЭМ!$D$34:$D$777,СВЦЭМ!$A$34:$A$777,$A42,СВЦЭМ!$B$34:$B$777,V$11)+'СЕТ СН'!$F$11+СВЦЭМ!$D$10+'СЕТ СН'!$F$6-'СЕТ СН'!$F$23</f>
        <v>1193.93718072</v>
      </c>
      <c r="W42" s="37">
        <f>SUMIFS(СВЦЭМ!$D$34:$D$777,СВЦЭМ!$A$34:$A$777,$A42,СВЦЭМ!$B$34:$B$777,W$11)+'СЕТ СН'!$F$11+СВЦЭМ!$D$10+'СЕТ СН'!$F$6-'СЕТ СН'!$F$23</f>
        <v>1197.37333098</v>
      </c>
      <c r="X42" s="37">
        <f>SUMIFS(СВЦЭМ!$D$34:$D$777,СВЦЭМ!$A$34:$A$777,$A42,СВЦЭМ!$B$34:$B$777,X$11)+'СЕТ СН'!$F$11+СВЦЭМ!$D$10+'СЕТ СН'!$F$6-'СЕТ СН'!$F$23</f>
        <v>1201.8093076599998</v>
      </c>
      <c r="Y42" s="37">
        <f>SUMIFS(СВЦЭМ!$D$34:$D$777,СВЦЭМ!$A$34:$A$777,$A42,СВЦЭМ!$B$34:$B$777,Y$11)+'СЕТ СН'!$F$11+СВЦЭМ!$D$10+'СЕТ СН'!$F$6-'СЕТ СН'!$F$23</f>
        <v>1232.08364117</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18" t="s">
        <v>7</v>
      </c>
      <c r="B45" s="121" t="s">
        <v>74</v>
      </c>
      <c r="C45" s="122"/>
      <c r="D45" s="122"/>
      <c r="E45" s="122"/>
      <c r="F45" s="122"/>
      <c r="G45" s="122"/>
      <c r="H45" s="122"/>
      <c r="I45" s="122"/>
      <c r="J45" s="122"/>
      <c r="K45" s="122"/>
      <c r="L45" s="122"/>
      <c r="M45" s="122"/>
      <c r="N45" s="122"/>
      <c r="O45" s="122"/>
      <c r="P45" s="122"/>
      <c r="Q45" s="122"/>
      <c r="R45" s="122"/>
      <c r="S45" s="122"/>
      <c r="T45" s="122"/>
      <c r="U45" s="122"/>
      <c r="V45" s="122"/>
      <c r="W45" s="122"/>
      <c r="X45" s="122"/>
      <c r="Y45" s="123"/>
    </row>
    <row r="46" spans="1:27" ht="12.75" customHeight="1" x14ac:dyDescent="0.2">
      <c r="A46" s="119"/>
      <c r="B46" s="124"/>
      <c r="C46" s="125"/>
      <c r="D46" s="125"/>
      <c r="E46" s="125"/>
      <c r="F46" s="125"/>
      <c r="G46" s="125"/>
      <c r="H46" s="125"/>
      <c r="I46" s="125"/>
      <c r="J46" s="125"/>
      <c r="K46" s="125"/>
      <c r="L46" s="125"/>
      <c r="M46" s="125"/>
      <c r="N46" s="125"/>
      <c r="O46" s="125"/>
      <c r="P46" s="125"/>
      <c r="Q46" s="125"/>
      <c r="R46" s="125"/>
      <c r="S46" s="125"/>
      <c r="T46" s="125"/>
      <c r="U46" s="125"/>
      <c r="V46" s="125"/>
      <c r="W46" s="125"/>
      <c r="X46" s="125"/>
      <c r="Y46" s="126"/>
    </row>
    <row r="47" spans="1:27" ht="12.75" customHeight="1" x14ac:dyDescent="0.2">
      <c r="A47" s="120"/>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01.05.2018</v>
      </c>
      <c r="B48" s="37">
        <f>SUMIFS(СВЦЭМ!$D$34:$D$777,СВЦЭМ!$A$34:$A$777,$A48,СВЦЭМ!$B$34:$B$777,B$47)+'СЕТ СН'!$G$11+СВЦЭМ!$D$10+'СЕТ СН'!$G$6-'СЕТ СН'!$G$23</f>
        <v>1557.43138636</v>
      </c>
      <c r="C48" s="37">
        <f>SUMIFS(СВЦЭМ!$D$34:$D$777,СВЦЭМ!$A$34:$A$777,$A48,СВЦЭМ!$B$34:$B$777,C$47)+'СЕТ СН'!$G$11+СВЦЭМ!$D$10+'СЕТ СН'!$G$6-'СЕТ СН'!$G$23</f>
        <v>1573.6453831299998</v>
      </c>
      <c r="D48" s="37">
        <f>SUMIFS(СВЦЭМ!$D$34:$D$777,СВЦЭМ!$A$34:$A$777,$A48,СВЦЭМ!$B$34:$B$777,D$47)+'СЕТ СН'!$G$11+СВЦЭМ!$D$10+'СЕТ СН'!$G$6-'СЕТ СН'!$G$23</f>
        <v>1602.7504688199999</v>
      </c>
      <c r="E48" s="37">
        <f>SUMIFS(СВЦЭМ!$D$34:$D$777,СВЦЭМ!$A$34:$A$777,$A48,СВЦЭМ!$B$34:$B$777,E$47)+'СЕТ СН'!$G$11+СВЦЭМ!$D$10+'СЕТ СН'!$G$6-'СЕТ СН'!$G$23</f>
        <v>1611.5847903000001</v>
      </c>
      <c r="F48" s="37">
        <f>SUMIFS(СВЦЭМ!$D$34:$D$777,СВЦЭМ!$A$34:$A$777,$A48,СВЦЭМ!$B$34:$B$777,F$47)+'СЕТ СН'!$G$11+СВЦЭМ!$D$10+'СЕТ СН'!$G$6-'СЕТ СН'!$G$23</f>
        <v>1629.9219275299999</v>
      </c>
      <c r="G48" s="37">
        <f>SUMIFS(СВЦЭМ!$D$34:$D$777,СВЦЭМ!$A$34:$A$777,$A48,СВЦЭМ!$B$34:$B$777,G$47)+'СЕТ СН'!$G$11+СВЦЭМ!$D$10+'СЕТ СН'!$G$6-'СЕТ СН'!$G$23</f>
        <v>1612.7447927800001</v>
      </c>
      <c r="H48" s="37">
        <f>SUMIFS(СВЦЭМ!$D$34:$D$777,СВЦЭМ!$A$34:$A$777,$A48,СВЦЭМ!$B$34:$B$777,H$47)+'СЕТ СН'!$G$11+СВЦЭМ!$D$10+'СЕТ СН'!$G$6-'СЕТ СН'!$G$23</f>
        <v>1528.9726579200001</v>
      </c>
      <c r="I48" s="37">
        <f>SUMIFS(СВЦЭМ!$D$34:$D$777,СВЦЭМ!$A$34:$A$777,$A48,СВЦЭМ!$B$34:$B$777,I$47)+'СЕТ СН'!$G$11+СВЦЭМ!$D$10+'СЕТ СН'!$G$6-'СЕТ СН'!$G$23</f>
        <v>1415.1188896799999</v>
      </c>
      <c r="J48" s="37">
        <f>SUMIFS(СВЦЭМ!$D$34:$D$777,СВЦЭМ!$A$34:$A$777,$A48,СВЦЭМ!$B$34:$B$777,J$47)+'СЕТ СН'!$G$11+СВЦЭМ!$D$10+'СЕТ СН'!$G$6-'СЕТ СН'!$G$23</f>
        <v>1333.2681937100001</v>
      </c>
      <c r="K48" s="37">
        <f>SUMIFS(СВЦЭМ!$D$34:$D$777,СВЦЭМ!$A$34:$A$777,$A48,СВЦЭМ!$B$34:$B$777,K$47)+'СЕТ СН'!$G$11+СВЦЭМ!$D$10+'СЕТ СН'!$G$6-'СЕТ СН'!$G$23</f>
        <v>1292.34971423</v>
      </c>
      <c r="L48" s="37">
        <f>SUMIFS(СВЦЭМ!$D$34:$D$777,СВЦЭМ!$A$34:$A$777,$A48,СВЦЭМ!$B$34:$B$777,L$47)+'СЕТ СН'!$G$11+СВЦЭМ!$D$10+'СЕТ СН'!$G$6-'СЕТ СН'!$G$23</f>
        <v>1272.6965230799999</v>
      </c>
      <c r="M48" s="37">
        <f>SUMIFS(СВЦЭМ!$D$34:$D$777,СВЦЭМ!$A$34:$A$777,$A48,СВЦЭМ!$B$34:$B$777,M$47)+'СЕТ СН'!$G$11+СВЦЭМ!$D$10+'СЕТ СН'!$G$6-'СЕТ СН'!$G$23</f>
        <v>1277.5554504900001</v>
      </c>
      <c r="N48" s="37">
        <f>SUMIFS(СВЦЭМ!$D$34:$D$777,СВЦЭМ!$A$34:$A$777,$A48,СВЦЭМ!$B$34:$B$777,N$47)+'СЕТ СН'!$G$11+СВЦЭМ!$D$10+'СЕТ СН'!$G$6-'СЕТ СН'!$G$23</f>
        <v>1300.20824597</v>
      </c>
      <c r="O48" s="37">
        <f>SUMIFS(СВЦЭМ!$D$34:$D$777,СВЦЭМ!$A$34:$A$777,$A48,СВЦЭМ!$B$34:$B$777,O$47)+'СЕТ СН'!$G$11+СВЦЭМ!$D$10+'СЕТ СН'!$G$6-'СЕТ СН'!$G$23</f>
        <v>1296.0072119699998</v>
      </c>
      <c r="P48" s="37">
        <f>SUMIFS(СВЦЭМ!$D$34:$D$777,СВЦЭМ!$A$34:$A$777,$A48,СВЦЭМ!$B$34:$B$777,P$47)+'СЕТ СН'!$G$11+СВЦЭМ!$D$10+'СЕТ СН'!$G$6-'СЕТ СН'!$G$23</f>
        <v>1303.9916583499999</v>
      </c>
      <c r="Q48" s="37">
        <f>SUMIFS(СВЦЭМ!$D$34:$D$777,СВЦЭМ!$A$34:$A$777,$A48,СВЦЭМ!$B$34:$B$777,Q$47)+'СЕТ СН'!$G$11+СВЦЭМ!$D$10+'СЕТ СН'!$G$6-'СЕТ СН'!$G$23</f>
        <v>1307.7198763000001</v>
      </c>
      <c r="R48" s="37">
        <f>SUMIFS(СВЦЭМ!$D$34:$D$777,СВЦЭМ!$A$34:$A$777,$A48,СВЦЭМ!$B$34:$B$777,R$47)+'СЕТ СН'!$G$11+СВЦЭМ!$D$10+'СЕТ СН'!$G$6-'СЕТ СН'!$G$23</f>
        <v>1303.9505028899998</v>
      </c>
      <c r="S48" s="37">
        <f>SUMIFS(СВЦЭМ!$D$34:$D$777,СВЦЭМ!$A$34:$A$777,$A48,СВЦЭМ!$B$34:$B$777,S$47)+'СЕТ СН'!$G$11+СВЦЭМ!$D$10+'СЕТ СН'!$G$6-'СЕТ СН'!$G$23</f>
        <v>1304.3750886099999</v>
      </c>
      <c r="T48" s="37">
        <f>SUMIFS(СВЦЭМ!$D$34:$D$777,СВЦЭМ!$A$34:$A$777,$A48,СВЦЭМ!$B$34:$B$777,T$47)+'СЕТ СН'!$G$11+СВЦЭМ!$D$10+'СЕТ СН'!$G$6-'СЕТ СН'!$G$23</f>
        <v>1294.82312525</v>
      </c>
      <c r="U48" s="37">
        <f>SUMIFS(СВЦЭМ!$D$34:$D$777,СВЦЭМ!$A$34:$A$777,$A48,СВЦЭМ!$B$34:$B$777,U$47)+'СЕТ СН'!$G$11+СВЦЭМ!$D$10+'СЕТ СН'!$G$6-'СЕТ СН'!$G$23</f>
        <v>1287.51222138</v>
      </c>
      <c r="V48" s="37">
        <f>SUMIFS(СВЦЭМ!$D$34:$D$777,СВЦЭМ!$A$34:$A$777,$A48,СВЦЭМ!$B$34:$B$777,V$47)+'СЕТ СН'!$G$11+СВЦЭМ!$D$10+'СЕТ СН'!$G$6-'СЕТ СН'!$G$23</f>
        <v>1270.6428479599999</v>
      </c>
      <c r="W48" s="37">
        <f>SUMIFS(СВЦЭМ!$D$34:$D$777,СВЦЭМ!$A$34:$A$777,$A48,СВЦЭМ!$B$34:$B$777,W$47)+'СЕТ СН'!$G$11+СВЦЭМ!$D$10+'СЕТ СН'!$G$6-'СЕТ СН'!$G$23</f>
        <v>1310.27808658</v>
      </c>
      <c r="X48" s="37">
        <f>SUMIFS(СВЦЭМ!$D$34:$D$777,СВЦЭМ!$A$34:$A$777,$A48,СВЦЭМ!$B$34:$B$777,X$47)+'СЕТ СН'!$G$11+СВЦЭМ!$D$10+'СЕТ СН'!$G$6-'СЕТ СН'!$G$23</f>
        <v>1417.47313246</v>
      </c>
      <c r="Y48" s="37">
        <f>SUMIFS(СВЦЭМ!$D$34:$D$777,СВЦЭМ!$A$34:$A$777,$A48,СВЦЭМ!$B$34:$B$777,Y$47)+'СЕТ СН'!$G$11+СВЦЭМ!$D$10+'СЕТ СН'!$G$6-'СЕТ СН'!$G$23</f>
        <v>1558.3249766500001</v>
      </c>
      <c r="AA48" s="46"/>
    </row>
    <row r="49" spans="1:25" ht="15.75" x14ac:dyDescent="0.2">
      <c r="A49" s="36">
        <f>A48+1</f>
        <v>43222</v>
      </c>
      <c r="B49" s="37">
        <f>SUMIFS(СВЦЭМ!$D$34:$D$777,СВЦЭМ!$A$34:$A$777,$A49,СВЦЭМ!$B$34:$B$777,B$47)+'СЕТ СН'!$G$11+СВЦЭМ!$D$10+'СЕТ СН'!$G$6-'СЕТ СН'!$G$23</f>
        <v>1574.9843285999998</v>
      </c>
      <c r="C49" s="37">
        <f>SUMIFS(СВЦЭМ!$D$34:$D$777,СВЦЭМ!$A$34:$A$777,$A49,СВЦЭМ!$B$34:$B$777,C$47)+'СЕТ СН'!$G$11+СВЦЭМ!$D$10+'СЕТ СН'!$G$6-'СЕТ СН'!$G$23</f>
        <v>1611.0166529199998</v>
      </c>
      <c r="D49" s="37">
        <f>SUMIFS(СВЦЭМ!$D$34:$D$777,СВЦЭМ!$A$34:$A$777,$A49,СВЦЭМ!$B$34:$B$777,D$47)+'СЕТ СН'!$G$11+СВЦЭМ!$D$10+'СЕТ СН'!$G$6-'СЕТ СН'!$G$23</f>
        <v>1636.16021114</v>
      </c>
      <c r="E49" s="37">
        <f>SUMIFS(СВЦЭМ!$D$34:$D$777,СВЦЭМ!$A$34:$A$777,$A49,СВЦЭМ!$B$34:$B$777,E$47)+'СЕТ СН'!$G$11+СВЦЭМ!$D$10+'СЕТ СН'!$G$6-'СЕТ СН'!$G$23</f>
        <v>1648.00040515</v>
      </c>
      <c r="F49" s="37">
        <f>SUMIFS(СВЦЭМ!$D$34:$D$777,СВЦЭМ!$A$34:$A$777,$A49,СВЦЭМ!$B$34:$B$777,F$47)+'СЕТ СН'!$G$11+СВЦЭМ!$D$10+'СЕТ СН'!$G$6-'СЕТ СН'!$G$23</f>
        <v>1650.94758196</v>
      </c>
      <c r="G49" s="37">
        <f>SUMIFS(СВЦЭМ!$D$34:$D$777,СВЦЭМ!$A$34:$A$777,$A49,СВЦЭМ!$B$34:$B$777,G$47)+'СЕТ СН'!$G$11+СВЦЭМ!$D$10+'СЕТ СН'!$G$6-'СЕТ СН'!$G$23</f>
        <v>1639.8279924699998</v>
      </c>
      <c r="H49" s="37">
        <f>SUMIFS(СВЦЭМ!$D$34:$D$777,СВЦЭМ!$A$34:$A$777,$A49,СВЦЭМ!$B$34:$B$777,H$47)+'СЕТ СН'!$G$11+СВЦЭМ!$D$10+'СЕТ СН'!$G$6-'СЕТ СН'!$G$23</f>
        <v>1551.3948159299998</v>
      </c>
      <c r="I49" s="37">
        <f>SUMIFS(СВЦЭМ!$D$34:$D$777,СВЦЭМ!$A$34:$A$777,$A49,СВЦЭМ!$B$34:$B$777,I$47)+'СЕТ СН'!$G$11+СВЦЭМ!$D$10+'СЕТ СН'!$G$6-'СЕТ СН'!$G$23</f>
        <v>1438.0443122500001</v>
      </c>
      <c r="J49" s="37">
        <f>SUMIFS(СВЦЭМ!$D$34:$D$777,СВЦЭМ!$A$34:$A$777,$A49,СВЦЭМ!$B$34:$B$777,J$47)+'СЕТ СН'!$G$11+СВЦЭМ!$D$10+'СЕТ СН'!$G$6-'СЕТ СН'!$G$23</f>
        <v>1326.3333443299998</v>
      </c>
      <c r="K49" s="37">
        <f>SUMIFS(СВЦЭМ!$D$34:$D$777,СВЦЭМ!$A$34:$A$777,$A49,СВЦЭМ!$B$34:$B$777,K$47)+'СЕТ СН'!$G$11+СВЦЭМ!$D$10+'СЕТ СН'!$G$6-'СЕТ СН'!$G$23</f>
        <v>1281.8151385599999</v>
      </c>
      <c r="L49" s="37">
        <f>SUMIFS(СВЦЭМ!$D$34:$D$777,СВЦЭМ!$A$34:$A$777,$A49,СВЦЭМ!$B$34:$B$777,L$47)+'СЕТ СН'!$G$11+СВЦЭМ!$D$10+'СЕТ СН'!$G$6-'СЕТ СН'!$G$23</f>
        <v>1271.15309484</v>
      </c>
      <c r="M49" s="37">
        <f>SUMIFS(СВЦЭМ!$D$34:$D$777,СВЦЭМ!$A$34:$A$777,$A49,СВЦЭМ!$B$34:$B$777,M$47)+'СЕТ СН'!$G$11+СВЦЭМ!$D$10+'СЕТ СН'!$G$6-'СЕТ СН'!$G$23</f>
        <v>1269.1716151199998</v>
      </c>
      <c r="N49" s="37">
        <f>SUMIFS(СВЦЭМ!$D$34:$D$777,СВЦЭМ!$A$34:$A$777,$A49,СВЦЭМ!$B$34:$B$777,N$47)+'СЕТ СН'!$G$11+СВЦЭМ!$D$10+'СЕТ СН'!$G$6-'СЕТ СН'!$G$23</f>
        <v>1290.9879699799999</v>
      </c>
      <c r="O49" s="37">
        <f>SUMIFS(СВЦЭМ!$D$34:$D$777,СВЦЭМ!$A$34:$A$777,$A49,СВЦЭМ!$B$34:$B$777,O$47)+'СЕТ СН'!$G$11+СВЦЭМ!$D$10+'СЕТ СН'!$G$6-'СЕТ СН'!$G$23</f>
        <v>1328.1107202399999</v>
      </c>
      <c r="P49" s="37">
        <f>SUMIFS(СВЦЭМ!$D$34:$D$777,СВЦЭМ!$A$34:$A$777,$A49,СВЦЭМ!$B$34:$B$777,P$47)+'СЕТ СН'!$G$11+СВЦЭМ!$D$10+'СЕТ СН'!$G$6-'СЕТ СН'!$G$23</f>
        <v>1334.0871129799998</v>
      </c>
      <c r="Q49" s="37">
        <f>SUMIFS(СВЦЭМ!$D$34:$D$777,СВЦЭМ!$A$34:$A$777,$A49,СВЦЭМ!$B$34:$B$777,Q$47)+'СЕТ СН'!$G$11+СВЦЭМ!$D$10+'СЕТ СН'!$G$6-'СЕТ СН'!$G$23</f>
        <v>1320.1529627699999</v>
      </c>
      <c r="R49" s="37">
        <f>SUMIFS(СВЦЭМ!$D$34:$D$777,СВЦЭМ!$A$34:$A$777,$A49,СВЦЭМ!$B$34:$B$777,R$47)+'СЕТ СН'!$G$11+СВЦЭМ!$D$10+'СЕТ СН'!$G$6-'СЕТ СН'!$G$23</f>
        <v>1312.5939827299999</v>
      </c>
      <c r="S49" s="37">
        <f>SUMIFS(СВЦЭМ!$D$34:$D$777,СВЦЭМ!$A$34:$A$777,$A49,СВЦЭМ!$B$34:$B$777,S$47)+'СЕТ СН'!$G$11+СВЦЭМ!$D$10+'СЕТ СН'!$G$6-'СЕТ СН'!$G$23</f>
        <v>1320.1527718100001</v>
      </c>
      <c r="T49" s="37">
        <f>SUMIFS(СВЦЭМ!$D$34:$D$777,СВЦЭМ!$A$34:$A$777,$A49,СВЦЭМ!$B$34:$B$777,T$47)+'СЕТ СН'!$G$11+СВЦЭМ!$D$10+'СЕТ СН'!$G$6-'СЕТ СН'!$G$23</f>
        <v>1320.6261547199999</v>
      </c>
      <c r="U49" s="37">
        <f>SUMIFS(СВЦЭМ!$D$34:$D$777,СВЦЭМ!$A$34:$A$777,$A49,СВЦЭМ!$B$34:$B$777,U$47)+'СЕТ СН'!$G$11+СВЦЭМ!$D$10+'СЕТ СН'!$G$6-'СЕТ СН'!$G$23</f>
        <v>1290.9157070000001</v>
      </c>
      <c r="V49" s="37">
        <f>SUMIFS(СВЦЭМ!$D$34:$D$777,СВЦЭМ!$A$34:$A$777,$A49,СВЦЭМ!$B$34:$B$777,V$47)+'СЕТ СН'!$G$11+СВЦЭМ!$D$10+'СЕТ СН'!$G$6-'СЕТ СН'!$G$23</f>
        <v>1272.3281930600001</v>
      </c>
      <c r="W49" s="37">
        <f>SUMIFS(СВЦЭМ!$D$34:$D$777,СВЦЭМ!$A$34:$A$777,$A49,СВЦЭМ!$B$34:$B$777,W$47)+'СЕТ СН'!$G$11+СВЦЭМ!$D$10+'СЕТ СН'!$G$6-'СЕТ СН'!$G$23</f>
        <v>1312.48193369</v>
      </c>
      <c r="X49" s="37">
        <f>SUMIFS(СВЦЭМ!$D$34:$D$777,СВЦЭМ!$A$34:$A$777,$A49,СВЦЭМ!$B$34:$B$777,X$47)+'СЕТ СН'!$G$11+СВЦЭМ!$D$10+'СЕТ СН'!$G$6-'СЕТ СН'!$G$23</f>
        <v>1395.28360462</v>
      </c>
      <c r="Y49" s="37">
        <f>SUMIFS(СВЦЭМ!$D$34:$D$777,СВЦЭМ!$A$34:$A$777,$A49,СВЦЭМ!$B$34:$B$777,Y$47)+'СЕТ СН'!$G$11+СВЦЭМ!$D$10+'СЕТ СН'!$G$6-'СЕТ СН'!$G$23</f>
        <v>1526.11096709</v>
      </c>
    </row>
    <row r="50" spans="1:25" ht="15.75" x14ac:dyDescent="0.2">
      <c r="A50" s="36">
        <f t="shared" ref="A50:A78" si="1">A49+1</f>
        <v>43223</v>
      </c>
      <c r="B50" s="37">
        <f>SUMIFS(СВЦЭМ!$D$34:$D$777,СВЦЭМ!$A$34:$A$777,$A50,СВЦЭМ!$B$34:$B$777,B$47)+'СЕТ СН'!$G$11+СВЦЭМ!$D$10+'СЕТ СН'!$G$6-'СЕТ СН'!$G$23</f>
        <v>1564.8964655</v>
      </c>
      <c r="C50" s="37">
        <f>SUMIFS(СВЦЭМ!$D$34:$D$777,СВЦЭМ!$A$34:$A$777,$A50,СВЦЭМ!$B$34:$B$777,C$47)+'СЕТ СН'!$G$11+СВЦЭМ!$D$10+'СЕТ СН'!$G$6-'СЕТ СН'!$G$23</f>
        <v>1615.0036394000001</v>
      </c>
      <c r="D50" s="37">
        <f>SUMIFS(СВЦЭМ!$D$34:$D$777,СВЦЭМ!$A$34:$A$777,$A50,СВЦЭМ!$B$34:$B$777,D$47)+'СЕТ СН'!$G$11+СВЦЭМ!$D$10+'СЕТ СН'!$G$6-'СЕТ СН'!$G$23</f>
        <v>1642.6046392400001</v>
      </c>
      <c r="E50" s="37">
        <f>SUMIFS(СВЦЭМ!$D$34:$D$777,СВЦЭМ!$A$34:$A$777,$A50,СВЦЭМ!$B$34:$B$777,E$47)+'СЕТ СН'!$G$11+СВЦЭМ!$D$10+'СЕТ СН'!$G$6-'СЕТ СН'!$G$23</f>
        <v>1647.2045371900001</v>
      </c>
      <c r="F50" s="37">
        <f>SUMIFS(СВЦЭМ!$D$34:$D$777,СВЦЭМ!$A$34:$A$777,$A50,СВЦЭМ!$B$34:$B$777,F$47)+'СЕТ СН'!$G$11+СВЦЭМ!$D$10+'СЕТ СН'!$G$6-'СЕТ СН'!$G$23</f>
        <v>1647.7913407799999</v>
      </c>
      <c r="G50" s="37">
        <f>SUMIFS(СВЦЭМ!$D$34:$D$777,СВЦЭМ!$A$34:$A$777,$A50,СВЦЭМ!$B$34:$B$777,G$47)+'СЕТ СН'!$G$11+СВЦЭМ!$D$10+'СЕТ СН'!$G$6-'СЕТ СН'!$G$23</f>
        <v>1639.7569618999999</v>
      </c>
      <c r="H50" s="37">
        <f>SUMIFS(СВЦЭМ!$D$34:$D$777,СВЦЭМ!$A$34:$A$777,$A50,СВЦЭМ!$B$34:$B$777,H$47)+'СЕТ СН'!$G$11+СВЦЭМ!$D$10+'СЕТ СН'!$G$6-'СЕТ СН'!$G$23</f>
        <v>1545.68152717</v>
      </c>
      <c r="I50" s="37">
        <f>SUMIFS(СВЦЭМ!$D$34:$D$777,СВЦЭМ!$A$34:$A$777,$A50,СВЦЭМ!$B$34:$B$777,I$47)+'СЕТ СН'!$G$11+СВЦЭМ!$D$10+'СЕТ СН'!$G$6-'СЕТ СН'!$G$23</f>
        <v>1417.1919339699998</v>
      </c>
      <c r="J50" s="37">
        <f>SUMIFS(СВЦЭМ!$D$34:$D$777,СВЦЭМ!$A$34:$A$777,$A50,СВЦЭМ!$B$34:$B$777,J$47)+'СЕТ СН'!$G$11+СВЦЭМ!$D$10+'СЕТ СН'!$G$6-'СЕТ СН'!$G$23</f>
        <v>1364.9361080399999</v>
      </c>
      <c r="K50" s="37">
        <f>SUMIFS(СВЦЭМ!$D$34:$D$777,СВЦЭМ!$A$34:$A$777,$A50,СВЦЭМ!$B$34:$B$777,K$47)+'СЕТ СН'!$G$11+СВЦЭМ!$D$10+'СЕТ СН'!$G$6-'СЕТ СН'!$G$23</f>
        <v>1314.6349755599999</v>
      </c>
      <c r="L50" s="37">
        <f>SUMIFS(СВЦЭМ!$D$34:$D$777,СВЦЭМ!$A$34:$A$777,$A50,СВЦЭМ!$B$34:$B$777,L$47)+'СЕТ СН'!$G$11+СВЦЭМ!$D$10+'СЕТ СН'!$G$6-'СЕТ СН'!$G$23</f>
        <v>1319.4263653600001</v>
      </c>
      <c r="M50" s="37">
        <f>SUMIFS(СВЦЭМ!$D$34:$D$777,СВЦЭМ!$A$34:$A$777,$A50,СВЦЭМ!$B$34:$B$777,M$47)+'СЕТ СН'!$G$11+СВЦЭМ!$D$10+'СЕТ СН'!$G$6-'СЕТ СН'!$G$23</f>
        <v>1312.76608956</v>
      </c>
      <c r="N50" s="37">
        <f>SUMIFS(СВЦЭМ!$D$34:$D$777,СВЦЭМ!$A$34:$A$777,$A50,СВЦЭМ!$B$34:$B$777,N$47)+'СЕТ СН'!$G$11+СВЦЭМ!$D$10+'СЕТ СН'!$G$6-'СЕТ СН'!$G$23</f>
        <v>1341.4679188999999</v>
      </c>
      <c r="O50" s="37">
        <f>SUMIFS(СВЦЭМ!$D$34:$D$777,СВЦЭМ!$A$34:$A$777,$A50,СВЦЭМ!$B$34:$B$777,O$47)+'СЕТ СН'!$G$11+СВЦЭМ!$D$10+'СЕТ СН'!$G$6-'СЕТ СН'!$G$23</f>
        <v>1361.25882981</v>
      </c>
      <c r="P50" s="37">
        <f>SUMIFS(СВЦЭМ!$D$34:$D$777,СВЦЭМ!$A$34:$A$777,$A50,СВЦЭМ!$B$34:$B$777,P$47)+'СЕТ СН'!$G$11+СВЦЭМ!$D$10+'СЕТ СН'!$G$6-'СЕТ СН'!$G$23</f>
        <v>1351.0413134599999</v>
      </c>
      <c r="Q50" s="37">
        <f>SUMIFS(СВЦЭМ!$D$34:$D$777,СВЦЭМ!$A$34:$A$777,$A50,СВЦЭМ!$B$34:$B$777,Q$47)+'СЕТ СН'!$G$11+СВЦЭМ!$D$10+'СЕТ СН'!$G$6-'СЕТ СН'!$G$23</f>
        <v>1346.3197366999998</v>
      </c>
      <c r="R50" s="37">
        <f>SUMIFS(СВЦЭМ!$D$34:$D$777,СВЦЭМ!$A$34:$A$777,$A50,СВЦЭМ!$B$34:$B$777,R$47)+'СЕТ СН'!$G$11+СВЦЭМ!$D$10+'СЕТ СН'!$G$6-'СЕТ СН'!$G$23</f>
        <v>1347.11192289</v>
      </c>
      <c r="S50" s="37">
        <f>SUMIFS(СВЦЭМ!$D$34:$D$777,СВЦЭМ!$A$34:$A$777,$A50,СВЦЭМ!$B$34:$B$777,S$47)+'СЕТ СН'!$G$11+СВЦЭМ!$D$10+'СЕТ СН'!$G$6-'СЕТ СН'!$G$23</f>
        <v>1351.17509722</v>
      </c>
      <c r="T50" s="37">
        <f>SUMIFS(СВЦЭМ!$D$34:$D$777,СВЦЭМ!$A$34:$A$777,$A50,СВЦЭМ!$B$34:$B$777,T$47)+'СЕТ СН'!$G$11+СВЦЭМ!$D$10+'СЕТ СН'!$G$6-'СЕТ СН'!$G$23</f>
        <v>1367.8099774100001</v>
      </c>
      <c r="U50" s="37">
        <f>SUMIFS(СВЦЭМ!$D$34:$D$777,СВЦЭМ!$A$34:$A$777,$A50,СВЦЭМ!$B$34:$B$777,U$47)+'СЕТ СН'!$G$11+СВЦЭМ!$D$10+'СЕТ СН'!$G$6-'СЕТ СН'!$G$23</f>
        <v>1322.7136039</v>
      </c>
      <c r="V50" s="37">
        <f>SUMIFS(СВЦЭМ!$D$34:$D$777,СВЦЭМ!$A$34:$A$777,$A50,СВЦЭМ!$B$34:$B$777,V$47)+'СЕТ СН'!$G$11+СВЦЭМ!$D$10+'СЕТ СН'!$G$6-'СЕТ СН'!$G$23</f>
        <v>1317.99940885</v>
      </c>
      <c r="W50" s="37">
        <f>SUMIFS(СВЦЭМ!$D$34:$D$777,СВЦЭМ!$A$34:$A$777,$A50,СВЦЭМ!$B$34:$B$777,W$47)+'СЕТ СН'!$G$11+СВЦЭМ!$D$10+'СЕТ СН'!$G$6-'СЕТ СН'!$G$23</f>
        <v>1364.7487087999998</v>
      </c>
      <c r="X50" s="37">
        <f>SUMIFS(СВЦЭМ!$D$34:$D$777,СВЦЭМ!$A$34:$A$777,$A50,СВЦЭМ!$B$34:$B$777,X$47)+'СЕТ СН'!$G$11+СВЦЭМ!$D$10+'СЕТ СН'!$G$6-'СЕТ СН'!$G$23</f>
        <v>1466.69871042</v>
      </c>
      <c r="Y50" s="37">
        <f>SUMIFS(СВЦЭМ!$D$34:$D$777,СВЦЭМ!$A$34:$A$777,$A50,СВЦЭМ!$B$34:$B$777,Y$47)+'СЕТ СН'!$G$11+СВЦЭМ!$D$10+'СЕТ СН'!$G$6-'СЕТ СН'!$G$23</f>
        <v>1583.07857758</v>
      </c>
    </row>
    <row r="51" spans="1:25" ht="15.75" x14ac:dyDescent="0.2">
      <c r="A51" s="36">
        <f t="shared" si="1"/>
        <v>43224</v>
      </c>
      <c r="B51" s="37">
        <f>SUMIFS(СВЦЭМ!$D$34:$D$777,СВЦЭМ!$A$34:$A$777,$A51,СВЦЭМ!$B$34:$B$777,B$47)+'СЕТ СН'!$G$11+СВЦЭМ!$D$10+'СЕТ СН'!$G$6-'СЕТ СН'!$G$23</f>
        <v>1608.1437618</v>
      </c>
      <c r="C51" s="37">
        <f>SUMIFS(СВЦЭМ!$D$34:$D$777,СВЦЭМ!$A$34:$A$777,$A51,СВЦЭМ!$B$34:$B$777,C$47)+'СЕТ СН'!$G$11+СВЦЭМ!$D$10+'СЕТ СН'!$G$6-'СЕТ СН'!$G$23</f>
        <v>1664.32769048</v>
      </c>
      <c r="D51" s="37">
        <f>SUMIFS(СВЦЭМ!$D$34:$D$777,СВЦЭМ!$A$34:$A$777,$A51,СВЦЭМ!$B$34:$B$777,D$47)+'СЕТ СН'!$G$11+СВЦЭМ!$D$10+'СЕТ СН'!$G$6-'СЕТ СН'!$G$23</f>
        <v>1686.8438444999999</v>
      </c>
      <c r="E51" s="37">
        <f>SUMIFS(СВЦЭМ!$D$34:$D$777,СВЦЭМ!$A$34:$A$777,$A51,СВЦЭМ!$B$34:$B$777,E$47)+'СЕТ СН'!$G$11+СВЦЭМ!$D$10+'СЕТ СН'!$G$6-'СЕТ СН'!$G$23</f>
        <v>1690.1695868999998</v>
      </c>
      <c r="F51" s="37">
        <f>SUMIFS(СВЦЭМ!$D$34:$D$777,СВЦЭМ!$A$34:$A$777,$A51,СВЦЭМ!$B$34:$B$777,F$47)+'СЕТ СН'!$G$11+СВЦЭМ!$D$10+'СЕТ СН'!$G$6-'СЕТ СН'!$G$23</f>
        <v>1689.89790401</v>
      </c>
      <c r="G51" s="37">
        <f>SUMIFS(СВЦЭМ!$D$34:$D$777,СВЦЭМ!$A$34:$A$777,$A51,СВЦЭМ!$B$34:$B$777,G$47)+'СЕТ СН'!$G$11+СВЦЭМ!$D$10+'СЕТ СН'!$G$6-'СЕТ СН'!$G$23</f>
        <v>1694.5363380299998</v>
      </c>
      <c r="H51" s="37">
        <f>SUMIFS(СВЦЭМ!$D$34:$D$777,СВЦЭМ!$A$34:$A$777,$A51,СВЦЭМ!$B$34:$B$777,H$47)+'СЕТ СН'!$G$11+СВЦЭМ!$D$10+'СЕТ СН'!$G$6-'СЕТ СН'!$G$23</f>
        <v>1567.66176802</v>
      </c>
      <c r="I51" s="37">
        <f>SUMIFS(СВЦЭМ!$D$34:$D$777,СВЦЭМ!$A$34:$A$777,$A51,СВЦЭМ!$B$34:$B$777,I$47)+'СЕТ СН'!$G$11+СВЦЭМ!$D$10+'СЕТ СН'!$G$6-'СЕТ СН'!$G$23</f>
        <v>1432.9535371100001</v>
      </c>
      <c r="J51" s="37">
        <f>SUMIFS(СВЦЭМ!$D$34:$D$777,СВЦЭМ!$A$34:$A$777,$A51,СВЦЭМ!$B$34:$B$777,J$47)+'СЕТ СН'!$G$11+СВЦЭМ!$D$10+'СЕТ СН'!$G$6-'СЕТ СН'!$G$23</f>
        <v>1377.33565641</v>
      </c>
      <c r="K51" s="37">
        <f>SUMIFS(СВЦЭМ!$D$34:$D$777,СВЦЭМ!$A$34:$A$777,$A51,СВЦЭМ!$B$34:$B$777,K$47)+'СЕТ СН'!$G$11+СВЦЭМ!$D$10+'СЕТ СН'!$G$6-'СЕТ СН'!$G$23</f>
        <v>1305.2189942299999</v>
      </c>
      <c r="L51" s="37">
        <f>SUMIFS(СВЦЭМ!$D$34:$D$777,СВЦЭМ!$A$34:$A$777,$A51,СВЦЭМ!$B$34:$B$777,L$47)+'СЕТ СН'!$G$11+СВЦЭМ!$D$10+'СЕТ СН'!$G$6-'СЕТ СН'!$G$23</f>
        <v>1304.8833469599999</v>
      </c>
      <c r="M51" s="37">
        <f>SUMIFS(СВЦЭМ!$D$34:$D$777,СВЦЭМ!$A$34:$A$777,$A51,СВЦЭМ!$B$34:$B$777,M$47)+'СЕТ СН'!$G$11+СВЦЭМ!$D$10+'СЕТ СН'!$G$6-'СЕТ СН'!$G$23</f>
        <v>1331.62395167</v>
      </c>
      <c r="N51" s="37">
        <f>SUMIFS(СВЦЭМ!$D$34:$D$777,СВЦЭМ!$A$34:$A$777,$A51,СВЦЭМ!$B$34:$B$777,N$47)+'СЕТ СН'!$G$11+СВЦЭМ!$D$10+'СЕТ СН'!$G$6-'СЕТ СН'!$G$23</f>
        <v>1353.8265702899998</v>
      </c>
      <c r="O51" s="37">
        <f>SUMIFS(СВЦЭМ!$D$34:$D$777,СВЦЭМ!$A$34:$A$777,$A51,СВЦЭМ!$B$34:$B$777,O$47)+'СЕТ СН'!$G$11+СВЦЭМ!$D$10+'СЕТ СН'!$G$6-'СЕТ СН'!$G$23</f>
        <v>1347.8924767399999</v>
      </c>
      <c r="P51" s="37">
        <f>SUMIFS(СВЦЭМ!$D$34:$D$777,СВЦЭМ!$A$34:$A$777,$A51,СВЦЭМ!$B$34:$B$777,P$47)+'СЕТ СН'!$G$11+СВЦЭМ!$D$10+'СЕТ СН'!$G$6-'СЕТ СН'!$G$23</f>
        <v>1354.2001399400001</v>
      </c>
      <c r="Q51" s="37">
        <f>SUMIFS(СВЦЭМ!$D$34:$D$777,СВЦЭМ!$A$34:$A$777,$A51,СВЦЭМ!$B$34:$B$777,Q$47)+'СЕТ СН'!$G$11+СВЦЭМ!$D$10+'СЕТ СН'!$G$6-'СЕТ СН'!$G$23</f>
        <v>1352.2376583800001</v>
      </c>
      <c r="R51" s="37">
        <f>SUMIFS(СВЦЭМ!$D$34:$D$777,СВЦЭМ!$A$34:$A$777,$A51,СВЦЭМ!$B$34:$B$777,R$47)+'СЕТ СН'!$G$11+СВЦЭМ!$D$10+'СЕТ СН'!$G$6-'СЕТ СН'!$G$23</f>
        <v>1355.7330786499999</v>
      </c>
      <c r="S51" s="37">
        <f>SUMIFS(СВЦЭМ!$D$34:$D$777,СВЦЭМ!$A$34:$A$777,$A51,СВЦЭМ!$B$34:$B$777,S$47)+'СЕТ СН'!$G$11+СВЦЭМ!$D$10+'СЕТ СН'!$G$6-'СЕТ СН'!$G$23</f>
        <v>1366.8674645400001</v>
      </c>
      <c r="T51" s="37">
        <f>SUMIFS(СВЦЭМ!$D$34:$D$777,СВЦЭМ!$A$34:$A$777,$A51,СВЦЭМ!$B$34:$B$777,T$47)+'СЕТ СН'!$G$11+СВЦЭМ!$D$10+'СЕТ СН'!$G$6-'СЕТ СН'!$G$23</f>
        <v>1350.19297854</v>
      </c>
      <c r="U51" s="37">
        <f>SUMIFS(СВЦЭМ!$D$34:$D$777,СВЦЭМ!$A$34:$A$777,$A51,СВЦЭМ!$B$34:$B$777,U$47)+'СЕТ СН'!$G$11+СВЦЭМ!$D$10+'СЕТ СН'!$G$6-'СЕТ СН'!$G$23</f>
        <v>1313.93993817</v>
      </c>
      <c r="V51" s="37">
        <f>SUMIFS(СВЦЭМ!$D$34:$D$777,СВЦЭМ!$A$34:$A$777,$A51,СВЦЭМ!$B$34:$B$777,V$47)+'СЕТ СН'!$G$11+СВЦЭМ!$D$10+'СЕТ СН'!$G$6-'СЕТ СН'!$G$23</f>
        <v>1312.25980022</v>
      </c>
      <c r="W51" s="37">
        <f>SUMIFS(СВЦЭМ!$D$34:$D$777,СВЦЭМ!$A$34:$A$777,$A51,СВЦЭМ!$B$34:$B$777,W$47)+'СЕТ СН'!$G$11+СВЦЭМ!$D$10+'СЕТ СН'!$G$6-'СЕТ СН'!$G$23</f>
        <v>1356.4254694699998</v>
      </c>
      <c r="X51" s="37">
        <f>SUMIFS(СВЦЭМ!$D$34:$D$777,СВЦЭМ!$A$34:$A$777,$A51,СВЦЭМ!$B$34:$B$777,X$47)+'СЕТ СН'!$G$11+СВЦЭМ!$D$10+'СЕТ СН'!$G$6-'СЕТ СН'!$G$23</f>
        <v>1451.0759875799999</v>
      </c>
      <c r="Y51" s="37">
        <f>SUMIFS(СВЦЭМ!$D$34:$D$777,СВЦЭМ!$A$34:$A$777,$A51,СВЦЭМ!$B$34:$B$777,Y$47)+'СЕТ СН'!$G$11+СВЦЭМ!$D$10+'СЕТ СН'!$G$6-'СЕТ СН'!$G$23</f>
        <v>1590.7710954500001</v>
      </c>
    </row>
    <row r="52" spans="1:25" ht="15.75" x14ac:dyDescent="0.2">
      <c r="A52" s="36">
        <f t="shared" si="1"/>
        <v>43225</v>
      </c>
      <c r="B52" s="37">
        <f>SUMIFS(СВЦЭМ!$D$34:$D$777,СВЦЭМ!$A$34:$A$777,$A52,СВЦЭМ!$B$34:$B$777,B$47)+'СЕТ СН'!$G$11+СВЦЭМ!$D$10+'СЕТ СН'!$G$6-'СЕТ СН'!$G$23</f>
        <v>1615.0082844699998</v>
      </c>
      <c r="C52" s="37">
        <f>SUMIFS(СВЦЭМ!$D$34:$D$777,СВЦЭМ!$A$34:$A$777,$A52,СВЦЭМ!$B$34:$B$777,C$47)+'СЕТ СН'!$G$11+СВЦЭМ!$D$10+'СЕТ СН'!$G$6-'СЕТ СН'!$G$23</f>
        <v>1622.23952532</v>
      </c>
      <c r="D52" s="37">
        <f>SUMIFS(СВЦЭМ!$D$34:$D$777,СВЦЭМ!$A$34:$A$777,$A52,СВЦЭМ!$B$34:$B$777,D$47)+'СЕТ СН'!$G$11+СВЦЭМ!$D$10+'СЕТ СН'!$G$6-'СЕТ СН'!$G$23</f>
        <v>1630.7502521899999</v>
      </c>
      <c r="E52" s="37">
        <f>SUMIFS(СВЦЭМ!$D$34:$D$777,СВЦЭМ!$A$34:$A$777,$A52,СВЦЭМ!$B$34:$B$777,E$47)+'СЕТ СН'!$G$11+СВЦЭМ!$D$10+'СЕТ СН'!$G$6-'СЕТ СН'!$G$23</f>
        <v>1652.1642139799999</v>
      </c>
      <c r="F52" s="37">
        <f>SUMIFS(СВЦЭМ!$D$34:$D$777,СВЦЭМ!$A$34:$A$777,$A52,СВЦЭМ!$B$34:$B$777,F$47)+'СЕТ СН'!$G$11+СВЦЭМ!$D$10+'СЕТ СН'!$G$6-'СЕТ СН'!$G$23</f>
        <v>1660.45791738</v>
      </c>
      <c r="G52" s="37">
        <f>SUMIFS(СВЦЭМ!$D$34:$D$777,СВЦЭМ!$A$34:$A$777,$A52,СВЦЭМ!$B$34:$B$777,G$47)+'СЕТ СН'!$G$11+СВЦЭМ!$D$10+'СЕТ СН'!$G$6-'СЕТ СН'!$G$23</f>
        <v>1669.9439305200001</v>
      </c>
      <c r="H52" s="37">
        <f>SUMIFS(СВЦЭМ!$D$34:$D$777,СВЦЭМ!$A$34:$A$777,$A52,СВЦЭМ!$B$34:$B$777,H$47)+'СЕТ СН'!$G$11+СВЦЭМ!$D$10+'СЕТ СН'!$G$6-'СЕТ СН'!$G$23</f>
        <v>1571.10841873</v>
      </c>
      <c r="I52" s="37">
        <f>SUMIFS(СВЦЭМ!$D$34:$D$777,СВЦЭМ!$A$34:$A$777,$A52,СВЦЭМ!$B$34:$B$777,I$47)+'СЕТ СН'!$G$11+СВЦЭМ!$D$10+'СЕТ СН'!$G$6-'СЕТ СН'!$G$23</f>
        <v>1470.9256441799998</v>
      </c>
      <c r="J52" s="37">
        <f>SUMIFS(СВЦЭМ!$D$34:$D$777,СВЦЭМ!$A$34:$A$777,$A52,СВЦЭМ!$B$34:$B$777,J$47)+'СЕТ СН'!$G$11+СВЦЭМ!$D$10+'СЕТ СН'!$G$6-'СЕТ СН'!$G$23</f>
        <v>1361.4922273699999</v>
      </c>
      <c r="K52" s="37">
        <f>SUMIFS(СВЦЭМ!$D$34:$D$777,СВЦЭМ!$A$34:$A$777,$A52,СВЦЭМ!$B$34:$B$777,K$47)+'СЕТ СН'!$G$11+СВЦЭМ!$D$10+'СЕТ СН'!$G$6-'СЕТ СН'!$G$23</f>
        <v>1306.72930561</v>
      </c>
      <c r="L52" s="37">
        <f>SUMIFS(СВЦЭМ!$D$34:$D$777,СВЦЭМ!$A$34:$A$777,$A52,СВЦЭМ!$B$34:$B$777,L$47)+'СЕТ СН'!$G$11+СВЦЭМ!$D$10+'СЕТ СН'!$G$6-'СЕТ СН'!$G$23</f>
        <v>1307.6156811400001</v>
      </c>
      <c r="M52" s="37">
        <f>SUMIFS(СВЦЭМ!$D$34:$D$777,СВЦЭМ!$A$34:$A$777,$A52,СВЦЭМ!$B$34:$B$777,M$47)+'СЕТ СН'!$G$11+СВЦЭМ!$D$10+'СЕТ СН'!$G$6-'СЕТ СН'!$G$23</f>
        <v>1304.7598908300001</v>
      </c>
      <c r="N52" s="37">
        <f>SUMIFS(СВЦЭМ!$D$34:$D$777,СВЦЭМ!$A$34:$A$777,$A52,СВЦЭМ!$B$34:$B$777,N$47)+'СЕТ СН'!$G$11+СВЦЭМ!$D$10+'СЕТ СН'!$G$6-'СЕТ СН'!$G$23</f>
        <v>1306.4057229099999</v>
      </c>
      <c r="O52" s="37">
        <f>SUMIFS(СВЦЭМ!$D$34:$D$777,СВЦЭМ!$A$34:$A$777,$A52,СВЦЭМ!$B$34:$B$777,O$47)+'СЕТ СН'!$G$11+СВЦЭМ!$D$10+'СЕТ СН'!$G$6-'СЕТ СН'!$G$23</f>
        <v>1324.25046499</v>
      </c>
      <c r="P52" s="37">
        <f>SUMIFS(СВЦЭМ!$D$34:$D$777,СВЦЭМ!$A$34:$A$777,$A52,СВЦЭМ!$B$34:$B$777,P$47)+'СЕТ СН'!$G$11+СВЦЭМ!$D$10+'СЕТ СН'!$G$6-'СЕТ СН'!$G$23</f>
        <v>1340.9897412199998</v>
      </c>
      <c r="Q52" s="37">
        <f>SUMIFS(СВЦЭМ!$D$34:$D$777,СВЦЭМ!$A$34:$A$777,$A52,СВЦЭМ!$B$34:$B$777,Q$47)+'СЕТ СН'!$G$11+СВЦЭМ!$D$10+'СЕТ СН'!$G$6-'СЕТ СН'!$G$23</f>
        <v>1344.8605529299998</v>
      </c>
      <c r="R52" s="37">
        <f>SUMIFS(СВЦЭМ!$D$34:$D$777,СВЦЭМ!$A$34:$A$777,$A52,СВЦЭМ!$B$34:$B$777,R$47)+'СЕТ СН'!$G$11+СВЦЭМ!$D$10+'СЕТ СН'!$G$6-'СЕТ СН'!$G$23</f>
        <v>1342.9259624199999</v>
      </c>
      <c r="S52" s="37">
        <f>SUMIFS(СВЦЭМ!$D$34:$D$777,СВЦЭМ!$A$34:$A$777,$A52,СВЦЭМ!$B$34:$B$777,S$47)+'СЕТ СН'!$G$11+СВЦЭМ!$D$10+'СЕТ СН'!$G$6-'СЕТ СН'!$G$23</f>
        <v>1365.23892406</v>
      </c>
      <c r="T52" s="37">
        <f>SUMIFS(СВЦЭМ!$D$34:$D$777,СВЦЭМ!$A$34:$A$777,$A52,СВЦЭМ!$B$34:$B$777,T$47)+'СЕТ СН'!$G$11+СВЦЭМ!$D$10+'СЕТ СН'!$G$6-'СЕТ СН'!$G$23</f>
        <v>1348.8104245099998</v>
      </c>
      <c r="U52" s="37">
        <f>SUMIFS(СВЦЭМ!$D$34:$D$777,СВЦЭМ!$A$34:$A$777,$A52,СВЦЭМ!$B$34:$B$777,U$47)+'СЕТ СН'!$G$11+СВЦЭМ!$D$10+'СЕТ СН'!$G$6-'СЕТ СН'!$G$23</f>
        <v>1341.3200124599998</v>
      </c>
      <c r="V52" s="37">
        <f>SUMIFS(СВЦЭМ!$D$34:$D$777,СВЦЭМ!$A$34:$A$777,$A52,СВЦЭМ!$B$34:$B$777,V$47)+'СЕТ СН'!$G$11+СВЦЭМ!$D$10+'СЕТ СН'!$G$6-'СЕТ СН'!$G$23</f>
        <v>1295.9950727299999</v>
      </c>
      <c r="W52" s="37">
        <f>SUMIFS(СВЦЭМ!$D$34:$D$777,СВЦЭМ!$A$34:$A$777,$A52,СВЦЭМ!$B$34:$B$777,W$47)+'СЕТ СН'!$G$11+СВЦЭМ!$D$10+'СЕТ СН'!$G$6-'СЕТ СН'!$G$23</f>
        <v>1350.04365125</v>
      </c>
      <c r="X52" s="37">
        <f>SUMIFS(СВЦЭМ!$D$34:$D$777,СВЦЭМ!$A$34:$A$777,$A52,СВЦЭМ!$B$34:$B$777,X$47)+'СЕТ СН'!$G$11+СВЦЭМ!$D$10+'СЕТ СН'!$G$6-'СЕТ СН'!$G$23</f>
        <v>1438.7270937399999</v>
      </c>
      <c r="Y52" s="37">
        <f>SUMIFS(СВЦЭМ!$D$34:$D$777,СВЦЭМ!$A$34:$A$777,$A52,СВЦЭМ!$B$34:$B$777,Y$47)+'СЕТ СН'!$G$11+СВЦЭМ!$D$10+'СЕТ СН'!$G$6-'СЕТ СН'!$G$23</f>
        <v>1562.61348705</v>
      </c>
    </row>
    <row r="53" spans="1:25" ht="15.75" x14ac:dyDescent="0.2">
      <c r="A53" s="36">
        <f t="shared" si="1"/>
        <v>43226</v>
      </c>
      <c r="B53" s="37">
        <f>SUMIFS(СВЦЭМ!$D$34:$D$777,СВЦЭМ!$A$34:$A$777,$A53,СВЦЭМ!$B$34:$B$777,B$47)+'СЕТ СН'!$G$11+СВЦЭМ!$D$10+'СЕТ СН'!$G$6-'СЕТ СН'!$G$23</f>
        <v>1599.1608851799999</v>
      </c>
      <c r="C53" s="37">
        <f>SUMIFS(СВЦЭМ!$D$34:$D$777,СВЦЭМ!$A$34:$A$777,$A53,СВЦЭМ!$B$34:$B$777,C$47)+'СЕТ СН'!$G$11+СВЦЭМ!$D$10+'СЕТ СН'!$G$6-'СЕТ СН'!$G$23</f>
        <v>1648.36899242</v>
      </c>
      <c r="D53" s="37">
        <f>SUMIFS(СВЦЭМ!$D$34:$D$777,СВЦЭМ!$A$34:$A$777,$A53,СВЦЭМ!$B$34:$B$777,D$47)+'СЕТ СН'!$G$11+СВЦЭМ!$D$10+'СЕТ СН'!$G$6-'СЕТ СН'!$G$23</f>
        <v>1666.7727036799999</v>
      </c>
      <c r="E53" s="37">
        <f>SUMIFS(СВЦЭМ!$D$34:$D$777,СВЦЭМ!$A$34:$A$777,$A53,СВЦЭМ!$B$34:$B$777,E$47)+'СЕТ СН'!$G$11+СВЦЭМ!$D$10+'СЕТ СН'!$G$6-'СЕТ СН'!$G$23</f>
        <v>1679.73626515</v>
      </c>
      <c r="F53" s="37">
        <f>SUMIFS(СВЦЭМ!$D$34:$D$777,СВЦЭМ!$A$34:$A$777,$A53,СВЦЭМ!$B$34:$B$777,F$47)+'СЕТ СН'!$G$11+СВЦЭМ!$D$10+'СЕТ СН'!$G$6-'СЕТ СН'!$G$23</f>
        <v>1677.4492266999998</v>
      </c>
      <c r="G53" s="37">
        <f>SUMIFS(СВЦЭМ!$D$34:$D$777,СВЦЭМ!$A$34:$A$777,$A53,СВЦЭМ!$B$34:$B$777,G$47)+'СЕТ СН'!$G$11+СВЦЭМ!$D$10+'СЕТ СН'!$G$6-'СЕТ СН'!$G$23</f>
        <v>1681.2798748799999</v>
      </c>
      <c r="H53" s="37">
        <f>SUMIFS(СВЦЭМ!$D$34:$D$777,СВЦЭМ!$A$34:$A$777,$A53,СВЦЭМ!$B$34:$B$777,H$47)+'СЕТ СН'!$G$11+СВЦЭМ!$D$10+'СЕТ СН'!$G$6-'СЕТ СН'!$G$23</f>
        <v>1611.9060062199999</v>
      </c>
      <c r="I53" s="37">
        <f>SUMIFS(СВЦЭМ!$D$34:$D$777,СВЦЭМ!$A$34:$A$777,$A53,СВЦЭМ!$B$34:$B$777,I$47)+'СЕТ СН'!$G$11+СВЦЭМ!$D$10+'СЕТ СН'!$G$6-'СЕТ СН'!$G$23</f>
        <v>1492.23048784</v>
      </c>
      <c r="J53" s="37">
        <f>SUMIFS(СВЦЭМ!$D$34:$D$777,СВЦЭМ!$A$34:$A$777,$A53,СВЦЭМ!$B$34:$B$777,J$47)+'СЕТ СН'!$G$11+СВЦЭМ!$D$10+'СЕТ СН'!$G$6-'СЕТ СН'!$G$23</f>
        <v>1384.3924170599998</v>
      </c>
      <c r="K53" s="37">
        <f>SUMIFS(СВЦЭМ!$D$34:$D$777,СВЦЭМ!$A$34:$A$777,$A53,СВЦЭМ!$B$34:$B$777,K$47)+'СЕТ СН'!$G$11+СВЦЭМ!$D$10+'СЕТ СН'!$G$6-'СЕТ СН'!$G$23</f>
        <v>1351.7356750700001</v>
      </c>
      <c r="L53" s="37">
        <f>SUMIFS(СВЦЭМ!$D$34:$D$777,СВЦЭМ!$A$34:$A$777,$A53,СВЦЭМ!$B$34:$B$777,L$47)+'СЕТ СН'!$G$11+СВЦЭМ!$D$10+'СЕТ СН'!$G$6-'СЕТ СН'!$G$23</f>
        <v>1335.37764937</v>
      </c>
      <c r="M53" s="37">
        <f>SUMIFS(СВЦЭМ!$D$34:$D$777,СВЦЭМ!$A$34:$A$777,$A53,СВЦЭМ!$B$34:$B$777,M$47)+'СЕТ СН'!$G$11+СВЦЭМ!$D$10+'СЕТ СН'!$G$6-'СЕТ СН'!$G$23</f>
        <v>1310.97951117</v>
      </c>
      <c r="N53" s="37">
        <f>SUMIFS(СВЦЭМ!$D$34:$D$777,СВЦЭМ!$A$34:$A$777,$A53,СВЦЭМ!$B$34:$B$777,N$47)+'СЕТ СН'!$G$11+СВЦЭМ!$D$10+'СЕТ СН'!$G$6-'СЕТ СН'!$G$23</f>
        <v>1359.28231407</v>
      </c>
      <c r="O53" s="37">
        <f>SUMIFS(СВЦЭМ!$D$34:$D$777,СВЦЭМ!$A$34:$A$777,$A53,СВЦЭМ!$B$34:$B$777,O$47)+'СЕТ СН'!$G$11+СВЦЭМ!$D$10+'СЕТ СН'!$G$6-'СЕТ СН'!$G$23</f>
        <v>1360.0451759699999</v>
      </c>
      <c r="P53" s="37">
        <f>SUMIFS(СВЦЭМ!$D$34:$D$777,СВЦЭМ!$A$34:$A$777,$A53,СВЦЭМ!$B$34:$B$777,P$47)+'СЕТ СН'!$G$11+СВЦЭМ!$D$10+'СЕТ СН'!$G$6-'СЕТ СН'!$G$23</f>
        <v>1353.9357250600001</v>
      </c>
      <c r="Q53" s="37">
        <f>SUMIFS(СВЦЭМ!$D$34:$D$777,СВЦЭМ!$A$34:$A$777,$A53,СВЦЭМ!$B$34:$B$777,Q$47)+'СЕТ СН'!$G$11+СВЦЭМ!$D$10+'СЕТ СН'!$G$6-'СЕТ СН'!$G$23</f>
        <v>1356.2539603999999</v>
      </c>
      <c r="R53" s="37">
        <f>SUMIFS(СВЦЭМ!$D$34:$D$777,СВЦЭМ!$A$34:$A$777,$A53,СВЦЭМ!$B$34:$B$777,R$47)+'СЕТ СН'!$G$11+СВЦЭМ!$D$10+'СЕТ СН'!$G$6-'СЕТ СН'!$G$23</f>
        <v>1365.3578431599999</v>
      </c>
      <c r="S53" s="37">
        <f>SUMIFS(СВЦЭМ!$D$34:$D$777,СВЦЭМ!$A$34:$A$777,$A53,СВЦЭМ!$B$34:$B$777,S$47)+'СЕТ СН'!$G$11+СВЦЭМ!$D$10+'СЕТ СН'!$G$6-'СЕТ СН'!$G$23</f>
        <v>1367.35595113</v>
      </c>
      <c r="T53" s="37">
        <f>SUMIFS(СВЦЭМ!$D$34:$D$777,СВЦЭМ!$A$34:$A$777,$A53,СВЦЭМ!$B$34:$B$777,T$47)+'СЕТ СН'!$G$11+СВЦЭМ!$D$10+'СЕТ СН'!$G$6-'СЕТ СН'!$G$23</f>
        <v>1359.7228788899999</v>
      </c>
      <c r="U53" s="37">
        <f>SUMIFS(СВЦЭМ!$D$34:$D$777,СВЦЭМ!$A$34:$A$777,$A53,СВЦЭМ!$B$34:$B$777,U$47)+'СЕТ СН'!$G$11+СВЦЭМ!$D$10+'СЕТ СН'!$G$6-'СЕТ СН'!$G$23</f>
        <v>1352.28438164</v>
      </c>
      <c r="V53" s="37">
        <f>SUMIFS(СВЦЭМ!$D$34:$D$777,СВЦЭМ!$A$34:$A$777,$A53,СВЦЭМ!$B$34:$B$777,V$47)+'СЕТ СН'!$G$11+СВЦЭМ!$D$10+'СЕТ СН'!$G$6-'СЕТ СН'!$G$23</f>
        <v>1318.91480434</v>
      </c>
      <c r="W53" s="37">
        <f>SUMIFS(СВЦЭМ!$D$34:$D$777,СВЦЭМ!$A$34:$A$777,$A53,СВЦЭМ!$B$34:$B$777,W$47)+'СЕТ СН'!$G$11+СВЦЭМ!$D$10+'СЕТ СН'!$G$6-'СЕТ СН'!$G$23</f>
        <v>1354.1105273600001</v>
      </c>
      <c r="X53" s="37">
        <f>SUMIFS(СВЦЭМ!$D$34:$D$777,СВЦЭМ!$A$34:$A$777,$A53,СВЦЭМ!$B$34:$B$777,X$47)+'СЕТ СН'!$G$11+СВЦЭМ!$D$10+'СЕТ СН'!$G$6-'СЕТ СН'!$G$23</f>
        <v>1453.9365777799999</v>
      </c>
      <c r="Y53" s="37">
        <f>SUMIFS(СВЦЭМ!$D$34:$D$777,СВЦЭМ!$A$34:$A$777,$A53,СВЦЭМ!$B$34:$B$777,Y$47)+'СЕТ СН'!$G$11+СВЦЭМ!$D$10+'СЕТ СН'!$G$6-'СЕТ СН'!$G$23</f>
        <v>1565.4649986699999</v>
      </c>
    </row>
    <row r="54" spans="1:25" ht="15.75" x14ac:dyDescent="0.2">
      <c r="A54" s="36">
        <f t="shared" si="1"/>
        <v>43227</v>
      </c>
      <c r="B54" s="37">
        <f>SUMIFS(СВЦЭМ!$D$34:$D$777,СВЦЭМ!$A$34:$A$777,$A54,СВЦЭМ!$B$34:$B$777,B$47)+'СЕТ СН'!$G$11+СВЦЭМ!$D$10+'СЕТ СН'!$G$6-'СЕТ СН'!$G$23</f>
        <v>1629.5695148299999</v>
      </c>
      <c r="C54" s="37">
        <f>SUMIFS(СВЦЭМ!$D$34:$D$777,СВЦЭМ!$A$34:$A$777,$A54,СВЦЭМ!$B$34:$B$777,C$47)+'СЕТ СН'!$G$11+СВЦЭМ!$D$10+'СЕТ СН'!$G$6-'СЕТ СН'!$G$23</f>
        <v>1684.14310262</v>
      </c>
      <c r="D54" s="37">
        <f>SUMIFS(СВЦЭМ!$D$34:$D$777,СВЦЭМ!$A$34:$A$777,$A54,СВЦЭМ!$B$34:$B$777,D$47)+'СЕТ СН'!$G$11+СВЦЭМ!$D$10+'СЕТ СН'!$G$6-'СЕТ СН'!$G$23</f>
        <v>1696.0623695900001</v>
      </c>
      <c r="E54" s="37">
        <f>SUMIFS(СВЦЭМ!$D$34:$D$777,СВЦЭМ!$A$34:$A$777,$A54,СВЦЭМ!$B$34:$B$777,E$47)+'СЕТ СН'!$G$11+СВЦЭМ!$D$10+'СЕТ СН'!$G$6-'СЕТ СН'!$G$23</f>
        <v>1689.9578780599998</v>
      </c>
      <c r="F54" s="37">
        <f>SUMIFS(СВЦЭМ!$D$34:$D$777,СВЦЭМ!$A$34:$A$777,$A54,СВЦЭМ!$B$34:$B$777,F$47)+'СЕТ СН'!$G$11+СВЦЭМ!$D$10+'СЕТ СН'!$G$6-'СЕТ СН'!$G$23</f>
        <v>1686.3814274499998</v>
      </c>
      <c r="G54" s="37">
        <f>SUMIFS(СВЦЭМ!$D$34:$D$777,СВЦЭМ!$A$34:$A$777,$A54,СВЦЭМ!$B$34:$B$777,G$47)+'СЕТ СН'!$G$11+СВЦЭМ!$D$10+'СЕТ СН'!$G$6-'СЕТ СН'!$G$23</f>
        <v>1698.1566728699997</v>
      </c>
      <c r="H54" s="37">
        <f>SUMIFS(СВЦЭМ!$D$34:$D$777,СВЦЭМ!$A$34:$A$777,$A54,СВЦЭМ!$B$34:$B$777,H$47)+'СЕТ СН'!$G$11+СВЦЭМ!$D$10+'СЕТ СН'!$G$6-'СЕТ СН'!$G$23</f>
        <v>1593.7825195200001</v>
      </c>
      <c r="I54" s="37">
        <f>SUMIFS(СВЦЭМ!$D$34:$D$777,СВЦЭМ!$A$34:$A$777,$A54,СВЦЭМ!$B$34:$B$777,I$47)+'СЕТ СН'!$G$11+СВЦЭМ!$D$10+'СЕТ СН'!$G$6-'СЕТ СН'!$G$23</f>
        <v>1490.2894862200001</v>
      </c>
      <c r="J54" s="37">
        <f>SUMIFS(СВЦЭМ!$D$34:$D$777,СВЦЭМ!$A$34:$A$777,$A54,СВЦЭМ!$B$34:$B$777,J$47)+'СЕТ СН'!$G$11+СВЦЭМ!$D$10+'СЕТ СН'!$G$6-'СЕТ СН'!$G$23</f>
        <v>1408.21414252</v>
      </c>
      <c r="K54" s="37">
        <f>SUMIFS(СВЦЭМ!$D$34:$D$777,СВЦЭМ!$A$34:$A$777,$A54,СВЦЭМ!$B$34:$B$777,K$47)+'СЕТ СН'!$G$11+СВЦЭМ!$D$10+'СЕТ СН'!$G$6-'СЕТ СН'!$G$23</f>
        <v>1382.42160784</v>
      </c>
      <c r="L54" s="37">
        <f>SUMIFS(СВЦЭМ!$D$34:$D$777,СВЦЭМ!$A$34:$A$777,$A54,СВЦЭМ!$B$34:$B$777,L$47)+'СЕТ СН'!$G$11+СВЦЭМ!$D$10+'СЕТ СН'!$G$6-'СЕТ СН'!$G$23</f>
        <v>1394.8306540499998</v>
      </c>
      <c r="M54" s="37">
        <f>SUMIFS(СВЦЭМ!$D$34:$D$777,СВЦЭМ!$A$34:$A$777,$A54,СВЦЭМ!$B$34:$B$777,M$47)+'СЕТ СН'!$G$11+СВЦЭМ!$D$10+'СЕТ СН'!$G$6-'СЕТ СН'!$G$23</f>
        <v>1397.1644343299999</v>
      </c>
      <c r="N54" s="37">
        <f>SUMIFS(СВЦЭМ!$D$34:$D$777,СВЦЭМ!$A$34:$A$777,$A54,СВЦЭМ!$B$34:$B$777,N$47)+'СЕТ СН'!$G$11+СВЦЭМ!$D$10+'СЕТ СН'!$G$6-'СЕТ СН'!$G$23</f>
        <v>1380.6729868100001</v>
      </c>
      <c r="O54" s="37">
        <f>SUMIFS(СВЦЭМ!$D$34:$D$777,СВЦЭМ!$A$34:$A$777,$A54,СВЦЭМ!$B$34:$B$777,O$47)+'СЕТ СН'!$G$11+СВЦЭМ!$D$10+'СЕТ СН'!$G$6-'СЕТ СН'!$G$23</f>
        <v>1381.3217101499999</v>
      </c>
      <c r="P54" s="37">
        <f>SUMIFS(СВЦЭМ!$D$34:$D$777,СВЦЭМ!$A$34:$A$777,$A54,СВЦЭМ!$B$34:$B$777,P$47)+'СЕТ СН'!$G$11+СВЦЭМ!$D$10+'СЕТ СН'!$G$6-'СЕТ СН'!$G$23</f>
        <v>1377.59445796</v>
      </c>
      <c r="Q54" s="37">
        <f>SUMIFS(СВЦЭМ!$D$34:$D$777,СВЦЭМ!$A$34:$A$777,$A54,СВЦЭМ!$B$34:$B$777,Q$47)+'СЕТ СН'!$G$11+СВЦЭМ!$D$10+'СЕТ СН'!$G$6-'СЕТ СН'!$G$23</f>
        <v>1377.2652286</v>
      </c>
      <c r="R54" s="37">
        <f>SUMIFS(СВЦЭМ!$D$34:$D$777,СВЦЭМ!$A$34:$A$777,$A54,СВЦЭМ!$B$34:$B$777,R$47)+'СЕТ СН'!$G$11+СВЦЭМ!$D$10+'СЕТ СН'!$G$6-'СЕТ СН'!$G$23</f>
        <v>1380.7826608999999</v>
      </c>
      <c r="S54" s="37">
        <f>SUMIFS(СВЦЭМ!$D$34:$D$777,СВЦЭМ!$A$34:$A$777,$A54,СВЦЭМ!$B$34:$B$777,S$47)+'СЕТ СН'!$G$11+СВЦЭМ!$D$10+'СЕТ СН'!$G$6-'СЕТ СН'!$G$23</f>
        <v>1388.34735516</v>
      </c>
      <c r="T54" s="37">
        <f>SUMIFS(СВЦЭМ!$D$34:$D$777,СВЦЭМ!$A$34:$A$777,$A54,СВЦЭМ!$B$34:$B$777,T$47)+'СЕТ СН'!$G$11+СВЦЭМ!$D$10+'СЕТ СН'!$G$6-'СЕТ СН'!$G$23</f>
        <v>1391.8315549199999</v>
      </c>
      <c r="U54" s="37">
        <f>SUMIFS(СВЦЭМ!$D$34:$D$777,СВЦЭМ!$A$34:$A$777,$A54,СВЦЭМ!$B$34:$B$777,U$47)+'СЕТ СН'!$G$11+СВЦЭМ!$D$10+'СЕТ СН'!$G$6-'СЕТ СН'!$G$23</f>
        <v>1396.0791686699999</v>
      </c>
      <c r="V54" s="37">
        <f>SUMIFS(СВЦЭМ!$D$34:$D$777,СВЦЭМ!$A$34:$A$777,$A54,СВЦЭМ!$B$34:$B$777,V$47)+'СЕТ СН'!$G$11+СВЦЭМ!$D$10+'СЕТ СН'!$G$6-'СЕТ СН'!$G$23</f>
        <v>1400.8774811999999</v>
      </c>
      <c r="W54" s="37">
        <f>SUMIFS(СВЦЭМ!$D$34:$D$777,СВЦЭМ!$A$34:$A$777,$A54,СВЦЭМ!$B$34:$B$777,W$47)+'СЕТ СН'!$G$11+СВЦЭМ!$D$10+'СЕТ СН'!$G$6-'СЕТ СН'!$G$23</f>
        <v>1391.0862065900001</v>
      </c>
      <c r="X54" s="37">
        <f>SUMIFS(СВЦЭМ!$D$34:$D$777,СВЦЭМ!$A$34:$A$777,$A54,СВЦЭМ!$B$34:$B$777,X$47)+'СЕТ СН'!$G$11+СВЦЭМ!$D$10+'СЕТ СН'!$G$6-'СЕТ СН'!$G$23</f>
        <v>1508.95650583</v>
      </c>
      <c r="Y54" s="37">
        <f>SUMIFS(СВЦЭМ!$D$34:$D$777,СВЦЭМ!$A$34:$A$777,$A54,СВЦЭМ!$B$34:$B$777,Y$47)+'СЕТ СН'!$G$11+СВЦЭМ!$D$10+'СЕТ СН'!$G$6-'СЕТ СН'!$G$23</f>
        <v>1627.11413337</v>
      </c>
    </row>
    <row r="55" spans="1:25" ht="15.75" x14ac:dyDescent="0.2">
      <c r="A55" s="36">
        <f t="shared" si="1"/>
        <v>43228</v>
      </c>
      <c r="B55" s="37">
        <f>SUMIFS(СВЦЭМ!$D$34:$D$777,СВЦЭМ!$A$34:$A$777,$A55,СВЦЭМ!$B$34:$B$777,B$47)+'СЕТ СН'!$G$11+СВЦЭМ!$D$10+'СЕТ СН'!$G$6-'СЕТ СН'!$G$23</f>
        <v>1662.6466426700001</v>
      </c>
      <c r="C55" s="37">
        <f>SUMIFS(СВЦЭМ!$D$34:$D$777,СВЦЭМ!$A$34:$A$777,$A55,СВЦЭМ!$B$34:$B$777,C$47)+'СЕТ СН'!$G$11+СВЦЭМ!$D$10+'СЕТ СН'!$G$6-'СЕТ СН'!$G$23</f>
        <v>1707.43203083</v>
      </c>
      <c r="D55" s="37">
        <f>SUMIFS(СВЦЭМ!$D$34:$D$777,СВЦЭМ!$A$34:$A$777,$A55,СВЦЭМ!$B$34:$B$777,D$47)+'СЕТ СН'!$G$11+СВЦЭМ!$D$10+'СЕТ СН'!$G$6-'СЕТ СН'!$G$23</f>
        <v>1736.71151166</v>
      </c>
      <c r="E55" s="37">
        <f>SUMIFS(СВЦЭМ!$D$34:$D$777,СВЦЭМ!$A$34:$A$777,$A55,СВЦЭМ!$B$34:$B$777,E$47)+'СЕТ СН'!$G$11+СВЦЭМ!$D$10+'СЕТ СН'!$G$6-'СЕТ СН'!$G$23</f>
        <v>1748.93813664</v>
      </c>
      <c r="F55" s="37">
        <f>SUMIFS(СВЦЭМ!$D$34:$D$777,СВЦЭМ!$A$34:$A$777,$A55,СВЦЭМ!$B$34:$B$777,F$47)+'СЕТ СН'!$G$11+СВЦЭМ!$D$10+'СЕТ СН'!$G$6-'СЕТ СН'!$G$23</f>
        <v>1768.72701446</v>
      </c>
      <c r="G55" s="37">
        <f>SUMIFS(СВЦЭМ!$D$34:$D$777,СВЦЭМ!$A$34:$A$777,$A55,СВЦЭМ!$B$34:$B$777,G$47)+'СЕТ СН'!$G$11+СВЦЭМ!$D$10+'СЕТ СН'!$G$6-'СЕТ СН'!$G$23</f>
        <v>1739.2645425899998</v>
      </c>
      <c r="H55" s="37">
        <f>SUMIFS(СВЦЭМ!$D$34:$D$777,СВЦЭМ!$A$34:$A$777,$A55,СВЦЭМ!$B$34:$B$777,H$47)+'СЕТ СН'!$G$11+СВЦЭМ!$D$10+'СЕТ СН'!$G$6-'СЕТ СН'!$G$23</f>
        <v>1614.9928830199999</v>
      </c>
      <c r="I55" s="37">
        <f>SUMIFS(СВЦЭМ!$D$34:$D$777,СВЦЭМ!$A$34:$A$777,$A55,СВЦЭМ!$B$34:$B$777,I$47)+'СЕТ СН'!$G$11+СВЦЭМ!$D$10+'СЕТ СН'!$G$6-'СЕТ СН'!$G$23</f>
        <v>1479.94447988</v>
      </c>
      <c r="J55" s="37">
        <f>SUMIFS(СВЦЭМ!$D$34:$D$777,СВЦЭМ!$A$34:$A$777,$A55,СВЦЭМ!$B$34:$B$777,J$47)+'СЕТ СН'!$G$11+СВЦЭМ!$D$10+'СЕТ СН'!$G$6-'СЕТ СН'!$G$23</f>
        <v>1391.8803121999999</v>
      </c>
      <c r="K55" s="37">
        <f>SUMIFS(СВЦЭМ!$D$34:$D$777,СВЦЭМ!$A$34:$A$777,$A55,СВЦЭМ!$B$34:$B$777,K$47)+'СЕТ СН'!$G$11+СВЦЭМ!$D$10+'СЕТ СН'!$G$6-'СЕТ СН'!$G$23</f>
        <v>1357.3756897399999</v>
      </c>
      <c r="L55" s="37">
        <f>SUMIFS(СВЦЭМ!$D$34:$D$777,СВЦЭМ!$A$34:$A$777,$A55,СВЦЭМ!$B$34:$B$777,L$47)+'СЕТ СН'!$G$11+СВЦЭМ!$D$10+'СЕТ СН'!$G$6-'СЕТ СН'!$G$23</f>
        <v>1343.4312043800001</v>
      </c>
      <c r="M55" s="37">
        <f>SUMIFS(СВЦЭМ!$D$34:$D$777,СВЦЭМ!$A$34:$A$777,$A55,СВЦЭМ!$B$34:$B$777,M$47)+'СЕТ СН'!$G$11+СВЦЭМ!$D$10+'СЕТ СН'!$G$6-'СЕТ СН'!$G$23</f>
        <v>1339.81406223</v>
      </c>
      <c r="N55" s="37">
        <f>SUMIFS(СВЦЭМ!$D$34:$D$777,СВЦЭМ!$A$34:$A$777,$A55,СВЦЭМ!$B$34:$B$777,N$47)+'СЕТ СН'!$G$11+СВЦЭМ!$D$10+'СЕТ СН'!$G$6-'СЕТ СН'!$G$23</f>
        <v>1328.1893320700001</v>
      </c>
      <c r="O55" s="37">
        <f>SUMIFS(СВЦЭМ!$D$34:$D$777,СВЦЭМ!$A$34:$A$777,$A55,СВЦЭМ!$B$34:$B$777,O$47)+'СЕТ СН'!$G$11+СВЦЭМ!$D$10+'СЕТ СН'!$G$6-'СЕТ СН'!$G$23</f>
        <v>1331.0161549999998</v>
      </c>
      <c r="P55" s="37">
        <f>SUMIFS(СВЦЭМ!$D$34:$D$777,СВЦЭМ!$A$34:$A$777,$A55,СВЦЭМ!$B$34:$B$777,P$47)+'СЕТ СН'!$G$11+СВЦЭМ!$D$10+'СЕТ СН'!$G$6-'СЕТ СН'!$G$23</f>
        <v>1371.67286504</v>
      </c>
      <c r="Q55" s="37">
        <f>SUMIFS(СВЦЭМ!$D$34:$D$777,СВЦЭМ!$A$34:$A$777,$A55,СВЦЭМ!$B$34:$B$777,Q$47)+'СЕТ СН'!$G$11+СВЦЭМ!$D$10+'СЕТ СН'!$G$6-'СЕТ СН'!$G$23</f>
        <v>1371.90596811</v>
      </c>
      <c r="R55" s="37">
        <f>SUMIFS(СВЦЭМ!$D$34:$D$777,СВЦЭМ!$A$34:$A$777,$A55,СВЦЭМ!$B$34:$B$777,R$47)+'СЕТ СН'!$G$11+СВЦЭМ!$D$10+'СЕТ СН'!$G$6-'СЕТ СН'!$G$23</f>
        <v>1366.2381729200001</v>
      </c>
      <c r="S55" s="37">
        <f>SUMIFS(СВЦЭМ!$D$34:$D$777,СВЦЭМ!$A$34:$A$777,$A55,СВЦЭМ!$B$34:$B$777,S$47)+'СЕТ СН'!$G$11+СВЦЭМ!$D$10+'СЕТ СН'!$G$6-'СЕТ СН'!$G$23</f>
        <v>1335.81605739</v>
      </c>
      <c r="T55" s="37">
        <f>SUMIFS(СВЦЭМ!$D$34:$D$777,СВЦЭМ!$A$34:$A$777,$A55,СВЦЭМ!$B$34:$B$777,T$47)+'СЕТ СН'!$G$11+СВЦЭМ!$D$10+'СЕТ СН'!$G$6-'СЕТ СН'!$G$23</f>
        <v>1319.4237355800001</v>
      </c>
      <c r="U55" s="37">
        <f>SUMIFS(СВЦЭМ!$D$34:$D$777,СВЦЭМ!$A$34:$A$777,$A55,СВЦЭМ!$B$34:$B$777,U$47)+'СЕТ СН'!$G$11+СВЦЭМ!$D$10+'СЕТ СН'!$G$6-'СЕТ СН'!$G$23</f>
        <v>1331.7719268000001</v>
      </c>
      <c r="V55" s="37">
        <f>SUMIFS(СВЦЭМ!$D$34:$D$777,СВЦЭМ!$A$34:$A$777,$A55,СВЦЭМ!$B$34:$B$777,V$47)+'СЕТ СН'!$G$11+СВЦЭМ!$D$10+'СЕТ СН'!$G$6-'СЕТ СН'!$G$23</f>
        <v>1344.2771583200001</v>
      </c>
      <c r="W55" s="37">
        <f>SUMIFS(СВЦЭМ!$D$34:$D$777,СВЦЭМ!$A$34:$A$777,$A55,СВЦЭМ!$B$34:$B$777,W$47)+'СЕТ СН'!$G$11+СВЦЭМ!$D$10+'СЕТ СН'!$G$6-'СЕТ СН'!$G$23</f>
        <v>1381.2887494399999</v>
      </c>
      <c r="X55" s="37">
        <f>SUMIFS(СВЦЭМ!$D$34:$D$777,СВЦЭМ!$A$34:$A$777,$A55,СВЦЭМ!$B$34:$B$777,X$47)+'СЕТ СН'!$G$11+СВЦЭМ!$D$10+'СЕТ СН'!$G$6-'СЕТ СН'!$G$23</f>
        <v>1472.2083354599999</v>
      </c>
      <c r="Y55" s="37">
        <f>SUMIFS(СВЦЭМ!$D$34:$D$777,СВЦЭМ!$A$34:$A$777,$A55,СВЦЭМ!$B$34:$B$777,Y$47)+'СЕТ СН'!$G$11+СВЦЭМ!$D$10+'СЕТ СН'!$G$6-'СЕТ СН'!$G$23</f>
        <v>1585.94886722</v>
      </c>
    </row>
    <row r="56" spans="1:25" ht="15.75" x14ac:dyDescent="0.2">
      <c r="A56" s="36">
        <f t="shared" si="1"/>
        <v>43229</v>
      </c>
      <c r="B56" s="37">
        <f>SUMIFS(СВЦЭМ!$D$34:$D$777,СВЦЭМ!$A$34:$A$777,$A56,СВЦЭМ!$B$34:$B$777,B$47)+'СЕТ СН'!$G$11+СВЦЭМ!$D$10+'СЕТ СН'!$G$6-'СЕТ СН'!$G$23</f>
        <v>1689.8834363399999</v>
      </c>
      <c r="C56" s="37">
        <f>SUMIFS(СВЦЭМ!$D$34:$D$777,СВЦЭМ!$A$34:$A$777,$A56,СВЦЭМ!$B$34:$B$777,C$47)+'СЕТ СН'!$G$11+СВЦЭМ!$D$10+'СЕТ СН'!$G$6-'СЕТ СН'!$G$23</f>
        <v>1738.55125643</v>
      </c>
      <c r="D56" s="37">
        <f>SUMIFS(СВЦЭМ!$D$34:$D$777,СВЦЭМ!$A$34:$A$777,$A56,СВЦЭМ!$B$34:$B$777,D$47)+'СЕТ СН'!$G$11+СВЦЭМ!$D$10+'СЕТ СН'!$G$6-'СЕТ СН'!$G$23</f>
        <v>1778.9129999099998</v>
      </c>
      <c r="E56" s="37">
        <f>SUMIFS(СВЦЭМ!$D$34:$D$777,СВЦЭМ!$A$34:$A$777,$A56,СВЦЭМ!$B$34:$B$777,E$47)+'СЕТ СН'!$G$11+СВЦЭМ!$D$10+'СЕТ СН'!$G$6-'СЕТ СН'!$G$23</f>
        <v>1795.30429282</v>
      </c>
      <c r="F56" s="37">
        <f>SUMIFS(СВЦЭМ!$D$34:$D$777,СВЦЭМ!$A$34:$A$777,$A56,СВЦЭМ!$B$34:$B$777,F$47)+'СЕТ СН'!$G$11+СВЦЭМ!$D$10+'СЕТ СН'!$G$6-'СЕТ СН'!$G$23</f>
        <v>1800.2013451400001</v>
      </c>
      <c r="G56" s="37">
        <f>SUMIFS(СВЦЭМ!$D$34:$D$777,СВЦЭМ!$A$34:$A$777,$A56,СВЦЭМ!$B$34:$B$777,G$47)+'СЕТ СН'!$G$11+СВЦЭМ!$D$10+'СЕТ СН'!$G$6-'СЕТ СН'!$G$23</f>
        <v>1794.6799912200001</v>
      </c>
      <c r="H56" s="37">
        <f>SUMIFS(СВЦЭМ!$D$34:$D$777,СВЦЭМ!$A$34:$A$777,$A56,СВЦЭМ!$B$34:$B$777,H$47)+'СЕТ СН'!$G$11+СВЦЭМ!$D$10+'СЕТ СН'!$G$6-'СЕТ СН'!$G$23</f>
        <v>1693.3295300299999</v>
      </c>
      <c r="I56" s="37">
        <f>SUMIFS(СВЦЭМ!$D$34:$D$777,СВЦЭМ!$A$34:$A$777,$A56,СВЦЭМ!$B$34:$B$777,I$47)+'СЕТ СН'!$G$11+СВЦЭМ!$D$10+'СЕТ СН'!$G$6-'СЕТ СН'!$G$23</f>
        <v>1565.8549245900001</v>
      </c>
      <c r="J56" s="37">
        <f>SUMIFS(СВЦЭМ!$D$34:$D$777,СВЦЭМ!$A$34:$A$777,$A56,СВЦЭМ!$B$34:$B$777,J$47)+'СЕТ СН'!$G$11+СВЦЭМ!$D$10+'СЕТ СН'!$G$6-'СЕТ СН'!$G$23</f>
        <v>1432.9713225400001</v>
      </c>
      <c r="K56" s="37">
        <f>SUMIFS(СВЦЭМ!$D$34:$D$777,СВЦЭМ!$A$34:$A$777,$A56,СВЦЭМ!$B$34:$B$777,K$47)+'СЕТ СН'!$G$11+СВЦЭМ!$D$10+'СЕТ СН'!$G$6-'СЕТ СН'!$G$23</f>
        <v>1368.18945618</v>
      </c>
      <c r="L56" s="37">
        <f>SUMIFS(СВЦЭМ!$D$34:$D$777,СВЦЭМ!$A$34:$A$777,$A56,СВЦЭМ!$B$34:$B$777,L$47)+'СЕТ СН'!$G$11+СВЦЭМ!$D$10+'СЕТ СН'!$G$6-'СЕТ СН'!$G$23</f>
        <v>1362.9569535599999</v>
      </c>
      <c r="M56" s="37">
        <f>SUMIFS(СВЦЭМ!$D$34:$D$777,СВЦЭМ!$A$34:$A$777,$A56,СВЦЭМ!$B$34:$B$777,M$47)+'СЕТ СН'!$G$11+СВЦЭМ!$D$10+'СЕТ СН'!$G$6-'СЕТ СН'!$G$23</f>
        <v>1361.4701643999999</v>
      </c>
      <c r="N56" s="37">
        <f>SUMIFS(СВЦЭМ!$D$34:$D$777,СВЦЭМ!$A$34:$A$777,$A56,СВЦЭМ!$B$34:$B$777,N$47)+'СЕТ СН'!$G$11+СВЦЭМ!$D$10+'СЕТ СН'!$G$6-'СЕТ СН'!$G$23</f>
        <v>1361.7207155699998</v>
      </c>
      <c r="O56" s="37">
        <f>SUMIFS(СВЦЭМ!$D$34:$D$777,СВЦЭМ!$A$34:$A$777,$A56,СВЦЭМ!$B$34:$B$777,O$47)+'СЕТ СН'!$G$11+СВЦЭМ!$D$10+'СЕТ СН'!$G$6-'СЕТ СН'!$G$23</f>
        <v>1361.3379866</v>
      </c>
      <c r="P56" s="37">
        <f>SUMIFS(СВЦЭМ!$D$34:$D$777,СВЦЭМ!$A$34:$A$777,$A56,СВЦЭМ!$B$34:$B$777,P$47)+'СЕТ СН'!$G$11+СВЦЭМ!$D$10+'СЕТ СН'!$G$6-'СЕТ СН'!$G$23</f>
        <v>1373.02744188</v>
      </c>
      <c r="Q56" s="37">
        <f>SUMIFS(СВЦЭМ!$D$34:$D$777,СВЦЭМ!$A$34:$A$777,$A56,СВЦЭМ!$B$34:$B$777,Q$47)+'СЕТ СН'!$G$11+СВЦЭМ!$D$10+'СЕТ СН'!$G$6-'СЕТ СН'!$G$23</f>
        <v>1371.3265744199998</v>
      </c>
      <c r="R56" s="37">
        <f>SUMIFS(СВЦЭМ!$D$34:$D$777,СВЦЭМ!$A$34:$A$777,$A56,СВЦЭМ!$B$34:$B$777,R$47)+'СЕТ СН'!$G$11+СВЦЭМ!$D$10+'СЕТ СН'!$G$6-'СЕТ СН'!$G$23</f>
        <v>1377.8083955299999</v>
      </c>
      <c r="S56" s="37">
        <f>SUMIFS(СВЦЭМ!$D$34:$D$777,СВЦЭМ!$A$34:$A$777,$A56,СВЦЭМ!$B$34:$B$777,S$47)+'СЕТ СН'!$G$11+СВЦЭМ!$D$10+'СЕТ СН'!$G$6-'СЕТ СН'!$G$23</f>
        <v>1371.4700536299999</v>
      </c>
      <c r="T56" s="37">
        <f>SUMIFS(СВЦЭМ!$D$34:$D$777,СВЦЭМ!$A$34:$A$777,$A56,СВЦЭМ!$B$34:$B$777,T$47)+'СЕТ СН'!$G$11+СВЦЭМ!$D$10+'СЕТ СН'!$G$6-'СЕТ СН'!$G$23</f>
        <v>1365.71226972</v>
      </c>
      <c r="U56" s="37">
        <f>SUMIFS(СВЦЭМ!$D$34:$D$777,СВЦЭМ!$A$34:$A$777,$A56,СВЦЭМ!$B$34:$B$777,U$47)+'СЕТ СН'!$G$11+СВЦЭМ!$D$10+'СЕТ СН'!$G$6-'СЕТ СН'!$G$23</f>
        <v>1361.4699122299999</v>
      </c>
      <c r="V56" s="37">
        <f>SUMIFS(СВЦЭМ!$D$34:$D$777,СВЦЭМ!$A$34:$A$777,$A56,СВЦЭМ!$B$34:$B$777,V$47)+'СЕТ СН'!$G$11+СВЦЭМ!$D$10+'СЕТ СН'!$G$6-'СЕТ СН'!$G$23</f>
        <v>1355.94003778</v>
      </c>
      <c r="W56" s="37">
        <f>SUMIFS(СВЦЭМ!$D$34:$D$777,СВЦЭМ!$A$34:$A$777,$A56,СВЦЭМ!$B$34:$B$777,W$47)+'СЕТ СН'!$G$11+СВЦЭМ!$D$10+'СЕТ СН'!$G$6-'СЕТ СН'!$G$23</f>
        <v>1402.9146164399999</v>
      </c>
      <c r="X56" s="37">
        <f>SUMIFS(СВЦЭМ!$D$34:$D$777,СВЦЭМ!$A$34:$A$777,$A56,СВЦЭМ!$B$34:$B$777,X$47)+'СЕТ СН'!$G$11+СВЦЭМ!$D$10+'СЕТ СН'!$G$6-'СЕТ СН'!$G$23</f>
        <v>1501.10983102</v>
      </c>
      <c r="Y56" s="37">
        <f>SUMIFS(СВЦЭМ!$D$34:$D$777,СВЦЭМ!$A$34:$A$777,$A56,СВЦЭМ!$B$34:$B$777,Y$47)+'СЕТ СН'!$G$11+СВЦЭМ!$D$10+'СЕТ СН'!$G$6-'СЕТ СН'!$G$23</f>
        <v>1613.79478062</v>
      </c>
    </row>
    <row r="57" spans="1:25" ht="15.75" x14ac:dyDescent="0.2">
      <c r="A57" s="36">
        <f t="shared" si="1"/>
        <v>43230</v>
      </c>
      <c r="B57" s="37">
        <f>SUMIFS(СВЦЭМ!$D$34:$D$777,СВЦЭМ!$A$34:$A$777,$A57,СВЦЭМ!$B$34:$B$777,B$47)+'СЕТ СН'!$G$11+СВЦЭМ!$D$10+'СЕТ СН'!$G$6-'СЕТ СН'!$G$23</f>
        <v>1668.9196340400001</v>
      </c>
      <c r="C57" s="37">
        <f>SUMIFS(СВЦЭМ!$D$34:$D$777,СВЦЭМ!$A$34:$A$777,$A57,СВЦЭМ!$B$34:$B$777,C$47)+'СЕТ СН'!$G$11+СВЦЭМ!$D$10+'СЕТ СН'!$G$6-'СЕТ СН'!$G$23</f>
        <v>1720.1678144300001</v>
      </c>
      <c r="D57" s="37">
        <f>SUMIFS(СВЦЭМ!$D$34:$D$777,СВЦЭМ!$A$34:$A$777,$A57,СВЦЭМ!$B$34:$B$777,D$47)+'СЕТ СН'!$G$11+СВЦЭМ!$D$10+'СЕТ СН'!$G$6-'СЕТ СН'!$G$23</f>
        <v>1751.3428313900001</v>
      </c>
      <c r="E57" s="37">
        <f>SUMIFS(СВЦЭМ!$D$34:$D$777,СВЦЭМ!$A$34:$A$777,$A57,СВЦЭМ!$B$34:$B$777,E$47)+'СЕТ СН'!$G$11+СВЦЭМ!$D$10+'СЕТ СН'!$G$6-'СЕТ СН'!$G$23</f>
        <v>1775.0306542999999</v>
      </c>
      <c r="F57" s="37">
        <f>SUMIFS(СВЦЭМ!$D$34:$D$777,СВЦЭМ!$A$34:$A$777,$A57,СВЦЭМ!$B$34:$B$777,F$47)+'СЕТ СН'!$G$11+СВЦЭМ!$D$10+'СЕТ СН'!$G$6-'СЕТ СН'!$G$23</f>
        <v>1758.4360565599998</v>
      </c>
      <c r="G57" s="37">
        <f>SUMIFS(СВЦЭМ!$D$34:$D$777,СВЦЭМ!$A$34:$A$777,$A57,СВЦЭМ!$B$34:$B$777,G$47)+'СЕТ СН'!$G$11+СВЦЭМ!$D$10+'СЕТ СН'!$G$6-'СЕТ СН'!$G$23</f>
        <v>1742.6105295999998</v>
      </c>
      <c r="H57" s="37">
        <f>SUMIFS(СВЦЭМ!$D$34:$D$777,СВЦЭМ!$A$34:$A$777,$A57,СВЦЭМ!$B$34:$B$777,H$47)+'СЕТ СН'!$G$11+СВЦЭМ!$D$10+'СЕТ СН'!$G$6-'СЕТ СН'!$G$23</f>
        <v>1655.6823442899999</v>
      </c>
      <c r="I57" s="37">
        <f>SUMIFS(СВЦЭМ!$D$34:$D$777,СВЦЭМ!$A$34:$A$777,$A57,СВЦЭМ!$B$34:$B$777,I$47)+'СЕТ СН'!$G$11+СВЦЭМ!$D$10+'СЕТ СН'!$G$6-'СЕТ СН'!$G$23</f>
        <v>1522.90537324</v>
      </c>
      <c r="J57" s="37">
        <f>SUMIFS(СВЦЭМ!$D$34:$D$777,СВЦЭМ!$A$34:$A$777,$A57,СВЦЭМ!$B$34:$B$777,J$47)+'СЕТ СН'!$G$11+СВЦЭМ!$D$10+'СЕТ СН'!$G$6-'СЕТ СН'!$G$23</f>
        <v>1422.7438297399999</v>
      </c>
      <c r="K57" s="37">
        <f>SUMIFS(СВЦЭМ!$D$34:$D$777,СВЦЭМ!$A$34:$A$777,$A57,СВЦЭМ!$B$34:$B$777,K$47)+'СЕТ СН'!$G$11+СВЦЭМ!$D$10+'СЕТ СН'!$G$6-'СЕТ СН'!$G$23</f>
        <v>1394.8059115799999</v>
      </c>
      <c r="L57" s="37">
        <f>SUMIFS(СВЦЭМ!$D$34:$D$777,СВЦЭМ!$A$34:$A$777,$A57,СВЦЭМ!$B$34:$B$777,L$47)+'СЕТ СН'!$G$11+СВЦЭМ!$D$10+'СЕТ СН'!$G$6-'СЕТ СН'!$G$23</f>
        <v>1400.9337171100001</v>
      </c>
      <c r="M57" s="37">
        <f>SUMIFS(СВЦЭМ!$D$34:$D$777,СВЦЭМ!$A$34:$A$777,$A57,СВЦЭМ!$B$34:$B$777,M$47)+'СЕТ СН'!$G$11+СВЦЭМ!$D$10+'СЕТ СН'!$G$6-'СЕТ СН'!$G$23</f>
        <v>1405.8348737699998</v>
      </c>
      <c r="N57" s="37">
        <f>SUMIFS(СВЦЭМ!$D$34:$D$777,СВЦЭМ!$A$34:$A$777,$A57,СВЦЭМ!$B$34:$B$777,N$47)+'СЕТ СН'!$G$11+СВЦЭМ!$D$10+'СЕТ СН'!$G$6-'СЕТ СН'!$G$23</f>
        <v>1415.0803414500001</v>
      </c>
      <c r="O57" s="37">
        <f>SUMIFS(СВЦЭМ!$D$34:$D$777,СВЦЭМ!$A$34:$A$777,$A57,СВЦЭМ!$B$34:$B$777,O$47)+'СЕТ СН'!$G$11+СВЦЭМ!$D$10+'СЕТ СН'!$G$6-'СЕТ СН'!$G$23</f>
        <v>1410.0705425399999</v>
      </c>
      <c r="P57" s="37">
        <f>SUMIFS(СВЦЭМ!$D$34:$D$777,СВЦЭМ!$A$34:$A$777,$A57,СВЦЭМ!$B$34:$B$777,P$47)+'СЕТ СН'!$G$11+СВЦЭМ!$D$10+'СЕТ СН'!$G$6-'СЕТ СН'!$G$23</f>
        <v>1415.0561619</v>
      </c>
      <c r="Q57" s="37">
        <f>SUMIFS(СВЦЭМ!$D$34:$D$777,СВЦЭМ!$A$34:$A$777,$A57,СВЦЭМ!$B$34:$B$777,Q$47)+'СЕТ СН'!$G$11+СВЦЭМ!$D$10+'СЕТ СН'!$G$6-'СЕТ СН'!$G$23</f>
        <v>1397.9652676400001</v>
      </c>
      <c r="R57" s="37">
        <f>SUMIFS(СВЦЭМ!$D$34:$D$777,СВЦЭМ!$A$34:$A$777,$A57,СВЦЭМ!$B$34:$B$777,R$47)+'СЕТ СН'!$G$11+СВЦЭМ!$D$10+'СЕТ СН'!$G$6-'СЕТ СН'!$G$23</f>
        <v>1412.51645205</v>
      </c>
      <c r="S57" s="37">
        <f>SUMIFS(СВЦЭМ!$D$34:$D$777,СВЦЭМ!$A$34:$A$777,$A57,СВЦЭМ!$B$34:$B$777,S$47)+'СЕТ СН'!$G$11+СВЦЭМ!$D$10+'СЕТ СН'!$G$6-'СЕТ СН'!$G$23</f>
        <v>1414.35633764</v>
      </c>
      <c r="T57" s="37">
        <f>SUMIFS(СВЦЭМ!$D$34:$D$777,СВЦЭМ!$A$34:$A$777,$A57,СВЦЭМ!$B$34:$B$777,T$47)+'СЕТ СН'!$G$11+СВЦЭМ!$D$10+'СЕТ СН'!$G$6-'СЕТ СН'!$G$23</f>
        <v>1416.7684830799999</v>
      </c>
      <c r="U57" s="37">
        <f>SUMIFS(СВЦЭМ!$D$34:$D$777,СВЦЭМ!$A$34:$A$777,$A57,СВЦЭМ!$B$34:$B$777,U$47)+'СЕТ СН'!$G$11+СВЦЭМ!$D$10+'СЕТ СН'!$G$6-'СЕТ СН'!$G$23</f>
        <v>1401.8095558800001</v>
      </c>
      <c r="V57" s="37">
        <f>SUMIFS(СВЦЭМ!$D$34:$D$777,СВЦЭМ!$A$34:$A$777,$A57,СВЦЭМ!$B$34:$B$777,V$47)+'СЕТ СН'!$G$11+СВЦЭМ!$D$10+'СЕТ СН'!$G$6-'СЕТ СН'!$G$23</f>
        <v>1376.0128998599998</v>
      </c>
      <c r="W57" s="37">
        <f>SUMIFS(СВЦЭМ!$D$34:$D$777,СВЦЭМ!$A$34:$A$777,$A57,СВЦЭМ!$B$34:$B$777,W$47)+'СЕТ СН'!$G$11+СВЦЭМ!$D$10+'СЕТ СН'!$G$6-'СЕТ СН'!$G$23</f>
        <v>1444.1728623899999</v>
      </c>
      <c r="X57" s="37">
        <f>SUMIFS(СВЦЭМ!$D$34:$D$777,СВЦЭМ!$A$34:$A$777,$A57,СВЦЭМ!$B$34:$B$777,X$47)+'СЕТ СН'!$G$11+СВЦЭМ!$D$10+'СЕТ СН'!$G$6-'СЕТ СН'!$G$23</f>
        <v>1554.06723461</v>
      </c>
      <c r="Y57" s="37">
        <f>SUMIFS(СВЦЭМ!$D$34:$D$777,СВЦЭМ!$A$34:$A$777,$A57,СВЦЭМ!$B$34:$B$777,Y$47)+'СЕТ СН'!$G$11+СВЦЭМ!$D$10+'СЕТ СН'!$G$6-'СЕТ СН'!$G$23</f>
        <v>1683.63042234</v>
      </c>
    </row>
    <row r="58" spans="1:25" ht="15.75" x14ac:dyDescent="0.2">
      <c r="A58" s="36">
        <f t="shared" si="1"/>
        <v>43231</v>
      </c>
      <c r="B58" s="37">
        <f>SUMIFS(СВЦЭМ!$D$34:$D$777,СВЦЭМ!$A$34:$A$777,$A58,СВЦЭМ!$B$34:$B$777,B$47)+'СЕТ СН'!$G$11+СВЦЭМ!$D$10+'СЕТ СН'!$G$6-'СЕТ СН'!$G$23</f>
        <v>1671.03758423</v>
      </c>
      <c r="C58" s="37">
        <f>SUMIFS(СВЦЭМ!$D$34:$D$777,СВЦЭМ!$A$34:$A$777,$A58,СВЦЭМ!$B$34:$B$777,C$47)+'СЕТ СН'!$G$11+СВЦЭМ!$D$10+'СЕТ СН'!$G$6-'СЕТ СН'!$G$23</f>
        <v>1730.9180387499998</v>
      </c>
      <c r="D58" s="37">
        <f>SUMIFS(СВЦЭМ!$D$34:$D$777,СВЦЭМ!$A$34:$A$777,$A58,СВЦЭМ!$B$34:$B$777,D$47)+'СЕТ СН'!$G$11+СВЦЭМ!$D$10+'СЕТ СН'!$G$6-'СЕТ СН'!$G$23</f>
        <v>1770.1000233399998</v>
      </c>
      <c r="E58" s="37">
        <f>SUMIFS(СВЦЭМ!$D$34:$D$777,СВЦЭМ!$A$34:$A$777,$A58,СВЦЭМ!$B$34:$B$777,E$47)+'СЕТ СН'!$G$11+СВЦЭМ!$D$10+'СЕТ СН'!$G$6-'СЕТ СН'!$G$23</f>
        <v>1789.8758548799999</v>
      </c>
      <c r="F58" s="37">
        <f>SUMIFS(СВЦЭМ!$D$34:$D$777,СВЦЭМ!$A$34:$A$777,$A58,СВЦЭМ!$B$34:$B$777,F$47)+'СЕТ СН'!$G$11+СВЦЭМ!$D$10+'СЕТ СН'!$G$6-'СЕТ СН'!$G$23</f>
        <v>1781.5103075599998</v>
      </c>
      <c r="G58" s="37">
        <f>SUMIFS(СВЦЭМ!$D$34:$D$777,СВЦЭМ!$A$34:$A$777,$A58,СВЦЭМ!$B$34:$B$777,G$47)+'СЕТ СН'!$G$11+СВЦЭМ!$D$10+'СЕТ СН'!$G$6-'СЕТ СН'!$G$23</f>
        <v>1766.3964443299999</v>
      </c>
      <c r="H58" s="37">
        <f>SUMIFS(СВЦЭМ!$D$34:$D$777,СВЦЭМ!$A$34:$A$777,$A58,СВЦЭМ!$B$34:$B$777,H$47)+'СЕТ СН'!$G$11+СВЦЭМ!$D$10+'СЕТ СН'!$G$6-'СЕТ СН'!$G$23</f>
        <v>1645.7747910999999</v>
      </c>
      <c r="I58" s="37">
        <f>SUMIFS(СВЦЭМ!$D$34:$D$777,СВЦЭМ!$A$34:$A$777,$A58,СВЦЭМ!$B$34:$B$777,I$47)+'СЕТ СН'!$G$11+СВЦЭМ!$D$10+'СЕТ СН'!$G$6-'СЕТ СН'!$G$23</f>
        <v>1504.61697054</v>
      </c>
      <c r="J58" s="37">
        <f>SUMIFS(СВЦЭМ!$D$34:$D$777,СВЦЭМ!$A$34:$A$777,$A58,СВЦЭМ!$B$34:$B$777,J$47)+'СЕТ СН'!$G$11+СВЦЭМ!$D$10+'СЕТ СН'!$G$6-'СЕТ СН'!$G$23</f>
        <v>1412.92242358</v>
      </c>
      <c r="K58" s="37">
        <f>SUMIFS(СВЦЭМ!$D$34:$D$777,СВЦЭМ!$A$34:$A$777,$A58,СВЦЭМ!$B$34:$B$777,K$47)+'СЕТ СН'!$G$11+СВЦЭМ!$D$10+'СЕТ СН'!$G$6-'СЕТ СН'!$G$23</f>
        <v>1371.3437011999999</v>
      </c>
      <c r="L58" s="37">
        <f>SUMIFS(СВЦЭМ!$D$34:$D$777,СВЦЭМ!$A$34:$A$777,$A58,СВЦЭМ!$B$34:$B$777,L$47)+'СЕТ СН'!$G$11+СВЦЭМ!$D$10+'СЕТ СН'!$G$6-'СЕТ СН'!$G$23</f>
        <v>1383.9104420599999</v>
      </c>
      <c r="M58" s="37">
        <f>SUMIFS(СВЦЭМ!$D$34:$D$777,СВЦЭМ!$A$34:$A$777,$A58,СВЦЭМ!$B$34:$B$777,M$47)+'СЕТ СН'!$G$11+СВЦЭМ!$D$10+'СЕТ СН'!$G$6-'СЕТ СН'!$G$23</f>
        <v>1397.64699148</v>
      </c>
      <c r="N58" s="37">
        <f>SUMIFS(СВЦЭМ!$D$34:$D$777,СВЦЭМ!$A$34:$A$777,$A58,СВЦЭМ!$B$34:$B$777,N$47)+'СЕТ СН'!$G$11+СВЦЭМ!$D$10+'СЕТ СН'!$G$6-'СЕТ СН'!$G$23</f>
        <v>1399.72203446</v>
      </c>
      <c r="O58" s="37">
        <f>SUMIFS(СВЦЭМ!$D$34:$D$777,СВЦЭМ!$A$34:$A$777,$A58,СВЦЭМ!$B$34:$B$777,O$47)+'СЕТ СН'!$G$11+СВЦЭМ!$D$10+'СЕТ СН'!$G$6-'СЕТ СН'!$G$23</f>
        <v>1404.68426484</v>
      </c>
      <c r="P58" s="37">
        <f>SUMIFS(СВЦЭМ!$D$34:$D$777,СВЦЭМ!$A$34:$A$777,$A58,СВЦЭМ!$B$34:$B$777,P$47)+'СЕТ СН'!$G$11+СВЦЭМ!$D$10+'СЕТ СН'!$G$6-'СЕТ СН'!$G$23</f>
        <v>1403.9356565399999</v>
      </c>
      <c r="Q58" s="37">
        <f>SUMIFS(СВЦЭМ!$D$34:$D$777,СВЦЭМ!$A$34:$A$777,$A58,СВЦЭМ!$B$34:$B$777,Q$47)+'СЕТ СН'!$G$11+СВЦЭМ!$D$10+'СЕТ СН'!$G$6-'СЕТ СН'!$G$23</f>
        <v>1400.9156451899999</v>
      </c>
      <c r="R58" s="37">
        <f>SUMIFS(СВЦЭМ!$D$34:$D$777,СВЦЭМ!$A$34:$A$777,$A58,СВЦЭМ!$B$34:$B$777,R$47)+'СЕТ СН'!$G$11+СВЦЭМ!$D$10+'СЕТ СН'!$G$6-'СЕТ СН'!$G$23</f>
        <v>1391.2218321999999</v>
      </c>
      <c r="S58" s="37">
        <f>SUMIFS(СВЦЭМ!$D$34:$D$777,СВЦЭМ!$A$34:$A$777,$A58,СВЦЭМ!$B$34:$B$777,S$47)+'СЕТ СН'!$G$11+СВЦЭМ!$D$10+'СЕТ СН'!$G$6-'СЕТ СН'!$G$23</f>
        <v>1395.44293021</v>
      </c>
      <c r="T58" s="37">
        <f>SUMIFS(СВЦЭМ!$D$34:$D$777,СВЦЭМ!$A$34:$A$777,$A58,СВЦЭМ!$B$34:$B$777,T$47)+'СЕТ СН'!$G$11+СВЦЭМ!$D$10+'СЕТ СН'!$G$6-'СЕТ СН'!$G$23</f>
        <v>1397.52572132</v>
      </c>
      <c r="U58" s="37">
        <f>SUMIFS(СВЦЭМ!$D$34:$D$777,СВЦЭМ!$A$34:$A$777,$A58,СВЦЭМ!$B$34:$B$777,U$47)+'СЕТ СН'!$G$11+СВЦЭМ!$D$10+'СЕТ СН'!$G$6-'СЕТ СН'!$G$23</f>
        <v>1390.74797629</v>
      </c>
      <c r="V58" s="37">
        <f>SUMIFS(СВЦЭМ!$D$34:$D$777,СВЦЭМ!$A$34:$A$777,$A58,СВЦЭМ!$B$34:$B$777,V$47)+'СЕТ СН'!$G$11+СВЦЭМ!$D$10+'СЕТ СН'!$G$6-'СЕТ СН'!$G$23</f>
        <v>1366.4774024399999</v>
      </c>
      <c r="W58" s="37">
        <f>SUMIFS(СВЦЭМ!$D$34:$D$777,СВЦЭМ!$A$34:$A$777,$A58,СВЦЭМ!$B$34:$B$777,W$47)+'СЕТ СН'!$G$11+СВЦЭМ!$D$10+'СЕТ СН'!$G$6-'СЕТ СН'!$G$23</f>
        <v>1415.4707991299999</v>
      </c>
      <c r="X58" s="37">
        <f>SUMIFS(СВЦЭМ!$D$34:$D$777,СВЦЭМ!$A$34:$A$777,$A58,СВЦЭМ!$B$34:$B$777,X$47)+'СЕТ СН'!$G$11+СВЦЭМ!$D$10+'СЕТ СН'!$G$6-'СЕТ СН'!$G$23</f>
        <v>1531.21029894</v>
      </c>
      <c r="Y58" s="37">
        <f>SUMIFS(СВЦЭМ!$D$34:$D$777,СВЦЭМ!$A$34:$A$777,$A58,СВЦЭМ!$B$34:$B$777,Y$47)+'СЕТ СН'!$G$11+СВЦЭМ!$D$10+'СЕТ СН'!$G$6-'СЕТ СН'!$G$23</f>
        <v>1663.9869457699999</v>
      </c>
    </row>
    <row r="59" spans="1:25" ht="15.75" x14ac:dyDescent="0.2">
      <c r="A59" s="36">
        <f t="shared" si="1"/>
        <v>43232</v>
      </c>
      <c r="B59" s="37">
        <f>SUMIFS(СВЦЭМ!$D$34:$D$777,СВЦЭМ!$A$34:$A$777,$A59,СВЦЭМ!$B$34:$B$777,B$47)+'СЕТ СН'!$G$11+СВЦЭМ!$D$10+'СЕТ СН'!$G$6-'СЕТ СН'!$G$23</f>
        <v>1579.70694226</v>
      </c>
      <c r="C59" s="37">
        <f>SUMIFS(СВЦЭМ!$D$34:$D$777,СВЦЭМ!$A$34:$A$777,$A59,СВЦЭМ!$B$34:$B$777,C$47)+'СЕТ СН'!$G$11+СВЦЭМ!$D$10+'СЕТ СН'!$G$6-'СЕТ СН'!$G$23</f>
        <v>1639.21214607</v>
      </c>
      <c r="D59" s="37">
        <f>SUMIFS(СВЦЭМ!$D$34:$D$777,СВЦЭМ!$A$34:$A$777,$A59,СВЦЭМ!$B$34:$B$777,D$47)+'СЕТ СН'!$G$11+СВЦЭМ!$D$10+'СЕТ СН'!$G$6-'СЕТ СН'!$G$23</f>
        <v>1627.93520908</v>
      </c>
      <c r="E59" s="37">
        <f>SUMIFS(СВЦЭМ!$D$34:$D$777,СВЦЭМ!$A$34:$A$777,$A59,СВЦЭМ!$B$34:$B$777,E$47)+'СЕТ СН'!$G$11+СВЦЭМ!$D$10+'СЕТ СН'!$G$6-'СЕТ СН'!$G$23</f>
        <v>1619.6683129099999</v>
      </c>
      <c r="F59" s="37">
        <f>SUMIFS(СВЦЭМ!$D$34:$D$777,СВЦЭМ!$A$34:$A$777,$A59,СВЦЭМ!$B$34:$B$777,F$47)+'СЕТ СН'!$G$11+СВЦЭМ!$D$10+'СЕТ СН'!$G$6-'СЕТ СН'!$G$23</f>
        <v>1628.6709232599999</v>
      </c>
      <c r="G59" s="37">
        <f>SUMIFS(СВЦЭМ!$D$34:$D$777,СВЦЭМ!$A$34:$A$777,$A59,СВЦЭМ!$B$34:$B$777,G$47)+'СЕТ СН'!$G$11+СВЦЭМ!$D$10+'СЕТ СН'!$G$6-'СЕТ СН'!$G$23</f>
        <v>1625.74353537</v>
      </c>
      <c r="H59" s="37">
        <f>SUMIFS(СВЦЭМ!$D$34:$D$777,СВЦЭМ!$A$34:$A$777,$A59,СВЦЭМ!$B$34:$B$777,H$47)+'СЕТ СН'!$G$11+СВЦЭМ!$D$10+'СЕТ СН'!$G$6-'СЕТ СН'!$G$23</f>
        <v>1585.41249092</v>
      </c>
      <c r="I59" s="37">
        <f>SUMIFS(СВЦЭМ!$D$34:$D$777,СВЦЭМ!$A$34:$A$777,$A59,СВЦЭМ!$B$34:$B$777,I$47)+'СЕТ СН'!$G$11+СВЦЭМ!$D$10+'СЕТ СН'!$G$6-'СЕТ СН'!$G$23</f>
        <v>1523.17283666</v>
      </c>
      <c r="J59" s="37">
        <f>SUMIFS(СВЦЭМ!$D$34:$D$777,СВЦЭМ!$A$34:$A$777,$A59,СВЦЭМ!$B$34:$B$777,J$47)+'СЕТ СН'!$G$11+СВЦЭМ!$D$10+'СЕТ СН'!$G$6-'СЕТ СН'!$G$23</f>
        <v>1485.4265695099998</v>
      </c>
      <c r="K59" s="37">
        <f>SUMIFS(СВЦЭМ!$D$34:$D$777,СВЦЭМ!$A$34:$A$777,$A59,СВЦЭМ!$B$34:$B$777,K$47)+'СЕТ СН'!$G$11+СВЦЭМ!$D$10+'СЕТ СН'!$G$6-'СЕТ СН'!$G$23</f>
        <v>1470.7821892299999</v>
      </c>
      <c r="L59" s="37">
        <f>SUMIFS(СВЦЭМ!$D$34:$D$777,СВЦЭМ!$A$34:$A$777,$A59,СВЦЭМ!$B$34:$B$777,L$47)+'СЕТ СН'!$G$11+СВЦЭМ!$D$10+'СЕТ СН'!$G$6-'СЕТ СН'!$G$23</f>
        <v>1465.64815176</v>
      </c>
      <c r="M59" s="37">
        <f>SUMIFS(СВЦЭМ!$D$34:$D$777,СВЦЭМ!$A$34:$A$777,$A59,СВЦЭМ!$B$34:$B$777,M$47)+'СЕТ СН'!$G$11+СВЦЭМ!$D$10+'СЕТ СН'!$G$6-'СЕТ СН'!$G$23</f>
        <v>1468.0666394300001</v>
      </c>
      <c r="N59" s="37">
        <f>SUMIFS(СВЦЭМ!$D$34:$D$777,СВЦЭМ!$A$34:$A$777,$A59,СВЦЭМ!$B$34:$B$777,N$47)+'СЕТ СН'!$G$11+СВЦЭМ!$D$10+'СЕТ СН'!$G$6-'СЕТ СН'!$G$23</f>
        <v>1466.92218632</v>
      </c>
      <c r="O59" s="37">
        <f>SUMIFS(СВЦЭМ!$D$34:$D$777,СВЦЭМ!$A$34:$A$777,$A59,СВЦЭМ!$B$34:$B$777,O$47)+'СЕТ СН'!$G$11+СВЦЭМ!$D$10+'СЕТ СН'!$G$6-'СЕТ СН'!$G$23</f>
        <v>1475.17855577</v>
      </c>
      <c r="P59" s="37">
        <f>SUMIFS(СВЦЭМ!$D$34:$D$777,СВЦЭМ!$A$34:$A$777,$A59,СВЦЭМ!$B$34:$B$777,P$47)+'СЕТ СН'!$G$11+СВЦЭМ!$D$10+'СЕТ СН'!$G$6-'СЕТ СН'!$G$23</f>
        <v>1487.2492345199998</v>
      </c>
      <c r="Q59" s="37">
        <f>SUMIFS(СВЦЭМ!$D$34:$D$777,СВЦЭМ!$A$34:$A$777,$A59,СВЦЭМ!$B$34:$B$777,Q$47)+'СЕТ СН'!$G$11+СВЦЭМ!$D$10+'СЕТ СН'!$G$6-'СЕТ СН'!$G$23</f>
        <v>1484.8916956399999</v>
      </c>
      <c r="R59" s="37">
        <f>SUMIFS(СВЦЭМ!$D$34:$D$777,СВЦЭМ!$A$34:$A$777,$A59,СВЦЭМ!$B$34:$B$777,R$47)+'СЕТ СН'!$G$11+СВЦЭМ!$D$10+'СЕТ СН'!$G$6-'СЕТ СН'!$G$23</f>
        <v>1490.7846950200001</v>
      </c>
      <c r="S59" s="37">
        <f>SUMIFS(СВЦЭМ!$D$34:$D$777,СВЦЭМ!$A$34:$A$777,$A59,СВЦЭМ!$B$34:$B$777,S$47)+'СЕТ СН'!$G$11+СВЦЭМ!$D$10+'СЕТ СН'!$G$6-'СЕТ СН'!$G$23</f>
        <v>1489.0911748599999</v>
      </c>
      <c r="T59" s="37">
        <f>SUMIFS(СВЦЭМ!$D$34:$D$777,СВЦЭМ!$A$34:$A$777,$A59,СВЦЭМ!$B$34:$B$777,T$47)+'СЕТ СН'!$G$11+СВЦЭМ!$D$10+'СЕТ СН'!$G$6-'СЕТ СН'!$G$23</f>
        <v>1486.5316331899999</v>
      </c>
      <c r="U59" s="37">
        <f>SUMIFS(СВЦЭМ!$D$34:$D$777,СВЦЭМ!$A$34:$A$777,$A59,СВЦЭМ!$B$34:$B$777,U$47)+'СЕТ СН'!$G$11+СВЦЭМ!$D$10+'СЕТ СН'!$G$6-'СЕТ СН'!$G$23</f>
        <v>1475.8748705399998</v>
      </c>
      <c r="V59" s="37">
        <f>SUMIFS(СВЦЭМ!$D$34:$D$777,СВЦЭМ!$A$34:$A$777,$A59,СВЦЭМ!$B$34:$B$777,V$47)+'СЕТ СН'!$G$11+СВЦЭМ!$D$10+'СЕТ СН'!$G$6-'СЕТ СН'!$G$23</f>
        <v>1448.3595840200001</v>
      </c>
      <c r="W59" s="37">
        <f>SUMIFS(СВЦЭМ!$D$34:$D$777,СВЦЭМ!$A$34:$A$777,$A59,СВЦЭМ!$B$34:$B$777,W$47)+'СЕТ СН'!$G$11+СВЦЭМ!$D$10+'СЕТ СН'!$G$6-'СЕТ СН'!$G$23</f>
        <v>1428.6482511099998</v>
      </c>
      <c r="X59" s="37">
        <f>SUMIFS(СВЦЭМ!$D$34:$D$777,СВЦЭМ!$A$34:$A$777,$A59,СВЦЭМ!$B$34:$B$777,X$47)+'СЕТ СН'!$G$11+СВЦЭМ!$D$10+'СЕТ СН'!$G$6-'СЕТ СН'!$G$23</f>
        <v>1440.05667726</v>
      </c>
      <c r="Y59" s="37">
        <f>SUMIFS(СВЦЭМ!$D$34:$D$777,СВЦЭМ!$A$34:$A$777,$A59,СВЦЭМ!$B$34:$B$777,Y$47)+'СЕТ СН'!$G$11+СВЦЭМ!$D$10+'СЕТ СН'!$G$6-'СЕТ СН'!$G$23</f>
        <v>1473.8890256099999</v>
      </c>
    </row>
    <row r="60" spans="1:25" ht="15.75" x14ac:dyDescent="0.2">
      <c r="A60" s="36">
        <f t="shared" si="1"/>
        <v>43233</v>
      </c>
      <c r="B60" s="37">
        <f>SUMIFS(СВЦЭМ!$D$34:$D$777,СВЦЭМ!$A$34:$A$777,$A60,СВЦЭМ!$B$34:$B$777,B$47)+'СЕТ СН'!$G$11+СВЦЭМ!$D$10+'СЕТ СН'!$G$6-'СЕТ СН'!$G$23</f>
        <v>1485.41279394</v>
      </c>
      <c r="C60" s="37">
        <f>SUMIFS(СВЦЭМ!$D$34:$D$777,СВЦЭМ!$A$34:$A$777,$A60,СВЦЭМ!$B$34:$B$777,C$47)+'СЕТ СН'!$G$11+СВЦЭМ!$D$10+'СЕТ СН'!$G$6-'СЕТ СН'!$G$23</f>
        <v>1534.8133281</v>
      </c>
      <c r="D60" s="37">
        <f>SUMIFS(СВЦЭМ!$D$34:$D$777,СВЦЭМ!$A$34:$A$777,$A60,СВЦЭМ!$B$34:$B$777,D$47)+'СЕТ СН'!$G$11+СВЦЭМ!$D$10+'СЕТ СН'!$G$6-'СЕТ СН'!$G$23</f>
        <v>1566.6515653199999</v>
      </c>
      <c r="E60" s="37">
        <f>SUMIFS(СВЦЭМ!$D$34:$D$777,СВЦЭМ!$A$34:$A$777,$A60,СВЦЭМ!$B$34:$B$777,E$47)+'СЕТ СН'!$G$11+СВЦЭМ!$D$10+'СЕТ СН'!$G$6-'СЕТ СН'!$G$23</f>
        <v>1591.86780213</v>
      </c>
      <c r="F60" s="37">
        <f>SUMIFS(СВЦЭМ!$D$34:$D$777,СВЦЭМ!$A$34:$A$777,$A60,СВЦЭМ!$B$34:$B$777,F$47)+'СЕТ СН'!$G$11+СВЦЭМ!$D$10+'СЕТ СН'!$G$6-'СЕТ СН'!$G$23</f>
        <v>1611.5843798399999</v>
      </c>
      <c r="G60" s="37">
        <f>SUMIFS(СВЦЭМ!$D$34:$D$777,СВЦЭМ!$A$34:$A$777,$A60,СВЦЭМ!$B$34:$B$777,G$47)+'СЕТ СН'!$G$11+СВЦЭМ!$D$10+'СЕТ СН'!$G$6-'СЕТ СН'!$G$23</f>
        <v>1587.96834857</v>
      </c>
      <c r="H60" s="37">
        <f>SUMIFS(СВЦЭМ!$D$34:$D$777,СВЦЭМ!$A$34:$A$777,$A60,СВЦЭМ!$B$34:$B$777,H$47)+'СЕТ СН'!$G$11+СВЦЭМ!$D$10+'СЕТ СН'!$G$6-'СЕТ СН'!$G$23</f>
        <v>1560.7721157599999</v>
      </c>
      <c r="I60" s="37">
        <f>SUMIFS(СВЦЭМ!$D$34:$D$777,СВЦЭМ!$A$34:$A$777,$A60,СВЦЭМ!$B$34:$B$777,I$47)+'СЕТ СН'!$G$11+СВЦЭМ!$D$10+'СЕТ СН'!$G$6-'СЕТ СН'!$G$23</f>
        <v>1525.60028919</v>
      </c>
      <c r="J60" s="37">
        <f>SUMIFS(СВЦЭМ!$D$34:$D$777,СВЦЭМ!$A$34:$A$777,$A60,СВЦЭМ!$B$34:$B$777,J$47)+'СЕТ СН'!$G$11+СВЦЭМ!$D$10+'СЕТ СН'!$G$6-'СЕТ СН'!$G$23</f>
        <v>1458.4675663200001</v>
      </c>
      <c r="K60" s="37">
        <f>SUMIFS(СВЦЭМ!$D$34:$D$777,СВЦЭМ!$A$34:$A$777,$A60,СВЦЭМ!$B$34:$B$777,K$47)+'СЕТ СН'!$G$11+СВЦЭМ!$D$10+'СЕТ СН'!$G$6-'СЕТ СН'!$G$23</f>
        <v>1407.0051600299998</v>
      </c>
      <c r="L60" s="37">
        <f>SUMIFS(СВЦЭМ!$D$34:$D$777,СВЦЭМ!$A$34:$A$777,$A60,СВЦЭМ!$B$34:$B$777,L$47)+'СЕТ СН'!$G$11+СВЦЭМ!$D$10+'СЕТ СН'!$G$6-'СЕТ СН'!$G$23</f>
        <v>1382.81875481</v>
      </c>
      <c r="M60" s="37">
        <f>SUMIFS(СВЦЭМ!$D$34:$D$777,СВЦЭМ!$A$34:$A$777,$A60,СВЦЭМ!$B$34:$B$777,M$47)+'СЕТ СН'!$G$11+СВЦЭМ!$D$10+'СЕТ СН'!$G$6-'СЕТ СН'!$G$23</f>
        <v>1421.6476941400001</v>
      </c>
      <c r="N60" s="37">
        <f>SUMIFS(СВЦЭМ!$D$34:$D$777,СВЦЭМ!$A$34:$A$777,$A60,СВЦЭМ!$B$34:$B$777,N$47)+'СЕТ СН'!$G$11+СВЦЭМ!$D$10+'СЕТ СН'!$G$6-'СЕТ СН'!$G$23</f>
        <v>1420.8227396</v>
      </c>
      <c r="O60" s="37">
        <f>SUMIFS(СВЦЭМ!$D$34:$D$777,СВЦЭМ!$A$34:$A$777,$A60,СВЦЭМ!$B$34:$B$777,O$47)+'СЕТ СН'!$G$11+СВЦЭМ!$D$10+'СЕТ СН'!$G$6-'СЕТ СН'!$G$23</f>
        <v>1429.1898391599998</v>
      </c>
      <c r="P60" s="37">
        <f>SUMIFS(СВЦЭМ!$D$34:$D$777,СВЦЭМ!$A$34:$A$777,$A60,СВЦЭМ!$B$34:$B$777,P$47)+'СЕТ СН'!$G$11+СВЦЭМ!$D$10+'СЕТ СН'!$G$6-'СЕТ СН'!$G$23</f>
        <v>1453.0947543100001</v>
      </c>
      <c r="Q60" s="37">
        <f>SUMIFS(СВЦЭМ!$D$34:$D$777,СВЦЭМ!$A$34:$A$777,$A60,СВЦЭМ!$B$34:$B$777,Q$47)+'СЕТ СН'!$G$11+СВЦЭМ!$D$10+'СЕТ СН'!$G$6-'СЕТ СН'!$G$23</f>
        <v>1459.5692392699998</v>
      </c>
      <c r="R60" s="37">
        <f>SUMIFS(СВЦЭМ!$D$34:$D$777,СВЦЭМ!$A$34:$A$777,$A60,СВЦЭМ!$B$34:$B$777,R$47)+'СЕТ СН'!$G$11+СВЦЭМ!$D$10+'СЕТ СН'!$G$6-'СЕТ СН'!$G$23</f>
        <v>1470.4771376200001</v>
      </c>
      <c r="S60" s="37">
        <f>SUMIFS(СВЦЭМ!$D$34:$D$777,СВЦЭМ!$A$34:$A$777,$A60,СВЦЭМ!$B$34:$B$777,S$47)+'СЕТ СН'!$G$11+СВЦЭМ!$D$10+'СЕТ СН'!$G$6-'СЕТ СН'!$G$23</f>
        <v>1445.3278764699999</v>
      </c>
      <c r="T60" s="37">
        <f>SUMIFS(СВЦЭМ!$D$34:$D$777,СВЦЭМ!$A$34:$A$777,$A60,СВЦЭМ!$B$34:$B$777,T$47)+'СЕТ СН'!$G$11+СВЦЭМ!$D$10+'СЕТ СН'!$G$6-'СЕТ СН'!$G$23</f>
        <v>1428.4647011699999</v>
      </c>
      <c r="U60" s="37">
        <f>SUMIFS(СВЦЭМ!$D$34:$D$777,СВЦЭМ!$A$34:$A$777,$A60,СВЦЭМ!$B$34:$B$777,U$47)+'СЕТ СН'!$G$11+СВЦЭМ!$D$10+'СЕТ СН'!$G$6-'СЕТ СН'!$G$23</f>
        <v>1428.8990324399999</v>
      </c>
      <c r="V60" s="37">
        <f>SUMIFS(СВЦЭМ!$D$34:$D$777,СВЦЭМ!$A$34:$A$777,$A60,СВЦЭМ!$B$34:$B$777,V$47)+'СЕТ СН'!$G$11+СВЦЭМ!$D$10+'СЕТ СН'!$G$6-'СЕТ СН'!$G$23</f>
        <v>1398.3235337799999</v>
      </c>
      <c r="W60" s="37">
        <f>SUMIFS(СВЦЭМ!$D$34:$D$777,СВЦЭМ!$A$34:$A$777,$A60,СВЦЭМ!$B$34:$B$777,W$47)+'СЕТ СН'!$G$11+СВЦЭМ!$D$10+'СЕТ СН'!$G$6-'СЕТ СН'!$G$23</f>
        <v>1379.23290793</v>
      </c>
      <c r="X60" s="37">
        <f>SUMIFS(СВЦЭМ!$D$34:$D$777,СВЦЭМ!$A$34:$A$777,$A60,СВЦЭМ!$B$34:$B$777,X$47)+'СЕТ СН'!$G$11+СВЦЭМ!$D$10+'СЕТ СН'!$G$6-'СЕТ СН'!$G$23</f>
        <v>1374.4767282600001</v>
      </c>
      <c r="Y60" s="37">
        <f>SUMIFS(СВЦЭМ!$D$34:$D$777,СВЦЭМ!$A$34:$A$777,$A60,СВЦЭМ!$B$34:$B$777,Y$47)+'СЕТ СН'!$G$11+СВЦЭМ!$D$10+'СЕТ СН'!$G$6-'СЕТ СН'!$G$23</f>
        <v>1430.3686480599999</v>
      </c>
    </row>
    <row r="61" spans="1:25" ht="15.75" x14ac:dyDescent="0.2">
      <c r="A61" s="36">
        <f t="shared" si="1"/>
        <v>43234</v>
      </c>
      <c r="B61" s="37">
        <f>SUMIFS(СВЦЭМ!$D$34:$D$777,СВЦЭМ!$A$34:$A$777,$A61,СВЦЭМ!$B$34:$B$777,B$47)+'СЕТ СН'!$G$11+СВЦЭМ!$D$10+'СЕТ СН'!$G$6-'СЕТ СН'!$G$23</f>
        <v>1490.8213231099999</v>
      </c>
      <c r="C61" s="37">
        <f>SUMIFS(СВЦЭМ!$D$34:$D$777,СВЦЭМ!$A$34:$A$777,$A61,СВЦЭМ!$B$34:$B$777,C$47)+'СЕТ СН'!$G$11+СВЦЭМ!$D$10+'СЕТ СН'!$G$6-'СЕТ СН'!$G$23</f>
        <v>1544.6063505299999</v>
      </c>
      <c r="D61" s="37">
        <f>SUMIFS(СВЦЭМ!$D$34:$D$777,СВЦЭМ!$A$34:$A$777,$A61,СВЦЭМ!$B$34:$B$777,D$47)+'СЕТ СН'!$G$11+СВЦЭМ!$D$10+'СЕТ СН'!$G$6-'СЕТ СН'!$G$23</f>
        <v>1569.88512571</v>
      </c>
      <c r="E61" s="37">
        <f>SUMIFS(СВЦЭМ!$D$34:$D$777,СВЦЭМ!$A$34:$A$777,$A61,СВЦЭМ!$B$34:$B$777,E$47)+'СЕТ СН'!$G$11+СВЦЭМ!$D$10+'СЕТ СН'!$G$6-'СЕТ СН'!$G$23</f>
        <v>1587.61939674</v>
      </c>
      <c r="F61" s="37">
        <f>SUMIFS(СВЦЭМ!$D$34:$D$777,СВЦЭМ!$A$34:$A$777,$A61,СВЦЭМ!$B$34:$B$777,F$47)+'СЕТ СН'!$G$11+СВЦЭМ!$D$10+'СЕТ СН'!$G$6-'СЕТ СН'!$G$23</f>
        <v>1604.4838959699998</v>
      </c>
      <c r="G61" s="37">
        <f>SUMIFS(СВЦЭМ!$D$34:$D$777,СВЦЭМ!$A$34:$A$777,$A61,СВЦЭМ!$B$34:$B$777,G$47)+'СЕТ СН'!$G$11+СВЦЭМ!$D$10+'СЕТ СН'!$G$6-'СЕТ СН'!$G$23</f>
        <v>1571.81622913</v>
      </c>
      <c r="H61" s="37">
        <f>SUMIFS(СВЦЭМ!$D$34:$D$777,СВЦЭМ!$A$34:$A$777,$A61,СВЦЭМ!$B$34:$B$777,H$47)+'СЕТ СН'!$G$11+СВЦЭМ!$D$10+'СЕТ СН'!$G$6-'СЕТ СН'!$G$23</f>
        <v>1505.4522796599999</v>
      </c>
      <c r="I61" s="37">
        <f>SUMIFS(СВЦЭМ!$D$34:$D$777,СВЦЭМ!$A$34:$A$777,$A61,СВЦЭМ!$B$34:$B$777,I$47)+'СЕТ СН'!$G$11+СВЦЭМ!$D$10+'СЕТ СН'!$G$6-'СЕТ СН'!$G$23</f>
        <v>1453.6090705399999</v>
      </c>
      <c r="J61" s="37">
        <f>SUMIFS(СВЦЭМ!$D$34:$D$777,СВЦЭМ!$A$34:$A$777,$A61,СВЦЭМ!$B$34:$B$777,J$47)+'СЕТ СН'!$G$11+СВЦЭМ!$D$10+'СЕТ СН'!$G$6-'СЕТ СН'!$G$23</f>
        <v>1414.2055881000001</v>
      </c>
      <c r="K61" s="37">
        <f>SUMIFS(СВЦЭМ!$D$34:$D$777,СВЦЭМ!$A$34:$A$777,$A61,СВЦЭМ!$B$34:$B$777,K$47)+'СЕТ СН'!$G$11+СВЦЭМ!$D$10+'СЕТ СН'!$G$6-'СЕТ СН'!$G$23</f>
        <v>1381.83761039</v>
      </c>
      <c r="L61" s="37">
        <f>SUMIFS(СВЦЭМ!$D$34:$D$777,СВЦЭМ!$A$34:$A$777,$A61,СВЦЭМ!$B$34:$B$777,L$47)+'СЕТ СН'!$G$11+СВЦЭМ!$D$10+'СЕТ СН'!$G$6-'СЕТ СН'!$G$23</f>
        <v>1374.59064281</v>
      </c>
      <c r="M61" s="37">
        <f>SUMIFS(СВЦЭМ!$D$34:$D$777,СВЦЭМ!$A$34:$A$777,$A61,СВЦЭМ!$B$34:$B$777,M$47)+'СЕТ СН'!$G$11+СВЦЭМ!$D$10+'СЕТ СН'!$G$6-'СЕТ СН'!$G$23</f>
        <v>1375.51829529</v>
      </c>
      <c r="N61" s="37">
        <f>SUMIFS(СВЦЭМ!$D$34:$D$777,СВЦЭМ!$A$34:$A$777,$A61,СВЦЭМ!$B$34:$B$777,N$47)+'СЕТ СН'!$G$11+СВЦЭМ!$D$10+'СЕТ СН'!$G$6-'СЕТ СН'!$G$23</f>
        <v>1417.2509460199999</v>
      </c>
      <c r="O61" s="37">
        <f>SUMIFS(СВЦЭМ!$D$34:$D$777,СВЦЭМ!$A$34:$A$777,$A61,СВЦЭМ!$B$34:$B$777,O$47)+'СЕТ СН'!$G$11+СВЦЭМ!$D$10+'СЕТ СН'!$G$6-'СЕТ СН'!$G$23</f>
        <v>1424.55717899</v>
      </c>
      <c r="P61" s="37">
        <f>SUMIFS(СВЦЭМ!$D$34:$D$777,СВЦЭМ!$A$34:$A$777,$A61,СВЦЭМ!$B$34:$B$777,P$47)+'СЕТ СН'!$G$11+СВЦЭМ!$D$10+'СЕТ СН'!$G$6-'СЕТ СН'!$G$23</f>
        <v>1435.3606888499999</v>
      </c>
      <c r="Q61" s="37">
        <f>SUMIFS(СВЦЭМ!$D$34:$D$777,СВЦЭМ!$A$34:$A$777,$A61,СВЦЭМ!$B$34:$B$777,Q$47)+'СЕТ СН'!$G$11+СВЦЭМ!$D$10+'СЕТ СН'!$G$6-'СЕТ СН'!$G$23</f>
        <v>1446.10462542</v>
      </c>
      <c r="R61" s="37">
        <f>SUMIFS(СВЦЭМ!$D$34:$D$777,СВЦЭМ!$A$34:$A$777,$A61,СВЦЭМ!$B$34:$B$777,R$47)+'СЕТ СН'!$G$11+СВЦЭМ!$D$10+'СЕТ СН'!$G$6-'СЕТ СН'!$G$23</f>
        <v>1455.3069648999999</v>
      </c>
      <c r="S61" s="37">
        <f>SUMIFS(СВЦЭМ!$D$34:$D$777,СВЦЭМ!$A$34:$A$777,$A61,СВЦЭМ!$B$34:$B$777,S$47)+'СЕТ СН'!$G$11+СВЦЭМ!$D$10+'СЕТ СН'!$G$6-'СЕТ СН'!$G$23</f>
        <v>1438.7979329499999</v>
      </c>
      <c r="T61" s="37">
        <f>SUMIFS(СВЦЭМ!$D$34:$D$777,СВЦЭМ!$A$34:$A$777,$A61,СВЦЭМ!$B$34:$B$777,T$47)+'СЕТ СН'!$G$11+СВЦЭМ!$D$10+'СЕТ СН'!$G$6-'СЕТ СН'!$G$23</f>
        <v>1415.3445314400001</v>
      </c>
      <c r="U61" s="37">
        <f>SUMIFS(СВЦЭМ!$D$34:$D$777,СВЦЭМ!$A$34:$A$777,$A61,СВЦЭМ!$B$34:$B$777,U$47)+'СЕТ СН'!$G$11+СВЦЭМ!$D$10+'СЕТ СН'!$G$6-'СЕТ СН'!$G$23</f>
        <v>1396.6576955800001</v>
      </c>
      <c r="V61" s="37">
        <f>SUMIFS(СВЦЭМ!$D$34:$D$777,СВЦЭМ!$A$34:$A$777,$A61,СВЦЭМ!$B$34:$B$777,V$47)+'СЕТ СН'!$G$11+СВЦЭМ!$D$10+'СЕТ СН'!$G$6-'СЕТ СН'!$G$23</f>
        <v>1381.60074222</v>
      </c>
      <c r="W61" s="37">
        <f>SUMIFS(СВЦЭМ!$D$34:$D$777,СВЦЭМ!$A$34:$A$777,$A61,СВЦЭМ!$B$34:$B$777,W$47)+'СЕТ СН'!$G$11+СВЦЭМ!$D$10+'СЕТ СН'!$G$6-'СЕТ СН'!$G$23</f>
        <v>1366.86311901</v>
      </c>
      <c r="X61" s="37">
        <f>SUMIFS(СВЦЭМ!$D$34:$D$777,СВЦЭМ!$A$34:$A$777,$A61,СВЦЭМ!$B$34:$B$777,X$47)+'СЕТ СН'!$G$11+СВЦЭМ!$D$10+'СЕТ СН'!$G$6-'СЕТ СН'!$G$23</f>
        <v>1357.6533841299999</v>
      </c>
      <c r="Y61" s="37">
        <f>SUMIFS(СВЦЭМ!$D$34:$D$777,СВЦЭМ!$A$34:$A$777,$A61,СВЦЭМ!$B$34:$B$777,Y$47)+'СЕТ СН'!$G$11+СВЦЭМ!$D$10+'СЕТ СН'!$G$6-'СЕТ СН'!$G$23</f>
        <v>1433.1766013500001</v>
      </c>
    </row>
    <row r="62" spans="1:25" ht="15.75" x14ac:dyDescent="0.2">
      <c r="A62" s="36">
        <f t="shared" si="1"/>
        <v>43235</v>
      </c>
      <c r="B62" s="37">
        <f>SUMIFS(СВЦЭМ!$D$34:$D$777,СВЦЭМ!$A$34:$A$777,$A62,СВЦЭМ!$B$34:$B$777,B$47)+'СЕТ СН'!$G$11+СВЦЭМ!$D$10+'СЕТ СН'!$G$6-'СЕТ СН'!$G$23</f>
        <v>1496.44374004</v>
      </c>
      <c r="C62" s="37">
        <f>SUMIFS(СВЦЭМ!$D$34:$D$777,СВЦЭМ!$A$34:$A$777,$A62,СВЦЭМ!$B$34:$B$777,C$47)+'СЕТ СН'!$G$11+СВЦЭМ!$D$10+'СЕТ СН'!$G$6-'СЕТ СН'!$G$23</f>
        <v>1543.1190143700001</v>
      </c>
      <c r="D62" s="37">
        <f>SUMIFS(СВЦЭМ!$D$34:$D$777,СВЦЭМ!$A$34:$A$777,$A62,СВЦЭМ!$B$34:$B$777,D$47)+'СЕТ СН'!$G$11+СВЦЭМ!$D$10+'СЕТ СН'!$G$6-'СЕТ СН'!$G$23</f>
        <v>1572.8489499899999</v>
      </c>
      <c r="E62" s="37">
        <f>SUMIFS(СВЦЭМ!$D$34:$D$777,СВЦЭМ!$A$34:$A$777,$A62,СВЦЭМ!$B$34:$B$777,E$47)+'СЕТ СН'!$G$11+СВЦЭМ!$D$10+'СЕТ СН'!$G$6-'СЕТ СН'!$G$23</f>
        <v>1581.79367084</v>
      </c>
      <c r="F62" s="37">
        <f>SUMIFS(СВЦЭМ!$D$34:$D$777,СВЦЭМ!$A$34:$A$777,$A62,СВЦЭМ!$B$34:$B$777,F$47)+'СЕТ СН'!$G$11+СВЦЭМ!$D$10+'СЕТ СН'!$G$6-'СЕТ СН'!$G$23</f>
        <v>1595.3410720300001</v>
      </c>
      <c r="G62" s="37">
        <f>SUMIFS(СВЦЭМ!$D$34:$D$777,СВЦЭМ!$A$34:$A$777,$A62,СВЦЭМ!$B$34:$B$777,G$47)+'СЕТ СН'!$G$11+СВЦЭМ!$D$10+'СЕТ СН'!$G$6-'СЕТ СН'!$G$23</f>
        <v>1577.79024871</v>
      </c>
      <c r="H62" s="37">
        <f>SUMIFS(СВЦЭМ!$D$34:$D$777,СВЦЭМ!$A$34:$A$777,$A62,СВЦЭМ!$B$34:$B$777,H$47)+'СЕТ СН'!$G$11+СВЦЭМ!$D$10+'СЕТ СН'!$G$6-'СЕТ СН'!$G$23</f>
        <v>1501.2918166999998</v>
      </c>
      <c r="I62" s="37">
        <f>SUMIFS(СВЦЭМ!$D$34:$D$777,СВЦЭМ!$A$34:$A$777,$A62,СВЦЭМ!$B$34:$B$777,I$47)+'СЕТ СН'!$G$11+СВЦЭМ!$D$10+'СЕТ СН'!$G$6-'СЕТ СН'!$G$23</f>
        <v>1448.3391807399998</v>
      </c>
      <c r="J62" s="37">
        <f>SUMIFS(СВЦЭМ!$D$34:$D$777,СВЦЭМ!$A$34:$A$777,$A62,СВЦЭМ!$B$34:$B$777,J$47)+'СЕТ СН'!$G$11+СВЦЭМ!$D$10+'СЕТ СН'!$G$6-'СЕТ СН'!$G$23</f>
        <v>1423.83484236</v>
      </c>
      <c r="K62" s="37">
        <f>SUMIFS(СВЦЭМ!$D$34:$D$777,СВЦЭМ!$A$34:$A$777,$A62,СВЦЭМ!$B$34:$B$777,K$47)+'СЕТ СН'!$G$11+СВЦЭМ!$D$10+'СЕТ СН'!$G$6-'СЕТ СН'!$G$23</f>
        <v>1396.9779182500001</v>
      </c>
      <c r="L62" s="37">
        <f>SUMIFS(СВЦЭМ!$D$34:$D$777,СВЦЭМ!$A$34:$A$777,$A62,СВЦЭМ!$B$34:$B$777,L$47)+'СЕТ СН'!$G$11+СВЦЭМ!$D$10+'СЕТ СН'!$G$6-'СЕТ СН'!$G$23</f>
        <v>1392.38308534</v>
      </c>
      <c r="M62" s="37">
        <f>SUMIFS(СВЦЭМ!$D$34:$D$777,СВЦЭМ!$A$34:$A$777,$A62,СВЦЭМ!$B$34:$B$777,M$47)+'СЕТ СН'!$G$11+СВЦЭМ!$D$10+'СЕТ СН'!$G$6-'СЕТ СН'!$G$23</f>
        <v>1413.99560894</v>
      </c>
      <c r="N62" s="37">
        <f>SUMIFS(СВЦЭМ!$D$34:$D$777,СВЦЭМ!$A$34:$A$777,$A62,СВЦЭМ!$B$34:$B$777,N$47)+'СЕТ СН'!$G$11+СВЦЭМ!$D$10+'СЕТ СН'!$G$6-'СЕТ СН'!$G$23</f>
        <v>1429.36452966</v>
      </c>
      <c r="O62" s="37">
        <f>SUMIFS(СВЦЭМ!$D$34:$D$777,СВЦЭМ!$A$34:$A$777,$A62,СВЦЭМ!$B$34:$B$777,O$47)+'СЕТ СН'!$G$11+СВЦЭМ!$D$10+'СЕТ СН'!$G$6-'СЕТ СН'!$G$23</f>
        <v>1432.91864897</v>
      </c>
      <c r="P62" s="37">
        <f>SUMIFS(СВЦЭМ!$D$34:$D$777,СВЦЭМ!$A$34:$A$777,$A62,СВЦЭМ!$B$34:$B$777,P$47)+'СЕТ СН'!$G$11+СВЦЭМ!$D$10+'СЕТ СН'!$G$6-'СЕТ СН'!$G$23</f>
        <v>1455.65816337</v>
      </c>
      <c r="Q62" s="37">
        <f>SUMIFS(СВЦЭМ!$D$34:$D$777,СВЦЭМ!$A$34:$A$777,$A62,СВЦЭМ!$B$34:$B$777,Q$47)+'СЕТ СН'!$G$11+СВЦЭМ!$D$10+'СЕТ СН'!$G$6-'СЕТ СН'!$G$23</f>
        <v>1456.42710485</v>
      </c>
      <c r="R62" s="37">
        <f>SUMIFS(СВЦЭМ!$D$34:$D$777,СВЦЭМ!$A$34:$A$777,$A62,СВЦЭМ!$B$34:$B$777,R$47)+'СЕТ СН'!$G$11+СВЦЭМ!$D$10+'СЕТ СН'!$G$6-'СЕТ СН'!$G$23</f>
        <v>1460.12389626</v>
      </c>
      <c r="S62" s="37">
        <f>SUMIFS(СВЦЭМ!$D$34:$D$777,СВЦЭМ!$A$34:$A$777,$A62,СВЦЭМ!$B$34:$B$777,S$47)+'СЕТ СН'!$G$11+СВЦЭМ!$D$10+'СЕТ СН'!$G$6-'СЕТ СН'!$G$23</f>
        <v>1450.79113717</v>
      </c>
      <c r="T62" s="37">
        <f>SUMIFS(СВЦЭМ!$D$34:$D$777,СВЦЭМ!$A$34:$A$777,$A62,СВЦЭМ!$B$34:$B$777,T$47)+'СЕТ СН'!$G$11+СВЦЭМ!$D$10+'СЕТ СН'!$G$6-'СЕТ СН'!$G$23</f>
        <v>1440.19178786</v>
      </c>
      <c r="U62" s="37">
        <f>SUMIFS(СВЦЭМ!$D$34:$D$777,СВЦЭМ!$A$34:$A$777,$A62,СВЦЭМ!$B$34:$B$777,U$47)+'СЕТ СН'!$G$11+СВЦЭМ!$D$10+'СЕТ СН'!$G$6-'СЕТ СН'!$G$23</f>
        <v>1430.2653436800001</v>
      </c>
      <c r="V62" s="37">
        <f>SUMIFS(СВЦЭМ!$D$34:$D$777,СВЦЭМ!$A$34:$A$777,$A62,СВЦЭМ!$B$34:$B$777,V$47)+'СЕТ СН'!$G$11+СВЦЭМ!$D$10+'СЕТ СН'!$G$6-'СЕТ СН'!$G$23</f>
        <v>1399.9191071</v>
      </c>
      <c r="W62" s="37">
        <f>SUMIFS(СВЦЭМ!$D$34:$D$777,СВЦЭМ!$A$34:$A$777,$A62,СВЦЭМ!$B$34:$B$777,W$47)+'СЕТ СН'!$G$11+СВЦЭМ!$D$10+'СЕТ СН'!$G$6-'СЕТ СН'!$G$23</f>
        <v>1363.1017661999999</v>
      </c>
      <c r="X62" s="37">
        <f>SUMIFS(СВЦЭМ!$D$34:$D$777,СВЦЭМ!$A$34:$A$777,$A62,СВЦЭМ!$B$34:$B$777,X$47)+'СЕТ СН'!$G$11+СВЦЭМ!$D$10+'СЕТ СН'!$G$6-'СЕТ СН'!$G$23</f>
        <v>1385.3964708200001</v>
      </c>
      <c r="Y62" s="37">
        <f>SUMIFS(СВЦЭМ!$D$34:$D$777,СВЦЭМ!$A$34:$A$777,$A62,СВЦЭМ!$B$34:$B$777,Y$47)+'СЕТ СН'!$G$11+СВЦЭМ!$D$10+'СЕТ СН'!$G$6-'СЕТ СН'!$G$23</f>
        <v>1447.0650937299999</v>
      </c>
    </row>
    <row r="63" spans="1:25" ht="15.75" x14ac:dyDescent="0.2">
      <c r="A63" s="36">
        <f t="shared" si="1"/>
        <v>43236</v>
      </c>
      <c r="B63" s="37">
        <f>SUMIFS(СВЦЭМ!$D$34:$D$777,СВЦЭМ!$A$34:$A$777,$A63,СВЦЭМ!$B$34:$B$777,B$47)+'СЕТ СН'!$G$11+СВЦЭМ!$D$10+'СЕТ СН'!$G$6-'СЕТ СН'!$G$23</f>
        <v>1518.86904056</v>
      </c>
      <c r="C63" s="37">
        <f>SUMIFS(СВЦЭМ!$D$34:$D$777,СВЦЭМ!$A$34:$A$777,$A63,СВЦЭМ!$B$34:$B$777,C$47)+'СЕТ СН'!$G$11+СВЦЭМ!$D$10+'СЕТ СН'!$G$6-'СЕТ СН'!$G$23</f>
        <v>1556.31363829</v>
      </c>
      <c r="D63" s="37">
        <f>SUMIFS(СВЦЭМ!$D$34:$D$777,СВЦЭМ!$A$34:$A$777,$A63,СВЦЭМ!$B$34:$B$777,D$47)+'СЕТ СН'!$G$11+СВЦЭМ!$D$10+'СЕТ СН'!$G$6-'СЕТ СН'!$G$23</f>
        <v>1605.5762838399999</v>
      </c>
      <c r="E63" s="37">
        <f>SUMIFS(СВЦЭМ!$D$34:$D$777,СВЦЭМ!$A$34:$A$777,$A63,СВЦЭМ!$B$34:$B$777,E$47)+'СЕТ СН'!$G$11+СВЦЭМ!$D$10+'СЕТ СН'!$G$6-'СЕТ СН'!$G$23</f>
        <v>1612.1681548099998</v>
      </c>
      <c r="F63" s="37">
        <f>SUMIFS(СВЦЭМ!$D$34:$D$777,СВЦЭМ!$A$34:$A$777,$A63,СВЦЭМ!$B$34:$B$777,F$47)+'СЕТ СН'!$G$11+СВЦЭМ!$D$10+'СЕТ СН'!$G$6-'СЕТ СН'!$G$23</f>
        <v>1608.9837407399998</v>
      </c>
      <c r="G63" s="37">
        <f>SUMIFS(СВЦЭМ!$D$34:$D$777,СВЦЭМ!$A$34:$A$777,$A63,СВЦЭМ!$B$34:$B$777,G$47)+'СЕТ СН'!$G$11+СВЦЭМ!$D$10+'СЕТ СН'!$G$6-'СЕТ СН'!$G$23</f>
        <v>1589.2252600499999</v>
      </c>
      <c r="H63" s="37">
        <f>SUMIFS(СВЦЭМ!$D$34:$D$777,СВЦЭМ!$A$34:$A$777,$A63,СВЦЭМ!$B$34:$B$777,H$47)+'СЕТ СН'!$G$11+СВЦЭМ!$D$10+'СЕТ СН'!$G$6-'СЕТ СН'!$G$23</f>
        <v>1527.1800027499999</v>
      </c>
      <c r="I63" s="37">
        <f>SUMIFS(СВЦЭМ!$D$34:$D$777,СВЦЭМ!$A$34:$A$777,$A63,СВЦЭМ!$B$34:$B$777,I$47)+'СЕТ СН'!$G$11+СВЦЭМ!$D$10+'СЕТ СН'!$G$6-'СЕТ СН'!$G$23</f>
        <v>1452.7953869600001</v>
      </c>
      <c r="J63" s="37">
        <f>SUMIFS(СВЦЭМ!$D$34:$D$777,СВЦЭМ!$A$34:$A$777,$A63,СВЦЭМ!$B$34:$B$777,J$47)+'СЕТ СН'!$G$11+СВЦЭМ!$D$10+'СЕТ СН'!$G$6-'СЕТ СН'!$G$23</f>
        <v>1423.50335191</v>
      </c>
      <c r="K63" s="37">
        <f>SUMIFS(СВЦЭМ!$D$34:$D$777,СВЦЭМ!$A$34:$A$777,$A63,СВЦЭМ!$B$34:$B$777,K$47)+'СЕТ СН'!$G$11+СВЦЭМ!$D$10+'СЕТ СН'!$G$6-'СЕТ СН'!$G$23</f>
        <v>1404.9696897899998</v>
      </c>
      <c r="L63" s="37">
        <f>SUMIFS(СВЦЭМ!$D$34:$D$777,СВЦЭМ!$A$34:$A$777,$A63,СВЦЭМ!$B$34:$B$777,L$47)+'СЕТ СН'!$G$11+СВЦЭМ!$D$10+'СЕТ СН'!$G$6-'СЕТ СН'!$G$23</f>
        <v>1390.6208753599999</v>
      </c>
      <c r="M63" s="37">
        <f>SUMIFS(СВЦЭМ!$D$34:$D$777,СВЦЭМ!$A$34:$A$777,$A63,СВЦЭМ!$B$34:$B$777,M$47)+'СЕТ СН'!$G$11+СВЦЭМ!$D$10+'СЕТ СН'!$G$6-'СЕТ СН'!$G$23</f>
        <v>1415.8095610800001</v>
      </c>
      <c r="N63" s="37">
        <f>SUMIFS(СВЦЭМ!$D$34:$D$777,СВЦЭМ!$A$34:$A$777,$A63,СВЦЭМ!$B$34:$B$777,N$47)+'СЕТ СН'!$G$11+СВЦЭМ!$D$10+'СЕТ СН'!$G$6-'СЕТ СН'!$G$23</f>
        <v>1435.57201609</v>
      </c>
      <c r="O63" s="37">
        <f>SUMIFS(СВЦЭМ!$D$34:$D$777,СВЦЭМ!$A$34:$A$777,$A63,СВЦЭМ!$B$34:$B$777,O$47)+'СЕТ СН'!$G$11+СВЦЭМ!$D$10+'СЕТ СН'!$G$6-'СЕТ СН'!$G$23</f>
        <v>1432.7334228300001</v>
      </c>
      <c r="P63" s="37">
        <f>SUMIFS(СВЦЭМ!$D$34:$D$777,СВЦЭМ!$A$34:$A$777,$A63,СВЦЭМ!$B$34:$B$777,P$47)+'СЕТ СН'!$G$11+СВЦЭМ!$D$10+'СЕТ СН'!$G$6-'СЕТ СН'!$G$23</f>
        <v>1439.3093900599999</v>
      </c>
      <c r="Q63" s="37">
        <f>SUMIFS(СВЦЭМ!$D$34:$D$777,СВЦЭМ!$A$34:$A$777,$A63,СВЦЭМ!$B$34:$B$777,Q$47)+'СЕТ СН'!$G$11+СВЦЭМ!$D$10+'СЕТ СН'!$G$6-'СЕТ СН'!$G$23</f>
        <v>1437.0709413300001</v>
      </c>
      <c r="R63" s="37">
        <f>SUMIFS(СВЦЭМ!$D$34:$D$777,СВЦЭМ!$A$34:$A$777,$A63,СВЦЭМ!$B$34:$B$777,R$47)+'СЕТ СН'!$G$11+СВЦЭМ!$D$10+'СЕТ СН'!$G$6-'СЕТ СН'!$G$23</f>
        <v>1444.67149049</v>
      </c>
      <c r="S63" s="37">
        <f>SUMIFS(СВЦЭМ!$D$34:$D$777,СВЦЭМ!$A$34:$A$777,$A63,СВЦЭМ!$B$34:$B$777,S$47)+'СЕТ СН'!$G$11+СВЦЭМ!$D$10+'СЕТ СН'!$G$6-'СЕТ СН'!$G$23</f>
        <v>1442.35725297</v>
      </c>
      <c r="T63" s="37">
        <f>SUMIFS(СВЦЭМ!$D$34:$D$777,СВЦЭМ!$A$34:$A$777,$A63,СВЦЭМ!$B$34:$B$777,T$47)+'СЕТ СН'!$G$11+СВЦЭМ!$D$10+'СЕТ СН'!$G$6-'СЕТ СН'!$G$23</f>
        <v>1434.79043127</v>
      </c>
      <c r="U63" s="37">
        <f>SUMIFS(СВЦЭМ!$D$34:$D$777,СВЦЭМ!$A$34:$A$777,$A63,СВЦЭМ!$B$34:$B$777,U$47)+'СЕТ СН'!$G$11+СВЦЭМ!$D$10+'СЕТ СН'!$G$6-'СЕТ СН'!$G$23</f>
        <v>1434.27597881</v>
      </c>
      <c r="V63" s="37">
        <f>SUMIFS(СВЦЭМ!$D$34:$D$777,СВЦЭМ!$A$34:$A$777,$A63,СВЦЭМ!$B$34:$B$777,V$47)+'СЕТ СН'!$G$11+СВЦЭМ!$D$10+'СЕТ СН'!$G$6-'СЕТ СН'!$G$23</f>
        <v>1390.67511977</v>
      </c>
      <c r="W63" s="37">
        <f>SUMIFS(СВЦЭМ!$D$34:$D$777,СВЦЭМ!$A$34:$A$777,$A63,СВЦЭМ!$B$34:$B$777,W$47)+'СЕТ СН'!$G$11+СВЦЭМ!$D$10+'СЕТ СН'!$G$6-'СЕТ СН'!$G$23</f>
        <v>1383.7673336399998</v>
      </c>
      <c r="X63" s="37">
        <f>SUMIFS(СВЦЭМ!$D$34:$D$777,СВЦЭМ!$A$34:$A$777,$A63,СВЦЭМ!$B$34:$B$777,X$47)+'СЕТ СН'!$G$11+СВЦЭМ!$D$10+'СЕТ СН'!$G$6-'СЕТ СН'!$G$23</f>
        <v>1385.5776541</v>
      </c>
      <c r="Y63" s="37">
        <f>SUMIFS(СВЦЭМ!$D$34:$D$777,СВЦЭМ!$A$34:$A$777,$A63,СВЦЭМ!$B$34:$B$777,Y$47)+'СЕТ СН'!$G$11+СВЦЭМ!$D$10+'СЕТ СН'!$G$6-'СЕТ СН'!$G$23</f>
        <v>1458.27560032</v>
      </c>
    </row>
    <row r="64" spans="1:25" ht="15.75" x14ac:dyDescent="0.2">
      <c r="A64" s="36">
        <f t="shared" si="1"/>
        <v>43237</v>
      </c>
      <c r="B64" s="37">
        <f>SUMIFS(СВЦЭМ!$D$34:$D$777,СВЦЭМ!$A$34:$A$777,$A64,СВЦЭМ!$B$34:$B$777,B$47)+'СЕТ СН'!$G$11+СВЦЭМ!$D$10+'СЕТ СН'!$G$6-'СЕТ СН'!$G$23</f>
        <v>1518.8734361900001</v>
      </c>
      <c r="C64" s="37">
        <f>SUMIFS(СВЦЭМ!$D$34:$D$777,СВЦЭМ!$A$34:$A$777,$A64,СВЦЭМ!$B$34:$B$777,C$47)+'СЕТ СН'!$G$11+СВЦЭМ!$D$10+'СЕТ СН'!$G$6-'СЕТ СН'!$G$23</f>
        <v>1562.28237169</v>
      </c>
      <c r="D64" s="37">
        <f>SUMIFS(СВЦЭМ!$D$34:$D$777,СВЦЭМ!$A$34:$A$777,$A64,СВЦЭМ!$B$34:$B$777,D$47)+'СЕТ СН'!$G$11+СВЦЭМ!$D$10+'СЕТ СН'!$G$6-'СЕТ СН'!$G$23</f>
        <v>1596.93911351</v>
      </c>
      <c r="E64" s="37">
        <f>SUMIFS(СВЦЭМ!$D$34:$D$777,СВЦЭМ!$A$34:$A$777,$A64,СВЦЭМ!$B$34:$B$777,E$47)+'СЕТ СН'!$G$11+СВЦЭМ!$D$10+'СЕТ СН'!$G$6-'СЕТ СН'!$G$23</f>
        <v>1608.5741789799999</v>
      </c>
      <c r="F64" s="37">
        <f>SUMIFS(СВЦЭМ!$D$34:$D$777,СВЦЭМ!$A$34:$A$777,$A64,СВЦЭМ!$B$34:$B$777,F$47)+'СЕТ СН'!$G$11+СВЦЭМ!$D$10+'СЕТ СН'!$G$6-'СЕТ СН'!$G$23</f>
        <v>1612.4958448999998</v>
      </c>
      <c r="G64" s="37">
        <f>SUMIFS(СВЦЭМ!$D$34:$D$777,СВЦЭМ!$A$34:$A$777,$A64,СВЦЭМ!$B$34:$B$777,G$47)+'СЕТ СН'!$G$11+СВЦЭМ!$D$10+'СЕТ СН'!$G$6-'СЕТ СН'!$G$23</f>
        <v>1598.5758211999998</v>
      </c>
      <c r="H64" s="37">
        <f>SUMIFS(СВЦЭМ!$D$34:$D$777,СВЦЭМ!$A$34:$A$777,$A64,СВЦЭМ!$B$34:$B$777,H$47)+'СЕТ СН'!$G$11+СВЦЭМ!$D$10+'СЕТ СН'!$G$6-'СЕТ СН'!$G$23</f>
        <v>1541.8541193000001</v>
      </c>
      <c r="I64" s="37">
        <f>SUMIFS(СВЦЭМ!$D$34:$D$777,СВЦЭМ!$A$34:$A$777,$A64,СВЦЭМ!$B$34:$B$777,I$47)+'СЕТ СН'!$G$11+СВЦЭМ!$D$10+'СЕТ СН'!$G$6-'СЕТ СН'!$G$23</f>
        <v>1457.1613116999999</v>
      </c>
      <c r="J64" s="37">
        <f>SUMIFS(СВЦЭМ!$D$34:$D$777,СВЦЭМ!$A$34:$A$777,$A64,СВЦЭМ!$B$34:$B$777,J$47)+'СЕТ СН'!$G$11+СВЦЭМ!$D$10+'СЕТ СН'!$G$6-'СЕТ СН'!$G$23</f>
        <v>1408.7312402499999</v>
      </c>
      <c r="K64" s="37">
        <f>SUMIFS(СВЦЭМ!$D$34:$D$777,СВЦЭМ!$A$34:$A$777,$A64,СВЦЭМ!$B$34:$B$777,K$47)+'СЕТ СН'!$G$11+СВЦЭМ!$D$10+'СЕТ СН'!$G$6-'СЕТ СН'!$G$23</f>
        <v>1389.34410772</v>
      </c>
      <c r="L64" s="37">
        <f>SUMIFS(СВЦЭМ!$D$34:$D$777,СВЦЭМ!$A$34:$A$777,$A64,СВЦЭМ!$B$34:$B$777,L$47)+'СЕТ СН'!$G$11+СВЦЭМ!$D$10+'СЕТ СН'!$G$6-'СЕТ СН'!$G$23</f>
        <v>1380.2260569299999</v>
      </c>
      <c r="M64" s="37">
        <f>SUMIFS(СВЦЭМ!$D$34:$D$777,СВЦЭМ!$A$34:$A$777,$A64,СВЦЭМ!$B$34:$B$777,M$47)+'СЕТ СН'!$G$11+СВЦЭМ!$D$10+'СЕТ СН'!$G$6-'СЕТ СН'!$G$23</f>
        <v>1380.6497955099999</v>
      </c>
      <c r="N64" s="37">
        <f>SUMIFS(СВЦЭМ!$D$34:$D$777,СВЦЭМ!$A$34:$A$777,$A64,СВЦЭМ!$B$34:$B$777,N$47)+'СЕТ СН'!$G$11+СВЦЭМ!$D$10+'СЕТ СН'!$G$6-'СЕТ СН'!$G$23</f>
        <v>1421.10974588</v>
      </c>
      <c r="O64" s="37">
        <f>SUMIFS(СВЦЭМ!$D$34:$D$777,СВЦЭМ!$A$34:$A$777,$A64,СВЦЭМ!$B$34:$B$777,O$47)+'СЕТ СН'!$G$11+СВЦЭМ!$D$10+'СЕТ СН'!$G$6-'СЕТ СН'!$G$23</f>
        <v>1429.3168710300001</v>
      </c>
      <c r="P64" s="37">
        <f>SUMIFS(СВЦЭМ!$D$34:$D$777,СВЦЭМ!$A$34:$A$777,$A64,СВЦЭМ!$B$34:$B$777,P$47)+'СЕТ СН'!$G$11+СВЦЭМ!$D$10+'СЕТ СН'!$G$6-'СЕТ СН'!$G$23</f>
        <v>1448.07201846</v>
      </c>
      <c r="Q64" s="37">
        <f>SUMIFS(СВЦЭМ!$D$34:$D$777,СВЦЭМ!$A$34:$A$777,$A64,СВЦЭМ!$B$34:$B$777,Q$47)+'СЕТ СН'!$G$11+СВЦЭМ!$D$10+'СЕТ СН'!$G$6-'СЕТ СН'!$G$23</f>
        <v>1453.5937045999999</v>
      </c>
      <c r="R64" s="37">
        <f>SUMIFS(СВЦЭМ!$D$34:$D$777,СВЦЭМ!$A$34:$A$777,$A64,СВЦЭМ!$B$34:$B$777,R$47)+'СЕТ СН'!$G$11+СВЦЭМ!$D$10+'СЕТ СН'!$G$6-'СЕТ СН'!$G$23</f>
        <v>1453.57088041</v>
      </c>
      <c r="S64" s="37">
        <f>SUMIFS(СВЦЭМ!$D$34:$D$777,СВЦЭМ!$A$34:$A$777,$A64,СВЦЭМ!$B$34:$B$777,S$47)+'СЕТ СН'!$G$11+СВЦЭМ!$D$10+'СЕТ СН'!$G$6-'СЕТ СН'!$G$23</f>
        <v>1452.6708578600001</v>
      </c>
      <c r="T64" s="37">
        <f>SUMIFS(СВЦЭМ!$D$34:$D$777,СВЦЭМ!$A$34:$A$777,$A64,СВЦЭМ!$B$34:$B$777,T$47)+'СЕТ СН'!$G$11+СВЦЭМ!$D$10+'СЕТ СН'!$G$6-'СЕТ СН'!$G$23</f>
        <v>1435.4608283699999</v>
      </c>
      <c r="U64" s="37">
        <f>SUMIFS(СВЦЭМ!$D$34:$D$777,СВЦЭМ!$A$34:$A$777,$A64,СВЦЭМ!$B$34:$B$777,U$47)+'СЕТ СН'!$G$11+СВЦЭМ!$D$10+'СЕТ СН'!$G$6-'СЕТ СН'!$G$23</f>
        <v>1417.1633142800001</v>
      </c>
      <c r="V64" s="37">
        <f>SUMIFS(СВЦЭМ!$D$34:$D$777,СВЦЭМ!$A$34:$A$777,$A64,СВЦЭМ!$B$34:$B$777,V$47)+'СЕТ СН'!$G$11+СВЦЭМ!$D$10+'СЕТ СН'!$G$6-'СЕТ СН'!$G$23</f>
        <v>1398.97920415</v>
      </c>
      <c r="W64" s="37">
        <f>SUMIFS(СВЦЭМ!$D$34:$D$777,СВЦЭМ!$A$34:$A$777,$A64,СВЦЭМ!$B$34:$B$777,W$47)+'СЕТ СН'!$G$11+СВЦЭМ!$D$10+'СЕТ СН'!$G$6-'СЕТ СН'!$G$23</f>
        <v>1367.8095531199999</v>
      </c>
      <c r="X64" s="37">
        <f>SUMIFS(СВЦЭМ!$D$34:$D$777,СВЦЭМ!$A$34:$A$777,$A64,СВЦЭМ!$B$34:$B$777,X$47)+'СЕТ СН'!$G$11+СВЦЭМ!$D$10+'СЕТ СН'!$G$6-'СЕТ СН'!$G$23</f>
        <v>1394.6595191299998</v>
      </c>
      <c r="Y64" s="37">
        <f>SUMIFS(СВЦЭМ!$D$34:$D$777,СВЦЭМ!$A$34:$A$777,$A64,СВЦЭМ!$B$34:$B$777,Y$47)+'СЕТ СН'!$G$11+СВЦЭМ!$D$10+'СЕТ СН'!$G$6-'СЕТ СН'!$G$23</f>
        <v>1454.33693343</v>
      </c>
    </row>
    <row r="65" spans="1:26" ht="15.75" x14ac:dyDescent="0.2">
      <c r="A65" s="36">
        <f t="shared" si="1"/>
        <v>43238</v>
      </c>
      <c r="B65" s="37">
        <f>SUMIFS(СВЦЭМ!$D$34:$D$777,СВЦЭМ!$A$34:$A$777,$A65,СВЦЭМ!$B$34:$B$777,B$47)+'СЕТ СН'!$G$11+СВЦЭМ!$D$10+'СЕТ СН'!$G$6-'СЕТ СН'!$G$23</f>
        <v>1549.7324574099998</v>
      </c>
      <c r="C65" s="37">
        <f>SUMIFS(СВЦЭМ!$D$34:$D$777,СВЦЭМ!$A$34:$A$777,$A65,СВЦЭМ!$B$34:$B$777,C$47)+'СЕТ СН'!$G$11+СВЦЭМ!$D$10+'СЕТ СН'!$G$6-'СЕТ СН'!$G$23</f>
        <v>1592.5243797199998</v>
      </c>
      <c r="D65" s="37">
        <f>SUMIFS(СВЦЭМ!$D$34:$D$777,СВЦЭМ!$A$34:$A$777,$A65,СВЦЭМ!$B$34:$B$777,D$47)+'СЕТ СН'!$G$11+СВЦЭМ!$D$10+'СЕТ СН'!$G$6-'СЕТ СН'!$G$23</f>
        <v>1604.46537158</v>
      </c>
      <c r="E65" s="37">
        <f>SUMIFS(СВЦЭМ!$D$34:$D$777,СВЦЭМ!$A$34:$A$777,$A65,СВЦЭМ!$B$34:$B$777,E$47)+'СЕТ СН'!$G$11+СВЦЭМ!$D$10+'СЕТ СН'!$G$6-'СЕТ СН'!$G$23</f>
        <v>1603.8012787099999</v>
      </c>
      <c r="F65" s="37">
        <f>SUMIFS(СВЦЭМ!$D$34:$D$777,СВЦЭМ!$A$34:$A$777,$A65,СВЦЭМ!$B$34:$B$777,F$47)+'СЕТ СН'!$G$11+СВЦЭМ!$D$10+'СЕТ СН'!$G$6-'СЕТ СН'!$G$23</f>
        <v>1604.1136966900001</v>
      </c>
      <c r="G65" s="37">
        <f>SUMIFS(СВЦЭМ!$D$34:$D$777,СВЦЭМ!$A$34:$A$777,$A65,СВЦЭМ!$B$34:$B$777,G$47)+'СЕТ СН'!$G$11+СВЦЭМ!$D$10+'СЕТ СН'!$G$6-'СЕТ СН'!$G$23</f>
        <v>1611.57699127</v>
      </c>
      <c r="H65" s="37">
        <f>SUMIFS(СВЦЭМ!$D$34:$D$777,СВЦЭМ!$A$34:$A$777,$A65,СВЦЭМ!$B$34:$B$777,H$47)+'СЕТ СН'!$G$11+СВЦЭМ!$D$10+'СЕТ СН'!$G$6-'СЕТ СН'!$G$23</f>
        <v>1569.2527146599998</v>
      </c>
      <c r="I65" s="37">
        <f>SUMIFS(СВЦЭМ!$D$34:$D$777,СВЦЭМ!$A$34:$A$777,$A65,СВЦЭМ!$B$34:$B$777,I$47)+'СЕТ СН'!$G$11+СВЦЭМ!$D$10+'СЕТ СН'!$G$6-'СЕТ СН'!$G$23</f>
        <v>1492.0073723999999</v>
      </c>
      <c r="J65" s="37">
        <f>SUMIFS(СВЦЭМ!$D$34:$D$777,СВЦЭМ!$A$34:$A$777,$A65,СВЦЭМ!$B$34:$B$777,J$47)+'СЕТ СН'!$G$11+СВЦЭМ!$D$10+'СЕТ СН'!$G$6-'СЕТ СН'!$G$23</f>
        <v>1456.9991334900001</v>
      </c>
      <c r="K65" s="37">
        <f>SUMIFS(СВЦЭМ!$D$34:$D$777,СВЦЭМ!$A$34:$A$777,$A65,СВЦЭМ!$B$34:$B$777,K$47)+'СЕТ СН'!$G$11+СВЦЭМ!$D$10+'СЕТ СН'!$G$6-'СЕТ СН'!$G$23</f>
        <v>1440.82205656</v>
      </c>
      <c r="L65" s="37">
        <f>SUMIFS(СВЦЭМ!$D$34:$D$777,СВЦЭМ!$A$34:$A$777,$A65,СВЦЭМ!$B$34:$B$777,L$47)+'СЕТ СН'!$G$11+СВЦЭМ!$D$10+'СЕТ СН'!$G$6-'СЕТ СН'!$G$23</f>
        <v>1431.4442129399999</v>
      </c>
      <c r="M65" s="37">
        <f>SUMIFS(СВЦЭМ!$D$34:$D$777,СВЦЭМ!$A$34:$A$777,$A65,СВЦЭМ!$B$34:$B$777,M$47)+'СЕТ СН'!$G$11+СВЦЭМ!$D$10+'СЕТ СН'!$G$6-'СЕТ СН'!$G$23</f>
        <v>1439.0929420699999</v>
      </c>
      <c r="N65" s="37">
        <f>SUMIFS(СВЦЭМ!$D$34:$D$777,СВЦЭМ!$A$34:$A$777,$A65,СВЦЭМ!$B$34:$B$777,N$47)+'СЕТ СН'!$G$11+СВЦЭМ!$D$10+'СЕТ СН'!$G$6-'СЕТ СН'!$G$23</f>
        <v>1465.22051913</v>
      </c>
      <c r="O65" s="37">
        <f>SUMIFS(СВЦЭМ!$D$34:$D$777,СВЦЭМ!$A$34:$A$777,$A65,СВЦЭМ!$B$34:$B$777,O$47)+'СЕТ СН'!$G$11+СВЦЭМ!$D$10+'СЕТ СН'!$G$6-'СЕТ СН'!$G$23</f>
        <v>1455.1193704899999</v>
      </c>
      <c r="P65" s="37">
        <f>SUMIFS(СВЦЭМ!$D$34:$D$777,СВЦЭМ!$A$34:$A$777,$A65,СВЦЭМ!$B$34:$B$777,P$47)+'СЕТ СН'!$G$11+СВЦЭМ!$D$10+'СЕТ СН'!$G$6-'СЕТ СН'!$G$23</f>
        <v>1462.86175093</v>
      </c>
      <c r="Q65" s="37">
        <f>SUMIFS(СВЦЭМ!$D$34:$D$777,СВЦЭМ!$A$34:$A$777,$A65,СВЦЭМ!$B$34:$B$777,Q$47)+'СЕТ СН'!$G$11+СВЦЭМ!$D$10+'СЕТ СН'!$G$6-'СЕТ СН'!$G$23</f>
        <v>1470.78313144</v>
      </c>
      <c r="R65" s="37">
        <f>SUMIFS(СВЦЭМ!$D$34:$D$777,СВЦЭМ!$A$34:$A$777,$A65,СВЦЭМ!$B$34:$B$777,R$47)+'СЕТ СН'!$G$11+СВЦЭМ!$D$10+'СЕТ СН'!$G$6-'СЕТ СН'!$G$23</f>
        <v>1481.7045624499999</v>
      </c>
      <c r="S65" s="37">
        <f>SUMIFS(СВЦЭМ!$D$34:$D$777,СВЦЭМ!$A$34:$A$777,$A65,СВЦЭМ!$B$34:$B$777,S$47)+'СЕТ СН'!$G$11+СВЦЭМ!$D$10+'СЕТ СН'!$G$6-'СЕТ СН'!$G$23</f>
        <v>1469.2879470799999</v>
      </c>
      <c r="T65" s="37">
        <f>SUMIFS(СВЦЭМ!$D$34:$D$777,СВЦЭМ!$A$34:$A$777,$A65,СВЦЭМ!$B$34:$B$777,T$47)+'СЕТ СН'!$G$11+СВЦЭМ!$D$10+'СЕТ СН'!$G$6-'СЕТ СН'!$G$23</f>
        <v>1454.9618252</v>
      </c>
      <c r="U65" s="37">
        <f>SUMIFS(СВЦЭМ!$D$34:$D$777,СВЦЭМ!$A$34:$A$777,$A65,СВЦЭМ!$B$34:$B$777,U$47)+'СЕТ СН'!$G$11+СВЦЭМ!$D$10+'СЕТ СН'!$G$6-'СЕТ СН'!$G$23</f>
        <v>1496.42034954</v>
      </c>
      <c r="V65" s="37">
        <f>SUMIFS(СВЦЭМ!$D$34:$D$777,СВЦЭМ!$A$34:$A$777,$A65,СВЦЭМ!$B$34:$B$777,V$47)+'СЕТ СН'!$G$11+СВЦЭМ!$D$10+'СЕТ СН'!$G$6-'СЕТ СН'!$G$23</f>
        <v>1462.9670192399999</v>
      </c>
      <c r="W65" s="37">
        <f>SUMIFS(СВЦЭМ!$D$34:$D$777,СВЦЭМ!$A$34:$A$777,$A65,СВЦЭМ!$B$34:$B$777,W$47)+'СЕТ СН'!$G$11+СВЦЭМ!$D$10+'СЕТ СН'!$G$6-'СЕТ СН'!$G$23</f>
        <v>1443.8454308599999</v>
      </c>
      <c r="X65" s="37">
        <f>SUMIFS(СВЦЭМ!$D$34:$D$777,СВЦЭМ!$A$34:$A$777,$A65,СВЦЭМ!$B$34:$B$777,X$47)+'СЕТ СН'!$G$11+СВЦЭМ!$D$10+'СЕТ СН'!$G$6-'СЕТ СН'!$G$23</f>
        <v>1476.0516025100001</v>
      </c>
      <c r="Y65" s="37">
        <f>SUMIFS(СВЦЭМ!$D$34:$D$777,СВЦЭМ!$A$34:$A$777,$A65,СВЦЭМ!$B$34:$B$777,Y$47)+'СЕТ СН'!$G$11+СВЦЭМ!$D$10+'СЕТ СН'!$G$6-'СЕТ СН'!$G$23</f>
        <v>1539.3505829999999</v>
      </c>
    </row>
    <row r="66" spans="1:26" ht="15.75" x14ac:dyDescent="0.2">
      <c r="A66" s="36">
        <f t="shared" si="1"/>
        <v>43239</v>
      </c>
      <c r="B66" s="37">
        <f>SUMIFS(СВЦЭМ!$D$34:$D$777,СВЦЭМ!$A$34:$A$777,$A66,СВЦЭМ!$B$34:$B$777,B$47)+'СЕТ СН'!$G$11+СВЦЭМ!$D$10+'СЕТ СН'!$G$6-'СЕТ СН'!$G$23</f>
        <v>1499.8946632799998</v>
      </c>
      <c r="C66" s="37">
        <f>SUMIFS(СВЦЭМ!$D$34:$D$777,СВЦЭМ!$A$34:$A$777,$A66,СВЦЭМ!$B$34:$B$777,C$47)+'СЕТ СН'!$G$11+СВЦЭМ!$D$10+'СЕТ СН'!$G$6-'СЕТ СН'!$G$23</f>
        <v>1511.3716443600001</v>
      </c>
      <c r="D66" s="37">
        <f>SUMIFS(СВЦЭМ!$D$34:$D$777,СВЦЭМ!$A$34:$A$777,$A66,СВЦЭМ!$B$34:$B$777,D$47)+'СЕТ СН'!$G$11+СВЦЭМ!$D$10+'СЕТ СН'!$G$6-'СЕТ СН'!$G$23</f>
        <v>1498.9584953899998</v>
      </c>
      <c r="E66" s="37">
        <f>SUMIFS(СВЦЭМ!$D$34:$D$777,СВЦЭМ!$A$34:$A$777,$A66,СВЦЭМ!$B$34:$B$777,E$47)+'СЕТ СН'!$G$11+СВЦЭМ!$D$10+'СЕТ СН'!$G$6-'СЕТ СН'!$G$23</f>
        <v>1516.4842422299998</v>
      </c>
      <c r="F66" s="37">
        <f>SUMIFS(СВЦЭМ!$D$34:$D$777,СВЦЭМ!$A$34:$A$777,$A66,СВЦЭМ!$B$34:$B$777,F$47)+'СЕТ СН'!$G$11+СВЦЭМ!$D$10+'СЕТ СН'!$G$6-'СЕТ СН'!$G$23</f>
        <v>1542.9125536900001</v>
      </c>
      <c r="G66" s="37">
        <f>SUMIFS(СВЦЭМ!$D$34:$D$777,СВЦЭМ!$A$34:$A$777,$A66,СВЦЭМ!$B$34:$B$777,G$47)+'СЕТ СН'!$G$11+СВЦЭМ!$D$10+'СЕТ СН'!$G$6-'СЕТ СН'!$G$23</f>
        <v>1556.89261672</v>
      </c>
      <c r="H66" s="37">
        <f>SUMIFS(СВЦЭМ!$D$34:$D$777,СВЦЭМ!$A$34:$A$777,$A66,СВЦЭМ!$B$34:$B$777,H$47)+'СЕТ СН'!$G$11+СВЦЭМ!$D$10+'СЕТ СН'!$G$6-'СЕТ СН'!$G$23</f>
        <v>1547.1271226499998</v>
      </c>
      <c r="I66" s="37">
        <f>SUMIFS(СВЦЭМ!$D$34:$D$777,СВЦЭМ!$A$34:$A$777,$A66,СВЦЭМ!$B$34:$B$777,I$47)+'СЕТ СН'!$G$11+СВЦЭМ!$D$10+'СЕТ СН'!$G$6-'СЕТ СН'!$G$23</f>
        <v>1491.6045171000001</v>
      </c>
      <c r="J66" s="37">
        <f>SUMIFS(СВЦЭМ!$D$34:$D$777,СВЦЭМ!$A$34:$A$777,$A66,СВЦЭМ!$B$34:$B$777,J$47)+'СЕТ СН'!$G$11+СВЦЭМ!$D$10+'СЕТ СН'!$G$6-'СЕТ СН'!$G$23</f>
        <v>1419.2518953200001</v>
      </c>
      <c r="K66" s="37">
        <f>SUMIFS(СВЦЭМ!$D$34:$D$777,СВЦЭМ!$A$34:$A$777,$A66,СВЦЭМ!$B$34:$B$777,K$47)+'СЕТ СН'!$G$11+СВЦЭМ!$D$10+'СЕТ СН'!$G$6-'СЕТ СН'!$G$23</f>
        <v>1392.40716232</v>
      </c>
      <c r="L66" s="37">
        <f>SUMIFS(СВЦЭМ!$D$34:$D$777,СВЦЭМ!$A$34:$A$777,$A66,СВЦЭМ!$B$34:$B$777,L$47)+'СЕТ СН'!$G$11+СВЦЭМ!$D$10+'СЕТ СН'!$G$6-'СЕТ СН'!$G$23</f>
        <v>1382.9000760099998</v>
      </c>
      <c r="M66" s="37">
        <f>SUMIFS(СВЦЭМ!$D$34:$D$777,СВЦЭМ!$A$34:$A$777,$A66,СВЦЭМ!$B$34:$B$777,M$47)+'СЕТ СН'!$G$11+СВЦЭМ!$D$10+'СЕТ СН'!$G$6-'СЕТ СН'!$G$23</f>
        <v>1379.88562254</v>
      </c>
      <c r="N66" s="37">
        <f>SUMIFS(СВЦЭМ!$D$34:$D$777,СВЦЭМ!$A$34:$A$777,$A66,СВЦЭМ!$B$34:$B$777,N$47)+'СЕТ СН'!$G$11+СВЦЭМ!$D$10+'СЕТ СН'!$G$6-'СЕТ СН'!$G$23</f>
        <v>1386.32565826</v>
      </c>
      <c r="O66" s="37">
        <f>SUMIFS(СВЦЭМ!$D$34:$D$777,СВЦЭМ!$A$34:$A$777,$A66,СВЦЭМ!$B$34:$B$777,O$47)+'СЕТ СН'!$G$11+СВЦЭМ!$D$10+'СЕТ СН'!$G$6-'СЕТ СН'!$G$23</f>
        <v>1410.6146647</v>
      </c>
      <c r="P66" s="37">
        <f>SUMIFS(СВЦЭМ!$D$34:$D$777,СВЦЭМ!$A$34:$A$777,$A66,СВЦЭМ!$B$34:$B$777,P$47)+'СЕТ СН'!$G$11+СВЦЭМ!$D$10+'СЕТ СН'!$G$6-'СЕТ СН'!$G$23</f>
        <v>1427.2654589200001</v>
      </c>
      <c r="Q66" s="37">
        <f>SUMIFS(СВЦЭМ!$D$34:$D$777,СВЦЭМ!$A$34:$A$777,$A66,СВЦЭМ!$B$34:$B$777,Q$47)+'СЕТ СН'!$G$11+СВЦЭМ!$D$10+'СЕТ СН'!$G$6-'СЕТ СН'!$G$23</f>
        <v>1427.0741912399999</v>
      </c>
      <c r="R66" s="37">
        <f>SUMIFS(СВЦЭМ!$D$34:$D$777,СВЦЭМ!$A$34:$A$777,$A66,СВЦЭМ!$B$34:$B$777,R$47)+'СЕТ СН'!$G$11+СВЦЭМ!$D$10+'СЕТ СН'!$G$6-'СЕТ СН'!$G$23</f>
        <v>1434.58759156</v>
      </c>
      <c r="S66" s="37">
        <f>SUMIFS(СВЦЭМ!$D$34:$D$777,СВЦЭМ!$A$34:$A$777,$A66,СВЦЭМ!$B$34:$B$777,S$47)+'СЕТ СН'!$G$11+СВЦЭМ!$D$10+'СЕТ СН'!$G$6-'СЕТ СН'!$G$23</f>
        <v>1417.5451194299999</v>
      </c>
      <c r="T66" s="37">
        <f>SUMIFS(СВЦЭМ!$D$34:$D$777,СВЦЭМ!$A$34:$A$777,$A66,СВЦЭМ!$B$34:$B$777,T$47)+'СЕТ СН'!$G$11+СВЦЭМ!$D$10+'СЕТ СН'!$G$6-'СЕТ СН'!$G$23</f>
        <v>1418.58077112</v>
      </c>
      <c r="U66" s="37">
        <f>SUMIFS(СВЦЭМ!$D$34:$D$777,СВЦЭМ!$A$34:$A$777,$A66,СВЦЭМ!$B$34:$B$777,U$47)+'СЕТ СН'!$G$11+СВЦЭМ!$D$10+'СЕТ СН'!$G$6-'СЕТ СН'!$G$23</f>
        <v>1398.71421958</v>
      </c>
      <c r="V66" s="37">
        <f>SUMIFS(СВЦЭМ!$D$34:$D$777,СВЦЭМ!$A$34:$A$777,$A66,СВЦЭМ!$B$34:$B$777,V$47)+'СЕТ СН'!$G$11+СВЦЭМ!$D$10+'СЕТ СН'!$G$6-'СЕТ СН'!$G$23</f>
        <v>1385.8274476699999</v>
      </c>
      <c r="W66" s="37">
        <f>SUMIFS(СВЦЭМ!$D$34:$D$777,СВЦЭМ!$A$34:$A$777,$A66,СВЦЭМ!$B$34:$B$777,W$47)+'СЕТ СН'!$G$11+СВЦЭМ!$D$10+'СЕТ СН'!$G$6-'СЕТ СН'!$G$23</f>
        <v>1351.10898331</v>
      </c>
      <c r="X66" s="37">
        <f>SUMIFS(СВЦЭМ!$D$34:$D$777,СВЦЭМ!$A$34:$A$777,$A66,СВЦЭМ!$B$34:$B$777,X$47)+'СЕТ СН'!$G$11+СВЦЭМ!$D$10+'СЕТ СН'!$G$6-'СЕТ СН'!$G$23</f>
        <v>1356.0084659499998</v>
      </c>
      <c r="Y66" s="37">
        <f>SUMIFS(СВЦЭМ!$D$34:$D$777,СВЦЭМ!$A$34:$A$777,$A66,СВЦЭМ!$B$34:$B$777,Y$47)+'СЕТ СН'!$G$11+СВЦЭМ!$D$10+'СЕТ СН'!$G$6-'СЕТ СН'!$G$23</f>
        <v>1430.28807891</v>
      </c>
    </row>
    <row r="67" spans="1:26" ht="15.75" x14ac:dyDescent="0.2">
      <c r="A67" s="36">
        <f t="shared" si="1"/>
        <v>43240</v>
      </c>
      <c r="B67" s="37">
        <f>SUMIFS(СВЦЭМ!$D$34:$D$777,СВЦЭМ!$A$34:$A$777,$A67,СВЦЭМ!$B$34:$B$777,B$47)+'СЕТ СН'!$G$11+СВЦЭМ!$D$10+'СЕТ СН'!$G$6-'СЕТ СН'!$G$23</f>
        <v>1485.4738644399999</v>
      </c>
      <c r="C67" s="37">
        <f>SUMIFS(СВЦЭМ!$D$34:$D$777,СВЦЭМ!$A$34:$A$777,$A67,СВЦЭМ!$B$34:$B$777,C$47)+'СЕТ СН'!$G$11+СВЦЭМ!$D$10+'СЕТ СН'!$G$6-'СЕТ СН'!$G$23</f>
        <v>1522.3190427</v>
      </c>
      <c r="D67" s="37">
        <f>SUMIFS(СВЦЭМ!$D$34:$D$777,СВЦЭМ!$A$34:$A$777,$A67,СВЦЭМ!$B$34:$B$777,D$47)+'СЕТ СН'!$G$11+СВЦЭМ!$D$10+'СЕТ СН'!$G$6-'СЕТ СН'!$G$23</f>
        <v>1556.6029564299999</v>
      </c>
      <c r="E67" s="37">
        <f>SUMIFS(СВЦЭМ!$D$34:$D$777,СВЦЭМ!$A$34:$A$777,$A67,СВЦЭМ!$B$34:$B$777,E$47)+'СЕТ СН'!$G$11+СВЦЭМ!$D$10+'СЕТ СН'!$G$6-'СЕТ СН'!$G$23</f>
        <v>1575.2302232499999</v>
      </c>
      <c r="F67" s="37">
        <f>SUMIFS(СВЦЭМ!$D$34:$D$777,СВЦЭМ!$A$34:$A$777,$A67,СВЦЭМ!$B$34:$B$777,F$47)+'СЕТ СН'!$G$11+СВЦЭМ!$D$10+'СЕТ СН'!$G$6-'СЕТ СН'!$G$23</f>
        <v>1597.3872653699998</v>
      </c>
      <c r="G67" s="37">
        <f>SUMIFS(СВЦЭМ!$D$34:$D$777,СВЦЭМ!$A$34:$A$777,$A67,СВЦЭМ!$B$34:$B$777,G$47)+'СЕТ СН'!$G$11+СВЦЭМ!$D$10+'СЕТ СН'!$G$6-'СЕТ СН'!$G$23</f>
        <v>1598.6487359599998</v>
      </c>
      <c r="H67" s="37">
        <f>SUMIFS(СВЦЭМ!$D$34:$D$777,СВЦЭМ!$A$34:$A$777,$A67,СВЦЭМ!$B$34:$B$777,H$47)+'СЕТ СН'!$G$11+СВЦЭМ!$D$10+'СЕТ СН'!$G$6-'СЕТ СН'!$G$23</f>
        <v>1579.4437814999999</v>
      </c>
      <c r="I67" s="37">
        <f>SUMIFS(СВЦЭМ!$D$34:$D$777,СВЦЭМ!$A$34:$A$777,$A67,СВЦЭМ!$B$34:$B$777,I$47)+'СЕТ СН'!$G$11+СВЦЭМ!$D$10+'СЕТ СН'!$G$6-'СЕТ СН'!$G$23</f>
        <v>1498.2588698499999</v>
      </c>
      <c r="J67" s="37">
        <f>SUMIFS(СВЦЭМ!$D$34:$D$777,СВЦЭМ!$A$34:$A$777,$A67,СВЦЭМ!$B$34:$B$777,J$47)+'СЕТ СН'!$G$11+СВЦЭМ!$D$10+'СЕТ СН'!$G$6-'СЕТ СН'!$G$23</f>
        <v>1430.89080898</v>
      </c>
      <c r="K67" s="37">
        <f>SUMIFS(СВЦЭМ!$D$34:$D$777,СВЦЭМ!$A$34:$A$777,$A67,СВЦЭМ!$B$34:$B$777,K$47)+'СЕТ СН'!$G$11+СВЦЭМ!$D$10+'СЕТ СН'!$G$6-'СЕТ СН'!$G$23</f>
        <v>1384.5549464599999</v>
      </c>
      <c r="L67" s="37">
        <f>SUMIFS(СВЦЭМ!$D$34:$D$777,СВЦЭМ!$A$34:$A$777,$A67,СВЦЭМ!$B$34:$B$777,L$47)+'СЕТ СН'!$G$11+СВЦЭМ!$D$10+'СЕТ СН'!$G$6-'СЕТ СН'!$G$23</f>
        <v>1400.4249473300001</v>
      </c>
      <c r="M67" s="37">
        <f>SUMIFS(СВЦЭМ!$D$34:$D$777,СВЦЭМ!$A$34:$A$777,$A67,СВЦЭМ!$B$34:$B$777,M$47)+'СЕТ СН'!$G$11+СВЦЭМ!$D$10+'СЕТ СН'!$G$6-'СЕТ СН'!$G$23</f>
        <v>1381.80407947</v>
      </c>
      <c r="N67" s="37">
        <f>SUMIFS(СВЦЭМ!$D$34:$D$777,СВЦЭМ!$A$34:$A$777,$A67,СВЦЭМ!$B$34:$B$777,N$47)+'СЕТ СН'!$G$11+СВЦЭМ!$D$10+'СЕТ СН'!$G$6-'СЕТ СН'!$G$23</f>
        <v>1387.0760468200001</v>
      </c>
      <c r="O67" s="37">
        <f>SUMIFS(СВЦЭМ!$D$34:$D$777,СВЦЭМ!$A$34:$A$777,$A67,СВЦЭМ!$B$34:$B$777,O$47)+'СЕТ СН'!$G$11+СВЦЭМ!$D$10+'СЕТ СН'!$G$6-'СЕТ СН'!$G$23</f>
        <v>1387.55440385</v>
      </c>
      <c r="P67" s="37">
        <f>SUMIFS(СВЦЭМ!$D$34:$D$777,СВЦЭМ!$A$34:$A$777,$A67,СВЦЭМ!$B$34:$B$777,P$47)+'СЕТ СН'!$G$11+СВЦЭМ!$D$10+'СЕТ СН'!$G$6-'СЕТ СН'!$G$23</f>
        <v>1415.89490344</v>
      </c>
      <c r="Q67" s="37">
        <f>SUMIFS(СВЦЭМ!$D$34:$D$777,СВЦЭМ!$A$34:$A$777,$A67,СВЦЭМ!$B$34:$B$777,Q$47)+'СЕТ СН'!$G$11+СВЦЭМ!$D$10+'СЕТ СН'!$G$6-'СЕТ СН'!$G$23</f>
        <v>1421.5233266800001</v>
      </c>
      <c r="R67" s="37">
        <f>SUMIFS(СВЦЭМ!$D$34:$D$777,СВЦЭМ!$A$34:$A$777,$A67,СВЦЭМ!$B$34:$B$777,R$47)+'СЕТ СН'!$G$11+СВЦЭМ!$D$10+'СЕТ СН'!$G$6-'СЕТ СН'!$G$23</f>
        <v>1418.9529206799998</v>
      </c>
      <c r="S67" s="37">
        <f>SUMIFS(СВЦЭМ!$D$34:$D$777,СВЦЭМ!$A$34:$A$777,$A67,СВЦЭМ!$B$34:$B$777,S$47)+'СЕТ СН'!$G$11+СВЦЭМ!$D$10+'СЕТ СН'!$G$6-'СЕТ СН'!$G$23</f>
        <v>1398.1788261199999</v>
      </c>
      <c r="T67" s="37">
        <f>SUMIFS(СВЦЭМ!$D$34:$D$777,СВЦЭМ!$A$34:$A$777,$A67,СВЦЭМ!$B$34:$B$777,T$47)+'СЕТ СН'!$G$11+СВЦЭМ!$D$10+'СЕТ СН'!$G$6-'СЕТ СН'!$G$23</f>
        <v>1384.0250089000001</v>
      </c>
      <c r="U67" s="37">
        <f>SUMIFS(СВЦЭМ!$D$34:$D$777,СВЦЭМ!$A$34:$A$777,$A67,СВЦЭМ!$B$34:$B$777,U$47)+'СЕТ СН'!$G$11+СВЦЭМ!$D$10+'СЕТ СН'!$G$6-'СЕТ СН'!$G$23</f>
        <v>1394.21831135</v>
      </c>
      <c r="V67" s="37">
        <f>SUMIFS(СВЦЭМ!$D$34:$D$777,СВЦЭМ!$A$34:$A$777,$A67,СВЦЭМ!$B$34:$B$777,V$47)+'СЕТ СН'!$G$11+СВЦЭМ!$D$10+'СЕТ СН'!$G$6-'СЕТ СН'!$G$23</f>
        <v>1349.5303583300001</v>
      </c>
      <c r="W67" s="37">
        <f>SUMIFS(СВЦЭМ!$D$34:$D$777,СВЦЭМ!$A$34:$A$777,$A67,СВЦЭМ!$B$34:$B$777,W$47)+'СЕТ СН'!$G$11+СВЦЭМ!$D$10+'СЕТ СН'!$G$6-'СЕТ СН'!$G$23</f>
        <v>1323.5648948799999</v>
      </c>
      <c r="X67" s="37">
        <f>SUMIFS(СВЦЭМ!$D$34:$D$777,СВЦЭМ!$A$34:$A$777,$A67,СВЦЭМ!$B$34:$B$777,X$47)+'СЕТ СН'!$G$11+СВЦЭМ!$D$10+'СЕТ СН'!$G$6-'СЕТ СН'!$G$23</f>
        <v>1339.7331901399998</v>
      </c>
      <c r="Y67" s="37">
        <f>SUMIFS(СВЦЭМ!$D$34:$D$777,СВЦЭМ!$A$34:$A$777,$A67,СВЦЭМ!$B$34:$B$777,Y$47)+'СЕТ СН'!$G$11+СВЦЭМ!$D$10+'СЕТ СН'!$G$6-'СЕТ СН'!$G$23</f>
        <v>1401.1988088200001</v>
      </c>
    </row>
    <row r="68" spans="1:26" ht="15.75" x14ac:dyDescent="0.2">
      <c r="A68" s="36">
        <f t="shared" si="1"/>
        <v>43241</v>
      </c>
      <c r="B68" s="37">
        <f>SUMIFS(СВЦЭМ!$D$34:$D$777,СВЦЭМ!$A$34:$A$777,$A68,СВЦЭМ!$B$34:$B$777,B$47)+'СЕТ СН'!$G$11+СВЦЭМ!$D$10+'СЕТ СН'!$G$6-'СЕТ СН'!$G$23</f>
        <v>1516.4897591899999</v>
      </c>
      <c r="C68" s="37">
        <f>SUMIFS(СВЦЭМ!$D$34:$D$777,СВЦЭМ!$A$34:$A$777,$A68,СВЦЭМ!$B$34:$B$777,C$47)+'СЕТ СН'!$G$11+СВЦЭМ!$D$10+'СЕТ СН'!$G$6-'СЕТ СН'!$G$23</f>
        <v>1590.5327905199999</v>
      </c>
      <c r="D68" s="37">
        <f>SUMIFS(СВЦЭМ!$D$34:$D$777,СВЦЭМ!$A$34:$A$777,$A68,СВЦЭМ!$B$34:$B$777,D$47)+'СЕТ СН'!$G$11+СВЦЭМ!$D$10+'СЕТ СН'!$G$6-'СЕТ СН'!$G$23</f>
        <v>1624.4477247100001</v>
      </c>
      <c r="E68" s="37">
        <f>SUMIFS(СВЦЭМ!$D$34:$D$777,СВЦЭМ!$A$34:$A$777,$A68,СВЦЭМ!$B$34:$B$777,E$47)+'СЕТ СН'!$G$11+СВЦЭМ!$D$10+'СЕТ СН'!$G$6-'СЕТ СН'!$G$23</f>
        <v>1634.44170065</v>
      </c>
      <c r="F68" s="37">
        <f>SUMIFS(СВЦЭМ!$D$34:$D$777,СВЦЭМ!$A$34:$A$777,$A68,СВЦЭМ!$B$34:$B$777,F$47)+'СЕТ СН'!$G$11+СВЦЭМ!$D$10+'СЕТ СН'!$G$6-'СЕТ СН'!$G$23</f>
        <v>1642.3000860899999</v>
      </c>
      <c r="G68" s="37">
        <f>SUMIFS(СВЦЭМ!$D$34:$D$777,СВЦЭМ!$A$34:$A$777,$A68,СВЦЭМ!$B$34:$B$777,G$47)+'СЕТ СН'!$G$11+СВЦЭМ!$D$10+'СЕТ СН'!$G$6-'СЕТ СН'!$G$23</f>
        <v>1628.40241986</v>
      </c>
      <c r="H68" s="37">
        <f>SUMIFS(СВЦЭМ!$D$34:$D$777,СВЦЭМ!$A$34:$A$777,$A68,СВЦЭМ!$B$34:$B$777,H$47)+'СЕТ СН'!$G$11+СВЦЭМ!$D$10+'СЕТ СН'!$G$6-'СЕТ СН'!$G$23</f>
        <v>1559.86738928</v>
      </c>
      <c r="I68" s="37">
        <f>SUMIFS(СВЦЭМ!$D$34:$D$777,СВЦЭМ!$A$34:$A$777,$A68,СВЦЭМ!$B$34:$B$777,I$47)+'СЕТ СН'!$G$11+СВЦЭМ!$D$10+'СЕТ СН'!$G$6-'СЕТ СН'!$G$23</f>
        <v>1470.5307126</v>
      </c>
      <c r="J68" s="37">
        <f>SUMIFS(СВЦЭМ!$D$34:$D$777,СВЦЭМ!$A$34:$A$777,$A68,СВЦЭМ!$B$34:$B$777,J$47)+'СЕТ СН'!$G$11+СВЦЭМ!$D$10+'СЕТ СН'!$G$6-'СЕТ СН'!$G$23</f>
        <v>1432.48351179</v>
      </c>
      <c r="K68" s="37">
        <f>SUMIFS(СВЦЭМ!$D$34:$D$777,СВЦЭМ!$A$34:$A$777,$A68,СВЦЭМ!$B$34:$B$777,K$47)+'СЕТ СН'!$G$11+СВЦЭМ!$D$10+'СЕТ СН'!$G$6-'СЕТ СН'!$G$23</f>
        <v>1404.32108771</v>
      </c>
      <c r="L68" s="37">
        <f>SUMIFS(СВЦЭМ!$D$34:$D$777,СВЦЭМ!$A$34:$A$777,$A68,СВЦЭМ!$B$34:$B$777,L$47)+'СЕТ СН'!$G$11+СВЦЭМ!$D$10+'СЕТ СН'!$G$6-'СЕТ СН'!$G$23</f>
        <v>1393.1709145099999</v>
      </c>
      <c r="M68" s="37">
        <f>SUMIFS(СВЦЭМ!$D$34:$D$777,СВЦЭМ!$A$34:$A$777,$A68,СВЦЭМ!$B$34:$B$777,M$47)+'СЕТ СН'!$G$11+СВЦЭМ!$D$10+'СЕТ СН'!$G$6-'СЕТ СН'!$G$23</f>
        <v>1405.6457755000001</v>
      </c>
      <c r="N68" s="37">
        <f>SUMIFS(СВЦЭМ!$D$34:$D$777,СВЦЭМ!$A$34:$A$777,$A68,СВЦЭМ!$B$34:$B$777,N$47)+'СЕТ СН'!$G$11+СВЦЭМ!$D$10+'СЕТ СН'!$G$6-'СЕТ СН'!$G$23</f>
        <v>1431.8873244000001</v>
      </c>
      <c r="O68" s="37">
        <f>SUMIFS(СВЦЭМ!$D$34:$D$777,СВЦЭМ!$A$34:$A$777,$A68,СВЦЭМ!$B$34:$B$777,O$47)+'СЕТ СН'!$G$11+СВЦЭМ!$D$10+'СЕТ СН'!$G$6-'СЕТ СН'!$G$23</f>
        <v>1409.39648113</v>
      </c>
      <c r="P68" s="37">
        <f>SUMIFS(СВЦЭМ!$D$34:$D$777,СВЦЭМ!$A$34:$A$777,$A68,СВЦЭМ!$B$34:$B$777,P$47)+'СЕТ СН'!$G$11+СВЦЭМ!$D$10+'СЕТ СН'!$G$6-'СЕТ СН'!$G$23</f>
        <v>1414.37622586</v>
      </c>
      <c r="Q68" s="37">
        <f>SUMIFS(СВЦЭМ!$D$34:$D$777,СВЦЭМ!$A$34:$A$777,$A68,СВЦЭМ!$B$34:$B$777,Q$47)+'СЕТ СН'!$G$11+СВЦЭМ!$D$10+'СЕТ СН'!$G$6-'СЕТ СН'!$G$23</f>
        <v>1428.2556258499999</v>
      </c>
      <c r="R68" s="37">
        <f>SUMIFS(СВЦЭМ!$D$34:$D$777,СВЦЭМ!$A$34:$A$777,$A68,СВЦЭМ!$B$34:$B$777,R$47)+'СЕТ СН'!$G$11+СВЦЭМ!$D$10+'СЕТ СН'!$G$6-'СЕТ СН'!$G$23</f>
        <v>1437.04750094</v>
      </c>
      <c r="S68" s="37">
        <f>SUMIFS(СВЦЭМ!$D$34:$D$777,СВЦЭМ!$A$34:$A$777,$A68,СВЦЭМ!$B$34:$B$777,S$47)+'СЕТ СН'!$G$11+СВЦЭМ!$D$10+'СЕТ СН'!$G$6-'СЕТ СН'!$G$23</f>
        <v>1424.6390095699999</v>
      </c>
      <c r="T68" s="37">
        <f>SUMIFS(СВЦЭМ!$D$34:$D$777,СВЦЭМ!$A$34:$A$777,$A68,СВЦЭМ!$B$34:$B$777,T$47)+'СЕТ СН'!$G$11+СВЦЭМ!$D$10+'СЕТ СН'!$G$6-'СЕТ СН'!$G$23</f>
        <v>1412.04992922</v>
      </c>
      <c r="U68" s="37">
        <f>SUMIFS(СВЦЭМ!$D$34:$D$777,СВЦЭМ!$A$34:$A$777,$A68,СВЦЭМ!$B$34:$B$777,U$47)+'СЕТ СН'!$G$11+СВЦЭМ!$D$10+'СЕТ СН'!$G$6-'СЕТ СН'!$G$23</f>
        <v>1452.4616966200001</v>
      </c>
      <c r="V68" s="37">
        <f>SUMIFS(СВЦЭМ!$D$34:$D$777,СВЦЭМ!$A$34:$A$777,$A68,СВЦЭМ!$B$34:$B$777,V$47)+'СЕТ СН'!$G$11+СВЦЭМ!$D$10+'СЕТ СН'!$G$6-'СЕТ СН'!$G$23</f>
        <v>1421.1155257299999</v>
      </c>
      <c r="W68" s="37">
        <f>SUMIFS(СВЦЭМ!$D$34:$D$777,СВЦЭМ!$A$34:$A$777,$A68,СВЦЭМ!$B$34:$B$777,W$47)+'СЕТ СН'!$G$11+СВЦЭМ!$D$10+'СЕТ СН'!$G$6-'СЕТ СН'!$G$23</f>
        <v>1391.1730383399999</v>
      </c>
      <c r="X68" s="37">
        <f>SUMIFS(СВЦЭМ!$D$34:$D$777,СВЦЭМ!$A$34:$A$777,$A68,СВЦЭМ!$B$34:$B$777,X$47)+'СЕТ СН'!$G$11+СВЦЭМ!$D$10+'СЕТ СН'!$G$6-'СЕТ СН'!$G$23</f>
        <v>1427.0163212699999</v>
      </c>
      <c r="Y68" s="37">
        <f>SUMIFS(СВЦЭМ!$D$34:$D$777,СВЦЭМ!$A$34:$A$777,$A68,СВЦЭМ!$B$34:$B$777,Y$47)+'СЕТ СН'!$G$11+СВЦЭМ!$D$10+'СЕТ СН'!$G$6-'СЕТ СН'!$G$23</f>
        <v>1510.0152373799999</v>
      </c>
    </row>
    <row r="69" spans="1:26" ht="15.75" x14ac:dyDescent="0.2">
      <c r="A69" s="36">
        <f t="shared" si="1"/>
        <v>43242</v>
      </c>
      <c r="B69" s="37">
        <f>SUMIFS(СВЦЭМ!$D$34:$D$777,СВЦЭМ!$A$34:$A$777,$A69,СВЦЭМ!$B$34:$B$777,B$47)+'СЕТ СН'!$G$11+СВЦЭМ!$D$10+'СЕТ СН'!$G$6-'СЕТ СН'!$G$23</f>
        <v>1476.11307644</v>
      </c>
      <c r="C69" s="37">
        <f>SUMIFS(СВЦЭМ!$D$34:$D$777,СВЦЭМ!$A$34:$A$777,$A69,СВЦЭМ!$B$34:$B$777,C$47)+'СЕТ СН'!$G$11+СВЦЭМ!$D$10+'СЕТ СН'!$G$6-'СЕТ СН'!$G$23</f>
        <v>1536.5051946599999</v>
      </c>
      <c r="D69" s="37">
        <f>SUMIFS(СВЦЭМ!$D$34:$D$777,СВЦЭМ!$A$34:$A$777,$A69,СВЦЭМ!$B$34:$B$777,D$47)+'СЕТ СН'!$G$11+СВЦЭМ!$D$10+'СЕТ СН'!$G$6-'СЕТ СН'!$G$23</f>
        <v>1565.43965149</v>
      </c>
      <c r="E69" s="37">
        <f>SUMIFS(СВЦЭМ!$D$34:$D$777,СВЦЭМ!$A$34:$A$777,$A69,СВЦЭМ!$B$34:$B$777,E$47)+'СЕТ СН'!$G$11+СВЦЭМ!$D$10+'СЕТ СН'!$G$6-'СЕТ СН'!$G$23</f>
        <v>1581.12201914</v>
      </c>
      <c r="F69" s="37">
        <f>SUMIFS(СВЦЭМ!$D$34:$D$777,СВЦЭМ!$A$34:$A$777,$A69,СВЦЭМ!$B$34:$B$777,F$47)+'СЕТ СН'!$G$11+СВЦЭМ!$D$10+'СЕТ СН'!$G$6-'СЕТ СН'!$G$23</f>
        <v>1591.3605310099999</v>
      </c>
      <c r="G69" s="37">
        <f>SUMIFS(СВЦЭМ!$D$34:$D$777,СВЦЭМ!$A$34:$A$777,$A69,СВЦЭМ!$B$34:$B$777,G$47)+'СЕТ СН'!$G$11+СВЦЭМ!$D$10+'СЕТ СН'!$G$6-'СЕТ СН'!$G$23</f>
        <v>1567.2683015199998</v>
      </c>
      <c r="H69" s="37">
        <f>SUMIFS(СВЦЭМ!$D$34:$D$777,СВЦЭМ!$A$34:$A$777,$A69,СВЦЭМ!$B$34:$B$777,H$47)+'СЕТ СН'!$G$11+СВЦЭМ!$D$10+'СЕТ СН'!$G$6-'СЕТ СН'!$G$23</f>
        <v>1487.4157749000001</v>
      </c>
      <c r="I69" s="37">
        <f>SUMIFS(СВЦЭМ!$D$34:$D$777,СВЦЭМ!$A$34:$A$777,$A69,СВЦЭМ!$B$34:$B$777,I$47)+'СЕТ СН'!$G$11+СВЦЭМ!$D$10+'СЕТ СН'!$G$6-'СЕТ СН'!$G$23</f>
        <v>1434.0687496800001</v>
      </c>
      <c r="J69" s="37">
        <f>SUMIFS(СВЦЭМ!$D$34:$D$777,СВЦЭМ!$A$34:$A$777,$A69,СВЦЭМ!$B$34:$B$777,J$47)+'СЕТ СН'!$G$11+СВЦЭМ!$D$10+'СЕТ СН'!$G$6-'СЕТ СН'!$G$23</f>
        <v>1416.6643232000001</v>
      </c>
      <c r="K69" s="37">
        <f>SUMIFS(СВЦЭМ!$D$34:$D$777,СВЦЭМ!$A$34:$A$777,$A69,СВЦЭМ!$B$34:$B$777,K$47)+'СЕТ СН'!$G$11+СВЦЭМ!$D$10+'СЕТ СН'!$G$6-'СЕТ СН'!$G$23</f>
        <v>1425.6042018799999</v>
      </c>
      <c r="L69" s="37">
        <f>SUMIFS(СВЦЭМ!$D$34:$D$777,СВЦЭМ!$A$34:$A$777,$A69,СВЦЭМ!$B$34:$B$777,L$47)+'СЕТ СН'!$G$11+СВЦЭМ!$D$10+'СЕТ СН'!$G$6-'СЕТ СН'!$G$23</f>
        <v>1426.88748046</v>
      </c>
      <c r="M69" s="37">
        <f>SUMIFS(СВЦЭМ!$D$34:$D$777,СВЦЭМ!$A$34:$A$777,$A69,СВЦЭМ!$B$34:$B$777,M$47)+'СЕТ СН'!$G$11+СВЦЭМ!$D$10+'СЕТ СН'!$G$6-'СЕТ СН'!$G$23</f>
        <v>1418.86644329</v>
      </c>
      <c r="N69" s="37">
        <f>SUMIFS(СВЦЭМ!$D$34:$D$777,СВЦЭМ!$A$34:$A$777,$A69,СВЦЭМ!$B$34:$B$777,N$47)+'СЕТ СН'!$G$11+СВЦЭМ!$D$10+'СЕТ СН'!$G$6-'СЕТ СН'!$G$23</f>
        <v>1415.9219649299998</v>
      </c>
      <c r="O69" s="37">
        <f>SUMIFS(СВЦЭМ!$D$34:$D$777,СВЦЭМ!$A$34:$A$777,$A69,СВЦЭМ!$B$34:$B$777,O$47)+'СЕТ СН'!$G$11+СВЦЭМ!$D$10+'СЕТ СН'!$G$6-'СЕТ СН'!$G$23</f>
        <v>1417.8436117599999</v>
      </c>
      <c r="P69" s="37">
        <f>SUMIFS(СВЦЭМ!$D$34:$D$777,СВЦЭМ!$A$34:$A$777,$A69,СВЦЭМ!$B$34:$B$777,P$47)+'СЕТ СН'!$G$11+СВЦЭМ!$D$10+'СЕТ СН'!$G$6-'СЕТ СН'!$G$23</f>
        <v>1418.11242042</v>
      </c>
      <c r="Q69" s="37">
        <f>SUMIFS(СВЦЭМ!$D$34:$D$777,СВЦЭМ!$A$34:$A$777,$A69,СВЦЭМ!$B$34:$B$777,Q$47)+'СЕТ СН'!$G$11+СВЦЭМ!$D$10+'СЕТ СН'!$G$6-'СЕТ СН'!$G$23</f>
        <v>1415.3375411699999</v>
      </c>
      <c r="R69" s="37">
        <f>SUMIFS(СВЦЭМ!$D$34:$D$777,СВЦЭМ!$A$34:$A$777,$A69,СВЦЭМ!$B$34:$B$777,R$47)+'СЕТ СН'!$G$11+СВЦЭМ!$D$10+'СЕТ СН'!$G$6-'СЕТ СН'!$G$23</f>
        <v>1418.0276106199999</v>
      </c>
      <c r="S69" s="37">
        <f>SUMIFS(СВЦЭМ!$D$34:$D$777,СВЦЭМ!$A$34:$A$777,$A69,СВЦЭМ!$B$34:$B$777,S$47)+'СЕТ СН'!$G$11+СВЦЭМ!$D$10+'СЕТ СН'!$G$6-'СЕТ СН'!$G$23</f>
        <v>1415.6945956499999</v>
      </c>
      <c r="T69" s="37">
        <f>SUMIFS(СВЦЭМ!$D$34:$D$777,СВЦЭМ!$A$34:$A$777,$A69,СВЦЭМ!$B$34:$B$777,T$47)+'СЕТ СН'!$G$11+СВЦЭМ!$D$10+'СЕТ СН'!$G$6-'СЕТ СН'!$G$23</f>
        <v>1423.34379967</v>
      </c>
      <c r="U69" s="37">
        <f>SUMIFS(СВЦЭМ!$D$34:$D$777,СВЦЭМ!$A$34:$A$777,$A69,СВЦЭМ!$B$34:$B$777,U$47)+'СЕТ СН'!$G$11+СВЦЭМ!$D$10+'СЕТ СН'!$G$6-'СЕТ СН'!$G$23</f>
        <v>1419.75374231</v>
      </c>
      <c r="V69" s="37">
        <f>SUMIFS(СВЦЭМ!$D$34:$D$777,СВЦЭМ!$A$34:$A$777,$A69,СВЦЭМ!$B$34:$B$777,V$47)+'СЕТ СН'!$G$11+СВЦЭМ!$D$10+'СЕТ СН'!$G$6-'СЕТ СН'!$G$23</f>
        <v>1387.0806382400001</v>
      </c>
      <c r="W69" s="37">
        <f>SUMIFS(СВЦЭМ!$D$34:$D$777,СВЦЭМ!$A$34:$A$777,$A69,СВЦЭМ!$B$34:$B$777,W$47)+'СЕТ СН'!$G$11+СВЦЭМ!$D$10+'СЕТ СН'!$G$6-'СЕТ СН'!$G$23</f>
        <v>1346.5151516599999</v>
      </c>
      <c r="X69" s="37">
        <f>SUMIFS(СВЦЭМ!$D$34:$D$777,СВЦЭМ!$A$34:$A$777,$A69,СВЦЭМ!$B$34:$B$777,X$47)+'СЕТ СН'!$G$11+СВЦЭМ!$D$10+'СЕТ СН'!$G$6-'СЕТ СН'!$G$23</f>
        <v>1376.2171655799998</v>
      </c>
      <c r="Y69" s="37">
        <f>SUMIFS(СВЦЭМ!$D$34:$D$777,СВЦЭМ!$A$34:$A$777,$A69,СВЦЭМ!$B$34:$B$777,Y$47)+'СЕТ СН'!$G$11+СВЦЭМ!$D$10+'СЕТ СН'!$G$6-'СЕТ СН'!$G$23</f>
        <v>1422.0842341399998</v>
      </c>
    </row>
    <row r="70" spans="1:26" ht="15.75" x14ac:dyDescent="0.2">
      <c r="A70" s="36">
        <f t="shared" si="1"/>
        <v>43243</v>
      </c>
      <c r="B70" s="37">
        <f>SUMIFS(СВЦЭМ!$D$34:$D$777,СВЦЭМ!$A$34:$A$777,$A70,СВЦЭМ!$B$34:$B$777,B$47)+'СЕТ СН'!$G$11+СВЦЭМ!$D$10+'СЕТ СН'!$G$6-'СЕТ СН'!$G$23</f>
        <v>1453.7274877300001</v>
      </c>
      <c r="C70" s="37">
        <f>SUMIFS(СВЦЭМ!$D$34:$D$777,СВЦЭМ!$A$34:$A$777,$A70,СВЦЭМ!$B$34:$B$777,C$47)+'СЕТ СН'!$G$11+СВЦЭМ!$D$10+'СЕТ СН'!$G$6-'СЕТ СН'!$G$23</f>
        <v>1521.1376766899998</v>
      </c>
      <c r="D70" s="37">
        <f>SUMIFS(СВЦЭМ!$D$34:$D$777,СВЦЭМ!$A$34:$A$777,$A70,СВЦЭМ!$B$34:$B$777,D$47)+'СЕТ СН'!$G$11+СВЦЭМ!$D$10+'СЕТ СН'!$G$6-'СЕТ СН'!$G$23</f>
        <v>1531.8424626799999</v>
      </c>
      <c r="E70" s="37">
        <f>SUMIFS(СВЦЭМ!$D$34:$D$777,СВЦЭМ!$A$34:$A$777,$A70,СВЦЭМ!$B$34:$B$777,E$47)+'СЕТ СН'!$G$11+СВЦЭМ!$D$10+'СЕТ СН'!$G$6-'СЕТ СН'!$G$23</f>
        <v>1536.1088408099999</v>
      </c>
      <c r="F70" s="37">
        <f>SUMIFS(СВЦЭМ!$D$34:$D$777,СВЦЭМ!$A$34:$A$777,$A70,СВЦЭМ!$B$34:$B$777,F$47)+'СЕТ СН'!$G$11+СВЦЭМ!$D$10+'СЕТ СН'!$G$6-'СЕТ СН'!$G$23</f>
        <v>1543.38910096</v>
      </c>
      <c r="G70" s="37">
        <f>SUMIFS(СВЦЭМ!$D$34:$D$777,СВЦЭМ!$A$34:$A$777,$A70,СВЦЭМ!$B$34:$B$777,G$47)+'СЕТ СН'!$G$11+СВЦЭМ!$D$10+'СЕТ СН'!$G$6-'СЕТ СН'!$G$23</f>
        <v>1538.53178916</v>
      </c>
      <c r="H70" s="37">
        <f>SUMIFS(СВЦЭМ!$D$34:$D$777,СВЦЭМ!$A$34:$A$777,$A70,СВЦЭМ!$B$34:$B$777,H$47)+'СЕТ СН'!$G$11+СВЦЭМ!$D$10+'СЕТ СН'!$G$6-'СЕТ СН'!$G$23</f>
        <v>1491.7890932599998</v>
      </c>
      <c r="I70" s="37">
        <f>SUMIFS(СВЦЭМ!$D$34:$D$777,СВЦЭМ!$A$34:$A$777,$A70,СВЦЭМ!$B$34:$B$777,I$47)+'СЕТ СН'!$G$11+СВЦЭМ!$D$10+'СЕТ СН'!$G$6-'СЕТ СН'!$G$23</f>
        <v>1437.01024063</v>
      </c>
      <c r="J70" s="37">
        <f>SUMIFS(СВЦЭМ!$D$34:$D$777,СВЦЭМ!$A$34:$A$777,$A70,СВЦЭМ!$B$34:$B$777,J$47)+'СЕТ СН'!$G$11+СВЦЭМ!$D$10+'СЕТ СН'!$G$6-'СЕТ СН'!$G$23</f>
        <v>1446.3253032600001</v>
      </c>
      <c r="K70" s="37">
        <f>SUMIFS(СВЦЭМ!$D$34:$D$777,СВЦЭМ!$A$34:$A$777,$A70,СВЦЭМ!$B$34:$B$777,K$47)+'СЕТ СН'!$G$11+СВЦЭМ!$D$10+'СЕТ СН'!$G$6-'СЕТ СН'!$G$23</f>
        <v>1458.6537364799999</v>
      </c>
      <c r="L70" s="37">
        <f>SUMIFS(СВЦЭМ!$D$34:$D$777,СВЦЭМ!$A$34:$A$777,$A70,СВЦЭМ!$B$34:$B$777,L$47)+'СЕТ СН'!$G$11+СВЦЭМ!$D$10+'СЕТ СН'!$G$6-'СЕТ СН'!$G$23</f>
        <v>1398.7646543999999</v>
      </c>
      <c r="M70" s="37">
        <f>SUMIFS(СВЦЭМ!$D$34:$D$777,СВЦЭМ!$A$34:$A$777,$A70,СВЦЭМ!$B$34:$B$777,M$47)+'СЕТ СН'!$G$11+СВЦЭМ!$D$10+'СЕТ СН'!$G$6-'СЕТ СН'!$G$23</f>
        <v>1391.45757839</v>
      </c>
      <c r="N70" s="37">
        <f>SUMIFS(СВЦЭМ!$D$34:$D$777,СВЦЭМ!$A$34:$A$777,$A70,СВЦЭМ!$B$34:$B$777,N$47)+'СЕТ СН'!$G$11+СВЦЭМ!$D$10+'СЕТ СН'!$G$6-'СЕТ СН'!$G$23</f>
        <v>1399.3605700200001</v>
      </c>
      <c r="O70" s="37">
        <f>SUMIFS(СВЦЭМ!$D$34:$D$777,СВЦЭМ!$A$34:$A$777,$A70,СВЦЭМ!$B$34:$B$777,O$47)+'СЕТ СН'!$G$11+СВЦЭМ!$D$10+'СЕТ СН'!$G$6-'СЕТ СН'!$G$23</f>
        <v>1387.1880875900001</v>
      </c>
      <c r="P70" s="37">
        <f>SUMIFS(СВЦЭМ!$D$34:$D$777,СВЦЭМ!$A$34:$A$777,$A70,СВЦЭМ!$B$34:$B$777,P$47)+'СЕТ СН'!$G$11+СВЦЭМ!$D$10+'СЕТ СН'!$G$6-'СЕТ СН'!$G$23</f>
        <v>1390.2561781499999</v>
      </c>
      <c r="Q70" s="37">
        <f>SUMIFS(СВЦЭМ!$D$34:$D$777,СВЦЭМ!$A$34:$A$777,$A70,СВЦЭМ!$B$34:$B$777,Q$47)+'СЕТ СН'!$G$11+СВЦЭМ!$D$10+'СЕТ СН'!$G$6-'СЕТ СН'!$G$23</f>
        <v>1387.13862075</v>
      </c>
      <c r="R70" s="37">
        <f>SUMIFS(СВЦЭМ!$D$34:$D$777,СВЦЭМ!$A$34:$A$777,$A70,СВЦЭМ!$B$34:$B$777,R$47)+'СЕТ СН'!$G$11+СВЦЭМ!$D$10+'СЕТ СН'!$G$6-'СЕТ СН'!$G$23</f>
        <v>1448.06062049</v>
      </c>
      <c r="S70" s="37">
        <f>SUMIFS(СВЦЭМ!$D$34:$D$777,СВЦЭМ!$A$34:$A$777,$A70,СВЦЭМ!$B$34:$B$777,S$47)+'СЕТ СН'!$G$11+СВЦЭМ!$D$10+'СЕТ СН'!$G$6-'СЕТ СН'!$G$23</f>
        <v>1453.6877239999999</v>
      </c>
      <c r="T70" s="37">
        <f>SUMIFS(СВЦЭМ!$D$34:$D$777,СВЦЭМ!$A$34:$A$777,$A70,СВЦЭМ!$B$34:$B$777,T$47)+'СЕТ СН'!$G$11+СВЦЭМ!$D$10+'СЕТ СН'!$G$6-'СЕТ СН'!$G$23</f>
        <v>1458.1024920899999</v>
      </c>
      <c r="U70" s="37">
        <f>SUMIFS(СВЦЭМ!$D$34:$D$777,СВЦЭМ!$A$34:$A$777,$A70,СВЦЭМ!$B$34:$B$777,U$47)+'СЕТ СН'!$G$11+СВЦЭМ!$D$10+'СЕТ СН'!$G$6-'СЕТ СН'!$G$23</f>
        <v>1457.4774451399999</v>
      </c>
      <c r="V70" s="37">
        <f>SUMIFS(СВЦЭМ!$D$34:$D$777,СВЦЭМ!$A$34:$A$777,$A70,СВЦЭМ!$B$34:$B$777,V$47)+'СЕТ СН'!$G$11+СВЦЭМ!$D$10+'СЕТ СН'!$G$6-'СЕТ СН'!$G$23</f>
        <v>1466.8099865700001</v>
      </c>
      <c r="W70" s="37">
        <f>SUMIFS(СВЦЭМ!$D$34:$D$777,СВЦЭМ!$A$34:$A$777,$A70,СВЦЭМ!$B$34:$B$777,W$47)+'СЕТ СН'!$G$11+СВЦЭМ!$D$10+'СЕТ СН'!$G$6-'СЕТ СН'!$G$23</f>
        <v>1425.8754319499999</v>
      </c>
      <c r="X70" s="37">
        <f>SUMIFS(СВЦЭМ!$D$34:$D$777,СВЦЭМ!$A$34:$A$777,$A70,СВЦЭМ!$B$34:$B$777,X$47)+'СЕТ СН'!$G$11+СВЦЭМ!$D$10+'СЕТ СН'!$G$6-'СЕТ СН'!$G$23</f>
        <v>1404.51407711</v>
      </c>
      <c r="Y70" s="37">
        <f>SUMIFS(СВЦЭМ!$D$34:$D$777,СВЦЭМ!$A$34:$A$777,$A70,СВЦЭМ!$B$34:$B$777,Y$47)+'СЕТ СН'!$G$11+СВЦЭМ!$D$10+'СЕТ СН'!$G$6-'СЕТ СН'!$G$23</f>
        <v>1379.7777269200001</v>
      </c>
    </row>
    <row r="71" spans="1:26" ht="15.75" x14ac:dyDescent="0.2">
      <c r="A71" s="36">
        <f t="shared" si="1"/>
        <v>43244</v>
      </c>
      <c r="B71" s="37">
        <f>SUMIFS(СВЦЭМ!$D$34:$D$777,СВЦЭМ!$A$34:$A$777,$A71,СВЦЭМ!$B$34:$B$777,B$47)+'СЕТ СН'!$G$11+СВЦЭМ!$D$10+'СЕТ СН'!$G$6-'СЕТ СН'!$G$23</f>
        <v>1548.4492011100001</v>
      </c>
      <c r="C71" s="37">
        <f>SUMIFS(СВЦЭМ!$D$34:$D$777,СВЦЭМ!$A$34:$A$777,$A71,СВЦЭМ!$B$34:$B$777,C$47)+'СЕТ СН'!$G$11+СВЦЭМ!$D$10+'СЕТ СН'!$G$6-'СЕТ СН'!$G$23</f>
        <v>1554.8819750099999</v>
      </c>
      <c r="D71" s="37">
        <f>SUMIFS(СВЦЭМ!$D$34:$D$777,СВЦЭМ!$A$34:$A$777,$A71,СВЦЭМ!$B$34:$B$777,D$47)+'СЕТ СН'!$G$11+СВЦЭМ!$D$10+'СЕТ СН'!$G$6-'СЕТ СН'!$G$23</f>
        <v>1584.15451274</v>
      </c>
      <c r="E71" s="37">
        <f>SUMIFS(СВЦЭМ!$D$34:$D$777,СВЦЭМ!$A$34:$A$777,$A71,СВЦЭМ!$B$34:$B$777,E$47)+'СЕТ СН'!$G$11+СВЦЭМ!$D$10+'СЕТ СН'!$G$6-'СЕТ СН'!$G$23</f>
        <v>1598.3266316299998</v>
      </c>
      <c r="F71" s="37">
        <f>SUMIFS(СВЦЭМ!$D$34:$D$777,СВЦЭМ!$A$34:$A$777,$A71,СВЦЭМ!$B$34:$B$777,F$47)+'СЕТ СН'!$G$11+СВЦЭМ!$D$10+'СЕТ СН'!$G$6-'СЕТ СН'!$G$23</f>
        <v>1603.7980602099999</v>
      </c>
      <c r="G71" s="37">
        <f>SUMIFS(СВЦЭМ!$D$34:$D$777,СВЦЭМ!$A$34:$A$777,$A71,СВЦЭМ!$B$34:$B$777,G$47)+'СЕТ СН'!$G$11+СВЦЭМ!$D$10+'СЕТ СН'!$G$6-'СЕТ СН'!$G$23</f>
        <v>1581.6266257300001</v>
      </c>
      <c r="H71" s="37">
        <f>SUMIFS(СВЦЭМ!$D$34:$D$777,СВЦЭМ!$A$34:$A$777,$A71,СВЦЭМ!$B$34:$B$777,H$47)+'СЕТ СН'!$G$11+СВЦЭМ!$D$10+'СЕТ СН'!$G$6-'СЕТ СН'!$G$23</f>
        <v>1499.6507225199998</v>
      </c>
      <c r="I71" s="37">
        <f>SUMIFS(СВЦЭМ!$D$34:$D$777,СВЦЭМ!$A$34:$A$777,$A71,СВЦЭМ!$B$34:$B$777,I$47)+'СЕТ СН'!$G$11+СВЦЭМ!$D$10+'СЕТ СН'!$G$6-'СЕТ СН'!$G$23</f>
        <v>1492.2977358200001</v>
      </c>
      <c r="J71" s="37">
        <f>SUMIFS(СВЦЭМ!$D$34:$D$777,СВЦЭМ!$A$34:$A$777,$A71,СВЦЭМ!$B$34:$B$777,J$47)+'СЕТ СН'!$G$11+СВЦЭМ!$D$10+'СЕТ СН'!$G$6-'СЕТ СН'!$G$23</f>
        <v>1523.4514156400001</v>
      </c>
      <c r="K71" s="37">
        <f>SUMIFS(СВЦЭМ!$D$34:$D$777,СВЦЭМ!$A$34:$A$777,$A71,СВЦЭМ!$B$34:$B$777,K$47)+'СЕТ СН'!$G$11+СВЦЭМ!$D$10+'СЕТ СН'!$G$6-'СЕТ СН'!$G$23</f>
        <v>1459.70529777</v>
      </c>
      <c r="L71" s="37">
        <f>SUMIFS(СВЦЭМ!$D$34:$D$777,СВЦЭМ!$A$34:$A$777,$A71,СВЦЭМ!$B$34:$B$777,L$47)+'СЕТ СН'!$G$11+СВЦЭМ!$D$10+'СЕТ СН'!$G$6-'СЕТ СН'!$G$23</f>
        <v>1456.3713854</v>
      </c>
      <c r="M71" s="37">
        <f>SUMIFS(СВЦЭМ!$D$34:$D$777,СВЦЭМ!$A$34:$A$777,$A71,СВЦЭМ!$B$34:$B$777,M$47)+'СЕТ СН'!$G$11+СВЦЭМ!$D$10+'СЕТ СН'!$G$6-'СЕТ СН'!$G$23</f>
        <v>1449.67046061</v>
      </c>
      <c r="N71" s="37">
        <f>SUMIFS(СВЦЭМ!$D$34:$D$777,СВЦЭМ!$A$34:$A$777,$A71,СВЦЭМ!$B$34:$B$777,N$47)+'СЕТ СН'!$G$11+СВЦЭМ!$D$10+'СЕТ СН'!$G$6-'СЕТ СН'!$G$23</f>
        <v>1475.14357623</v>
      </c>
      <c r="O71" s="37">
        <f>SUMIFS(СВЦЭМ!$D$34:$D$777,СВЦЭМ!$A$34:$A$777,$A71,СВЦЭМ!$B$34:$B$777,O$47)+'СЕТ СН'!$G$11+СВЦЭМ!$D$10+'СЕТ СН'!$G$6-'СЕТ СН'!$G$23</f>
        <v>1447.5124566899999</v>
      </c>
      <c r="P71" s="37">
        <f>SUMIFS(СВЦЭМ!$D$34:$D$777,СВЦЭМ!$A$34:$A$777,$A71,СВЦЭМ!$B$34:$B$777,P$47)+'СЕТ СН'!$G$11+СВЦЭМ!$D$10+'СЕТ СН'!$G$6-'СЕТ СН'!$G$23</f>
        <v>1454.4131763400001</v>
      </c>
      <c r="Q71" s="37">
        <f>SUMIFS(СВЦЭМ!$D$34:$D$777,СВЦЭМ!$A$34:$A$777,$A71,СВЦЭМ!$B$34:$B$777,Q$47)+'СЕТ СН'!$G$11+СВЦЭМ!$D$10+'СЕТ СН'!$G$6-'СЕТ СН'!$G$23</f>
        <v>1457.0663308799999</v>
      </c>
      <c r="R71" s="37">
        <f>SUMIFS(СВЦЭМ!$D$34:$D$777,СВЦЭМ!$A$34:$A$777,$A71,СВЦЭМ!$B$34:$B$777,R$47)+'СЕТ СН'!$G$11+СВЦЭМ!$D$10+'СЕТ СН'!$G$6-'СЕТ СН'!$G$23</f>
        <v>1459.3619775699999</v>
      </c>
      <c r="S71" s="37">
        <f>SUMIFS(СВЦЭМ!$D$34:$D$777,СВЦЭМ!$A$34:$A$777,$A71,СВЦЭМ!$B$34:$B$777,S$47)+'СЕТ СН'!$G$11+СВЦЭМ!$D$10+'СЕТ СН'!$G$6-'СЕТ СН'!$G$23</f>
        <v>1450.6925403800001</v>
      </c>
      <c r="T71" s="37">
        <f>SUMIFS(СВЦЭМ!$D$34:$D$777,СВЦЭМ!$A$34:$A$777,$A71,СВЦЭМ!$B$34:$B$777,T$47)+'СЕТ СН'!$G$11+СВЦЭМ!$D$10+'СЕТ СН'!$G$6-'СЕТ СН'!$G$23</f>
        <v>1449.7194269399999</v>
      </c>
      <c r="U71" s="37">
        <f>SUMIFS(СВЦЭМ!$D$34:$D$777,СВЦЭМ!$A$34:$A$777,$A71,СВЦЭМ!$B$34:$B$777,U$47)+'СЕТ СН'!$G$11+СВЦЭМ!$D$10+'СЕТ СН'!$G$6-'СЕТ СН'!$G$23</f>
        <v>1441.5000418</v>
      </c>
      <c r="V71" s="37">
        <f>SUMIFS(СВЦЭМ!$D$34:$D$777,СВЦЭМ!$A$34:$A$777,$A71,СВЦЭМ!$B$34:$B$777,V$47)+'СЕТ СН'!$G$11+СВЦЭМ!$D$10+'СЕТ СН'!$G$6-'СЕТ СН'!$G$23</f>
        <v>1462.98669825</v>
      </c>
      <c r="W71" s="37">
        <f>SUMIFS(СВЦЭМ!$D$34:$D$777,СВЦЭМ!$A$34:$A$777,$A71,СВЦЭМ!$B$34:$B$777,W$47)+'СЕТ СН'!$G$11+СВЦЭМ!$D$10+'СЕТ СН'!$G$6-'СЕТ СН'!$G$23</f>
        <v>1407.9994882699998</v>
      </c>
      <c r="X71" s="37">
        <f>SUMIFS(СВЦЭМ!$D$34:$D$777,СВЦЭМ!$A$34:$A$777,$A71,СВЦЭМ!$B$34:$B$777,X$47)+'СЕТ СН'!$G$11+СВЦЭМ!$D$10+'СЕТ СН'!$G$6-'СЕТ СН'!$G$23</f>
        <v>1479.9560020199999</v>
      </c>
      <c r="Y71" s="37">
        <f>SUMIFS(СВЦЭМ!$D$34:$D$777,СВЦЭМ!$A$34:$A$777,$A71,СВЦЭМ!$B$34:$B$777,Y$47)+'СЕТ СН'!$G$11+СВЦЭМ!$D$10+'СЕТ СН'!$G$6-'СЕТ СН'!$G$23</f>
        <v>1515.70449323</v>
      </c>
    </row>
    <row r="72" spans="1:26" ht="15.75" x14ac:dyDescent="0.2">
      <c r="A72" s="36">
        <f t="shared" si="1"/>
        <v>43245</v>
      </c>
      <c r="B72" s="37">
        <f>SUMIFS(СВЦЭМ!$D$34:$D$777,СВЦЭМ!$A$34:$A$777,$A72,СВЦЭМ!$B$34:$B$777,B$47)+'СЕТ СН'!$G$11+СВЦЭМ!$D$10+'СЕТ СН'!$G$6-'СЕТ СН'!$G$23</f>
        <v>1506.60444456</v>
      </c>
      <c r="C72" s="37">
        <f>SUMIFS(СВЦЭМ!$D$34:$D$777,СВЦЭМ!$A$34:$A$777,$A72,СВЦЭМ!$B$34:$B$777,C$47)+'СЕТ СН'!$G$11+СВЦЭМ!$D$10+'СЕТ СН'!$G$6-'СЕТ СН'!$G$23</f>
        <v>1605.2100862899999</v>
      </c>
      <c r="D72" s="37">
        <f>SUMIFS(СВЦЭМ!$D$34:$D$777,СВЦЭМ!$A$34:$A$777,$A72,СВЦЭМ!$B$34:$B$777,D$47)+'СЕТ СН'!$G$11+СВЦЭМ!$D$10+'СЕТ СН'!$G$6-'СЕТ СН'!$G$23</f>
        <v>1669.17350809</v>
      </c>
      <c r="E72" s="37">
        <f>SUMIFS(СВЦЭМ!$D$34:$D$777,СВЦЭМ!$A$34:$A$777,$A72,СВЦЭМ!$B$34:$B$777,E$47)+'СЕТ СН'!$G$11+СВЦЭМ!$D$10+'СЕТ СН'!$G$6-'СЕТ СН'!$G$23</f>
        <v>1681.9132134399999</v>
      </c>
      <c r="F72" s="37">
        <f>SUMIFS(СВЦЭМ!$D$34:$D$777,СВЦЭМ!$A$34:$A$777,$A72,СВЦЭМ!$B$34:$B$777,F$47)+'СЕТ СН'!$G$11+СВЦЭМ!$D$10+'СЕТ СН'!$G$6-'СЕТ СН'!$G$23</f>
        <v>1678.0888044199999</v>
      </c>
      <c r="G72" s="37">
        <f>SUMIFS(СВЦЭМ!$D$34:$D$777,СВЦЭМ!$A$34:$A$777,$A72,СВЦЭМ!$B$34:$B$777,G$47)+'СЕТ СН'!$G$11+СВЦЭМ!$D$10+'СЕТ СН'!$G$6-'СЕТ СН'!$G$23</f>
        <v>1661.7256362199998</v>
      </c>
      <c r="H72" s="37">
        <f>SUMIFS(СВЦЭМ!$D$34:$D$777,СВЦЭМ!$A$34:$A$777,$A72,СВЦЭМ!$B$34:$B$777,H$47)+'СЕТ СН'!$G$11+СВЦЭМ!$D$10+'СЕТ СН'!$G$6-'СЕТ СН'!$G$23</f>
        <v>1541.10649457</v>
      </c>
      <c r="I72" s="37">
        <f>SUMIFS(СВЦЭМ!$D$34:$D$777,СВЦЭМ!$A$34:$A$777,$A72,СВЦЭМ!$B$34:$B$777,I$47)+'СЕТ СН'!$G$11+СВЦЭМ!$D$10+'СЕТ СН'!$G$6-'СЕТ СН'!$G$23</f>
        <v>1467.85415474</v>
      </c>
      <c r="J72" s="37">
        <f>SUMIFS(СВЦЭМ!$D$34:$D$777,СВЦЭМ!$A$34:$A$777,$A72,СВЦЭМ!$B$34:$B$777,J$47)+'СЕТ СН'!$G$11+СВЦЭМ!$D$10+'СЕТ СН'!$G$6-'СЕТ СН'!$G$23</f>
        <v>1453.2496076299999</v>
      </c>
      <c r="K72" s="37">
        <f>SUMIFS(СВЦЭМ!$D$34:$D$777,СВЦЭМ!$A$34:$A$777,$A72,СВЦЭМ!$B$34:$B$777,K$47)+'СЕТ СН'!$G$11+СВЦЭМ!$D$10+'СЕТ СН'!$G$6-'СЕТ СН'!$G$23</f>
        <v>1452.59056412</v>
      </c>
      <c r="L72" s="37">
        <f>SUMIFS(СВЦЭМ!$D$34:$D$777,СВЦЭМ!$A$34:$A$777,$A72,СВЦЭМ!$B$34:$B$777,L$47)+'СЕТ СН'!$G$11+СВЦЭМ!$D$10+'СЕТ СН'!$G$6-'СЕТ СН'!$G$23</f>
        <v>1445.9650705399999</v>
      </c>
      <c r="M72" s="37">
        <f>SUMIFS(СВЦЭМ!$D$34:$D$777,СВЦЭМ!$A$34:$A$777,$A72,СВЦЭМ!$B$34:$B$777,M$47)+'СЕТ СН'!$G$11+СВЦЭМ!$D$10+'СЕТ СН'!$G$6-'СЕТ СН'!$G$23</f>
        <v>1446.0990869899999</v>
      </c>
      <c r="N72" s="37">
        <f>SUMIFS(СВЦЭМ!$D$34:$D$777,СВЦЭМ!$A$34:$A$777,$A72,СВЦЭМ!$B$34:$B$777,N$47)+'СЕТ СН'!$G$11+СВЦЭМ!$D$10+'СЕТ СН'!$G$6-'СЕТ СН'!$G$23</f>
        <v>1446.5468633199998</v>
      </c>
      <c r="O72" s="37">
        <f>SUMIFS(СВЦЭМ!$D$34:$D$777,СВЦЭМ!$A$34:$A$777,$A72,СВЦЭМ!$B$34:$B$777,O$47)+'СЕТ СН'!$G$11+СВЦЭМ!$D$10+'СЕТ СН'!$G$6-'СЕТ СН'!$G$23</f>
        <v>1455.0304566599998</v>
      </c>
      <c r="P72" s="37">
        <f>SUMIFS(СВЦЭМ!$D$34:$D$777,СВЦЭМ!$A$34:$A$777,$A72,СВЦЭМ!$B$34:$B$777,P$47)+'СЕТ СН'!$G$11+СВЦЭМ!$D$10+'СЕТ СН'!$G$6-'СЕТ СН'!$G$23</f>
        <v>1456.9850910099999</v>
      </c>
      <c r="Q72" s="37">
        <f>SUMIFS(СВЦЭМ!$D$34:$D$777,СВЦЭМ!$A$34:$A$777,$A72,СВЦЭМ!$B$34:$B$777,Q$47)+'СЕТ СН'!$G$11+СВЦЭМ!$D$10+'СЕТ СН'!$G$6-'СЕТ СН'!$G$23</f>
        <v>1453.7623641</v>
      </c>
      <c r="R72" s="37">
        <f>SUMIFS(СВЦЭМ!$D$34:$D$777,СВЦЭМ!$A$34:$A$777,$A72,СВЦЭМ!$B$34:$B$777,R$47)+'СЕТ СН'!$G$11+СВЦЭМ!$D$10+'СЕТ СН'!$G$6-'СЕТ СН'!$G$23</f>
        <v>1453.18061087</v>
      </c>
      <c r="S72" s="37">
        <f>SUMIFS(СВЦЭМ!$D$34:$D$777,СВЦЭМ!$A$34:$A$777,$A72,СВЦЭМ!$B$34:$B$777,S$47)+'СЕТ СН'!$G$11+СВЦЭМ!$D$10+'СЕТ СН'!$G$6-'СЕТ СН'!$G$23</f>
        <v>1453.4998854400001</v>
      </c>
      <c r="T72" s="37">
        <f>SUMIFS(СВЦЭМ!$D$34:$D$777,СВЦЭМ!$A$34:$A$777,$A72,СВЦЭМ!$B$34:$B$777,T$47)+'СЕТ СН'!$G$11+СВЦЭМ!$D$10+'СЕТ СН'!$G$6-'СЕТ СН'!$G$23</f>
        <v>1441.9478818699999</v>
      </c>
      <c r="U72" s="37">
        <f>SUMIFS(СВЦЭМ!$D$34:$D$777,СВЦЭМ!$A$34:$A$777,$A72,СВЦЭМ!$B$34:$B$777,U$47)+'СЕТ СН'!$G$11+СВЦЭМ!$D$10+'СЕТ СН'!$G$6-'СЕТ СН'!$G$23</f>
        <v>1441.69415441</v>
      </c>
      <c r="V72" s="37">
        <f>SUMIFS(СВЦЭМ!$D$34:$D$777,СВЦЭМ!$A$34:$A$777,$A72,СВЦЭМ!$B$34:$B$777,V$47)+'СЕТ СН'!$G$11+СВЦЭМ!$D$10+'СЕТ СН'!$G$6-'СЕТ СН'!$G$23</f>
        <v>1453.57435265</v>
      </c>
      <c r="W72" s="37">
        <f>SUMIFS(СВЦЭМ!$D$34:$D$777,СВЦЭМ!$A$34:$A$777,$A72,СВЦЭМ!$B$34:$B$777,W$47)+'СЕТ СН'!$G$11+СВЦЭМ!$D$10+'СЕТ СН'!$G$6-'СЕТ СН'!$G$23</f>
        <v>1456.5000664099998</v>
      </c>
      <c r="X72" s="37">
        <f>SUMIFS(СВЦЭМ!$D$34:$D$777,СВЦЭМ!$A$34:$A$777,$A72,СВЦЭМ!$B$34:$B$777,X$47)+'СЕТ СН'!$G$11+СВЦЭМ!$D$10+'СЕТ СН'!$G$6-'СЕТ СН'!$G$23</f>
        <v>1445.5525960699999</v>
      </c>
      <c r="Y72" s="37">
        <f>SUMIFS(СВЦЭМ!$D$34:$D$777,СВЦЭМ!$A$34:$A$777,$A72,СВЦЭМ!$B$34:$B$777,Y$47)+'СЕТ СН'!$G$11+СВЦЭМ!$D$10+'СЕТ СН'!$G$6-'СЕТ СН'!$G$23</f>
        <v>1472.92263699</v>
      </c>
    </row>
    <row r="73" spans="1:26" ht="15.75" x14ac:dyDescent="0.2">
      <c r="A73" s="36">
        <f t="shared" si="1"/>
        <v>43246</v>
      </c>
      <c r="B73" s="37">
        <f>SUMIFS(СВЦЭМ!$D$34:$D$777,СВЦЭМ!$A$34:$A$777,$A73,СВЦЭМ!$B$34:$B$777,B$47)+'СЕТ СН'!$G$11+СВЦЭМ!$D$10+'СЕТ СН'!$G$6-'СЕТ СН'!$G$23</f>
        <v>1494.06861407</v>
      </c>
      <c r="C73" s="37">
        <f>SUMIFS(СВЦЭМ!$D$34:$D$777,СВЦЭМ!$A$34:$A$777,$A73,СВЦЭМ!$B$34:$B$777,C$47)+'СЕТ СН'!$G$11+СВЦЭМ!$D$10+'СЕТ СН'!$G$6-'СЕТ СН'!$G$23</f>
        <v>1575.1352633399999</v>
      </c>
      <c r="D73" s="37">
        <f>SUMIFS(СВЦЭМ!$D$34:$D$777,СВЦЭМ!$A$34:$A$777,$A73,СВЦЭМ!$B$34:$B$777,D$47)+'СЕТ СН'!$G$11+СВЦЭМ!$D$10+'СЕТ СН'!$G$6-'СЕТ СН'!$G$23</f>
        <v>1603.8639243299999</v>
      </c>
      <c r="E73" s="37">
        <f>SUMIFS(СВЦЭМ!$D$34:$D$777,СВЦЭМ!$A$34:$A$777,$A73,СВЦЭМ!$B$34:$B$777,E$47)+'СЕТ СН'!$G$11+СВЦЭМ!$D$10+'СЕТ СН'!$G$6-'СЕТ СН'!$G$23</f>
        <v>1618.1663246400001</v>
      </c>
      <c r="F73" s="37">
        <f>SUMIFS(СВЦЭМ!$D$34:$D$777,СВЦЭМ!$A$34:$A$777,$A73,СВЦЭМ!$B$34:$B$777,F$47)+'СЕТ СН'!$G$11+СВЦЭМ!$D$10+'СЕТ СН'!$G$6-'СЕТ СН'!$G$23</f>
        <v>1637.97682201</v>
      </c>
      <c r="G73" s="37">
        <f>SUMIFS(СВЦЭМ!$D$34:$D$777,СВЦЭМ!$A$34:$A$777,$A73,СВЦЭМ!$B$34:$B$777,G$47)+'СЕТ СН'!$G$11+СВЦЭМ!$D$10+'СЕТ СН'!$G$6-'СЕТ СН'!$G$23</f>
        <v>1618.6493902099999</v>
      </c>
      <c r="H73" s="37">
        <f>SUMIFS(СВЦЭМ!$D$34:$D$777,СВЦЭМ!$A$34:$A$777,$A73,СВЦЭМ!$B$34:$B$777,H$47)+'СЕТ СН'!$G$11+СВЦЭМ!$D$10+'СЕТ СН'!$G$6-'СЕТ СН'!$G$23</f>
        <v>1579.86222398</v>
      </c>
      <c r="I73" s="37">
        <f>SUMIFS(СВЦЭМ!$D$34:$D$777,СВЦЭМ!$A$34:$A$777,$A73,СВЦЭМ!$B$34:$B$777,I$47)+'СЕТ СН'!$G$11+СВЦЭМ!$D$10+'СЕТ СН'!$G$6-'СЕТ СН'!$G$23</f>
        <v>1508.8386248299998</v>
      </c>
      <c r="J73" s="37">
        <f>SUMIFS(СВЦЭМ!$D$34:$D$777,СВЦЭМ!$A$34:$A$777,$A73,СВЦЭМ!$B$34:$B$777,J$47)+'СЕТ СН'!$G$11+СВЦЭМ!$D$10+'СЕТ СН'!$G$6-'СЕТ СН'!$G$23</f>
        <v>1444.29492394</v>
      </c>
      <c r="K73" s="37">
        <f>SUMIFS(СВЦЭМ!$D$34:$D$777,СВЦЭМ!$A$34:$A$777,$A73,СВЦЭМ!$B$34:$B$777,K$47)+'СЕТ СН'!$G$11+СВЦЭМ!$D$10+'СЕТ СН'!$G$6-'СЕТ СН'!$G$23</f>
        <v>1425.5295953300001</v>
      </c>
      <c r="L73" s="37">
        <f>SUMIFS(СВЦЭМ!$D$34:$D$777,СВЦЭМ!$A$34:$A$777,$A73,СВЦЭМ!$B$34:$B$777,L$47)+'СЕТ СН'!$G$11+СВЦЭМ!$D$10+'СЕТ СН'!$G$6-'СЕТ СН'!$G$23</f>
        <v>1408.60912039</v>
      </c>
      <c r="M73" s="37">
        <f>SUMIFS(СВЦЭМ!$D$34:$D$777,СВЦЭМ!$A$34:$A$777,$A73,СВЦЭМ!$B$34:$B$777,M$47)+'СЕТ СН'!$G$11+СВЦЭМ!$D$10+'СЕТ СН'!$G$6-'СЕТ СН'!$G$23</f>
        <v>1407.6598681599999</v>
      </c>
      <c r="N73" s="37">
        <f>SUMIFS(СВЦЭМ!$D$34:$D$777,СВЦЭМ!$A$34:$A$777,$A73,СВЦЭМ!$B$34:$B$777,N$47)+'СЕТ СН'!$G$11+СВЦЭМ!$D$10+'СЕТ СН'!$G$6-'СЕТ СН'!$G$23</f>
        <v>1423.1913117199999</v>
      </c>
      <c r="O73" s="37">
        <f>SUMIFS(СВЦЭМ!$D$34:$D$777,СВЦЭМ!$A$34:$A$777,$A73,СВЦЭМ!$B$34:$B$777,O$47)+'СЕТ СН'!$G$11+СВЦЭМ!$D$10+'СЕТ СН'!$G$6-'СЕТ СН'!$G$23</f>
        <v>1437.79368785</v>
      </c>
      <c r="P73" s="37">
        <f>SUMIFS(СВЦЭМ!$D$34:$D$777,СВЦЭМ!$A$34:$A$777,$A73,СВЦЭМ!$B$34:$B$777,P$47)+'СЕТ СН'!$G$11+СВЦЭМ!$D$10+'СЕТ СН'!$G$6-'СЕТ СН'!$G$23</f>
        <v>1430.7742273599999</v>
      </c>
      <c r="Q73" s="37">
        <f>SUMIFS(СВЦЭМ!$D$34:$D$777,СВЦЭМ!$A$34:$A$777,$A73,СВЦЭМ!$B$34:$B$777,Q$47)+'СЕТ СН'!$G$11+СВЦЭМ!$D$10+'СЕТ СН'!$G$6-'СЕТ СН'!$G$23</f>
        <v>1428.6419340100001</v>
      </c>
      <c r="R73" s="37">
        <f>SUMIFS(СВЦЭМ!$D$34:$D$777,СВЦЭМ!$A$34:$A$777,$A73,СВЦЭМ!$B$34:$B$777,R$47)+'СЕТ СН'!$G$11+СВЦЭМ!$D$10+'СЕТ СН'!$G$6-'СЕТ СН'!$G$23</f>
        <v>1432.00231001</v>
      </c>
      <c r="S73" s="37">
        <f>SUMIFS(СВЦЭМ!$D$34:$D$777,СВЦЭМ!$A$34:$A$777,$A73,СВЦЭМ!$B$34:$B$777,S$47)+'СЕТ СН'!$G$11+СВЦЭМ!$D$10+'СЕТ СН'!$G$6-'СЕТ СН'!$G$23</f>
        <v>1428.3340776499999</v>
      </c>
      <c r="T73" s="37">
        <f>SUMIFS(СВЦЭМ!$D$34:$D$777,СВЦЭМ!$A$34:$A$777,$A73,СВЦЭМ!$B$34:$B$777,T$47)+'СЕТ СН'!$G$11+СВЦЭМ!$D$10+'СЕТ СН'!$G$6-'СЕТ СН'!$G$23</f>
        <v>1430.6108632</v>
      </c>
      <c r="U73" s="37">
        <f>SUMIFS(СВЦЭМ!$D$34:$D$777,СВЦЭМ!$A$34:$A$777,$A73,СВЦЭМ!$B$34:$B$777,U$47)+'СЕТ СН'!$G$11+СВЦЭМ!$D$10+'СЕТ СН'!$G$6-'СЕТ СН'!$G$23</f>
        <v>1430.07669321</v>
      </c>
      <c r="V73" s="37">
        <f>SUMIFS(СВЦЭМ!$D$34:$D$777,СВЦЭМ!$A$34:$A$777,$A73,СВЦЭМ!$B$34:$B$777,V$47)+'СЕТ СН'!$G$11+СВЦЭМ!$D$10+'СЕТ СН'!$G$6-'СЕТ СН'!$G$23</f>
        <v>1442.93676368</v>
      </c>
      <c r="W73" s="37">
        <f>SUMIFS(СВЦЭМ!$D$34:$D$777,СВЦЭМ!$A$34:$A$777,$A73,СВЦЭМ!$B$34:$B$777,W$47)+'СЕТ СН'!$G$11+СВЦЭМ!$D$10+'СЕТ СН'!$G$6-'СЕТ СН'!$G$23</f>
        <v>1430.53527874</v>
      </c>
      <c r="X73" s="37">
        <f>SUMIFS(СВЦЭМ!$D$34:$D$777,СВЦЭМ!$A$34:$A$777,$A73,СВЦЭМ!$B$34:$B$777,X$47)+'СЕТ СН'!$G$11+СВЦЭМ!$D$10+'СЕТ СН'!$G$6-'СЕТ СН'!$G$23</f>
        <v>1393.5726933799999</v>
      </c>
      <c r="Y73" s="37">
        <f>SUMIFS(СВЦЭМ!$D$34:$D$777,СВЦЭМ!$A$34:$A$777,$A73,СВЦЭМ!$B$34:$B$777,Y$47)+'СЕТ СН'!$G$11+СВЦЭМ!$D$10+'СЕТ СН'!$G$6-'СЕТ СН'!$G$23</f>
        <v>1433.8453531599998</v>
      </c>
    </row>
    <row r="74" spans="1:26" ht="15.75" x14ac:dyDescent="0.2">
      <c r="A74" s="36">
        <f t="shared" si="1"/>
        <v>43247</v>
      </c>
      <c r="B74" s="37">
        <f>SUMIFS(СВЦЭМ!$D$34:$D$777,СВЦЭМ!$A$34:$A$777,$A74,СВЦЭМ!$B$34:$B$777,B$47)+'СЕТ СН'!$G$11+СВЦЭМ!$D$10+'СЕТ СН'!$G$6-'СЕТ СН'!$G$23</f>
        <v>1477.4513493999998</v>
      </c>
      <c r="C74" s="37">
        <f>SUMIFS(СВЦЭМ!$D$34:$D$777,СВЦЭМ!$A$34:$A$777,$A74,СВЦЭМ!$B$34:$B$777,C$47)+'СЕТ СН'!$G$11+СВЦЭМ!$D$10+'СЕТ СН'!$G$6-'СЕТ СН'!$G$23</f>
        <v>1528.73668679</v>
      </c>
      <c r="D74" s="37">
        <f>SUMIFS(СВЦЭМ!$D$34:$D$777,СВЦЭМ!$A$34:$A$777,$A74,СВЦЭМ!$B$34:$B$777,D$47)+'СЕТ СН'!$G$11+СВЦЭМ!$D$10+'СЕТ СН'!$G$6-'СЕТ СН'!$G$23</f>
        <v>1568.1188000099999</v>
      </c>
      <c r="E74" s="37">
        <f>SUMIFS(СВЦЭМ!$D$34:$D$777,СВЦЭМ!$A$34:$A$777,$A74,СВЦЭМ!$B$34:$B$777,E$47)+'СЕТ СН'!$G$11+СВЦЭМ!$D$10+'СЕТ СН'!$G$6-'СЕТ СН'!$G$23</f>
        <v>1582.9072714000001</v>
      </c>
      <c r="F74" s="37">
        <f>SUMIFS(СВЦЭМ!$D$34:$D$777,СВЦЭМ!$A$34:$A$777,$A74,СВЦЭМ!$B$34:$B$777,F$47)+'СЕТ СН'!$G$11+СВЦЭМ!$D$10+'СЕТ СН'!$G$6-'СЕТ СН'!$G$23</f>
        <v>1620.5472703099999</v>
      </c>
      <c r="G74" s="37">
        <f>SUMIFS(СВЦЭМ!$D$34:$D$777,СВЦЭМ!$A$34:$A$777,$A74,СВЦЭМ!$B$34:$B$777,G$47)+'СЕТ СН'!$G$11+СВЦЭМ!$D$10+'СЕТ СН'!$G$6-'СЕТ СН'!$G$23</f>
        <v>1609.83655393</v>
      </c>
      <c r="H74" s="37">
        <f>SUMIFS(СВЦЭМ!$D$34:$D$777,СВЦЭМ!$A$34:$A$777,$A74,СВЦЭМ!$B$34:$B$777,H$47)+'СЕТ СН'!$G$11+СВЦЭМ!$D$10+'СЕТ СН'!$G$6-'СЕТ СН'!$G$23</f>
        <v>1574.2221981299999</v>
      </c>
      <c r="I74" s="37">
        <f>SUMIFS(СВЦЭМ!$D$34:$D$777,СВЦЭМ!$A$34:$A$777,$A74,СВЦЭМ!$B$34:$B$777,I$47)+'СЕТ СН'!$G$11+СВЦЭМ!$D$10+'СЕТ СН'!$G$6-'СЕТ СН'!$G$23</f>
        <v>1501.50808807</v>
      </c>
      <c r="J74" s="37">
        <f>SUMIFS(СВЦЭМ!$D$34:$D$777,СВЦЭМ!$A$34:$A$777,$A74,СВЦЭМ!$B$34:$B$777,J$47)+'СЕТ СН'!$G$11+СВЦЭМ!$D$10+'СЕТ СН'!$G$6-'СЕТ СН'!$G$23</f>
        <v>1445.8528162499999</v>
      </c>
      <c r="K74" s="37">
        <f>SUMIFS(СВЦЭМ!$D$34:$D$777,СВЦЭМ!$A$34:$A$777,$A74,СВЦЭМ!$B$34:$B$777,K$47)+'СЕТ СН'!$G$11+СВЦЭМ!$D$10+'СЕТ СН'!$G$6-'СЕТ СН'!$G$23</f>
        <v>1428.3607069899999</v>
      </c>
      <c r="L74" s="37">
        <f>SUMIFS(СВЦЭМ!$D$34:$D$777,СВЦЭМ!$A$34:$A$777,$A74,СВЦЭМ!$B$34:$B$777,L$47)+'СЕТ СН'!$G$11+СВЦЭМ!$D$10+'СЕТ СН'!$G$6-'СЕТ СН'!$G$23</f>
        <v>1429.4198266399999</v>
      </c>
      <c r="M74" s="37">
        <f>SUMIFS(СВЦЭМ!$D$34:$D$777,СВЦЭМ!$A$34:$A$777,$A74,СВЦЭМ!$B$34:$B$777,M$47)+'СЕТ СН'!$G$11+СВЦЭМ!$D$10+'СЕТ СН'!$G$6-'СЕТ СН'!$G$23</f>
        <v>1428.00412476</v>
      </c>
      <c r="N74" s="37">
        <f>SUMIFS(СВЦЭМ!$D$34:$D$777,СВЦЭМ!$A$34:$A$777,$A74,СВЦЭМ!$B$34:$B$777,N$47)+'СЕТ СН'!$G$11+СВЦЭМ!$D$10+'СЕТ СН'!$G$6-'СЕТ СН'!$G$23</f>
        <v>1422.20509477</v>
      </c>
      <c r="O74" s="37">
        <f>SUMIFS(СВЦЭМ!$D$34:$D$777,СВЦЭМ!$A$34:$A$777,$A74,СВЦЭМ!$B$34:$B$777,O$47)+'СЕТ СН'!$G$11+СВЦЭМ!$D$10+'СЕТ СН'!$G$6-'СЕТ СН'!$G$23</f>
        <v>1415.41143214</v>
      </c>
      <c r="P74" s="37">
        <f>SUMIFS(СВЦЭМ!$D$34:$D$777,СВЦЭМ!$A$34:$A$777,$A74,СВЦЭМ!$B$34:$B$777,P$47)+'СЕТ СН'!$G$11+СВЦЭМ!$D$10+'СЕТ СН'!$G$6-'СЕТ СН'!$G$23</f>
        <v>1430.9305179799999</v>
      </c>
      <c r="Q74" s="37">
        <f>SUMIFS(СВЦЭМ!$D$34:$D$777,СВЦЭМ!$A$34:$A$777,$A74,СВЦЭМ!$B$34:$B$777,Q$47)+'СЕТ СН'!$G$11+СВЦЭМ!$D$10+'СЕТ СН'!$G$6-'СЕТ СН'!$G$23</f>
        <v>1435.6722823999999</v>
      </c>
      <c r="R74" s="37">
        <f>SUMIFS(СВЦЭМ!$D$34:$D$777,СВЦЭМ!$A$34:$A$777,$A74,СВЦЭМ!$B$34:$B$777,R$47)+'СЕТ СН'!$G$11+СВЦЭМ!$D$10+'СЕТ СН'!$G$6-'СЕТ СН'!$G$23</f>
        <v>1444.45034678</v>
      </c>
      <c r="S74" s="37">
        <f>SUMIFS(СВЦЭМ!$D$34:$D$777,СВЦЭМ!$A$34:$A$777,$A74,СВЦЭМ!$B$34:$B$777,S$47)+'СЕТ СН'!$G$11+СВЦЭМ!$D$10+'СЕТ СН'!$G$6-'СЕТ СН'!$G$23</f>
        <v>1440.0379720199999</v>
      </c>
      <c r="T74" s="37">
        <f>SUMIFS(СВЦЭМ!$D$34:$D$777,СВЦЭМ!$A$34:$A$777,$A74,СВЦЭМ!$B$34:$B$777,T$47)+'СЕТ СН'!$G$11+СВЦЭМ!$D$10+'СЕТ СН'!$G$6-'СЕТ СН'!$G$23</f>
        <v>1426.78046498</v>
      </c>
      <c r="U74" s="37">
        <f>SUMIFS(СВЦЭМ!$D$34:$D$777,СВЦЭМ!$A$34:$A$777,$A74,СВЦЭМ!$B$34:$B$777,U$47)+'СЕТ СН'!$G$11+СВЦЭМ!$D$10+'СЕТ СН'!$G$6-'СЕТ СН'!$G$23</f>
        <v>1429.16905716</v>
      </c>
      <c r="V74" s="37">
        <f>SUMIFS(СВЦЭМ!$D$34:$D$777,СВЦЭМ!$A$34:$A$777,$A74,СВЦЭМ!$B$34:$B$777,V$47)+'СЕТ СН'!$G$11+СВЦЭМ!$D$10+'СЕТ СН'!$G$6-'СЕТ СН'!$G$23</f>
        <v>1463.3607004999999</v>
      </c>
      <c r="W74" s="37">
        <f>SUMIFS(СВЦЭМ!$D$34:$D$777,СВЦЭМ!$A$34:$A$777,$A74,СВЦЭМ!$B$34:$B$777,W$47)+'СЕТ СН'!$G$11+СВЦЭМ!$D$10+'СЕТ СН'!$G$6-'СЕТ СН'!$G$23</f>
        <v>1393.1895848300001</v>
      </c>
      <c r="X74" s="37">
        <f>SUMIFS(СВЦЭМ!$D$34:$D$777,СВЦЭМ!$A$34:$A$777,$A74,СВЦЭМ!$B$34:$B$777,X$47)+'СЕТ СН'!$G$11+СВЦЭМ!$D$10+'СЕТ СН'!$G$6-'СЕТ СН'!$G$23</f>
        <v>1364.83902367</v>
      </c>
      <c r="Y74" s="37">
        <f>SUMIFS(СВЦЭМ!$D$34:$D$777,СВЦЭМ!$A$34:$A$777,$A74,СВЦЭМ!$B$34:$B$777,Y$47)+'СЕТ СН'!$G$11+СВЦЭМ!$D$10+'СЕТ СН'!$G$6-'СЕТ СН'!$G$23</f>
        <v>1422.34346091</v>
      </c>
    </row>
    <row r="75" spans="1:26" ht="15.75" x14ac:dyDescent="0.2">
      <c r="A75" s="36">
        <f t="shared" si="1"/>
        <v>43248</v>
      </c>
      <c r="B75" s="37">
        <f>SUMIFS(СВЦЭМ!$D$34:$D$777,СВЦЭМ!$A$34:$A$777,$A75,СВЦЭМ!$B$34:$B$777,B$47)+'СЕТ СН'!$G$11+СВЦЭМ!$D$10+'СЕТ СН'!$G$6-'СЕТ СН'!$G$23</f>
        <v>1373.5035937299999</v>
      </c>
      <c r="C75" s="37">
        <f>SUMIFS(СВЦЭМ!$D$34:$D$777,СВЦЭМ!$A$34:$A$777,$A75,СВЦЭМ!$B$34:$B$777,C$47)+'СЕТ СН'!$G$11+СВЦЭМ!$D$10+'СЕТ СН'!$G$6-'СЕТ СН'!$G$23</f>
        <v>1404.1124520200001</v>
      </c>
      <c r="D75" s="37">
        <f>SUMIFS(СВЦЭМ!$D$34:$D$777,СВЦЭМ!$A$34:$A$777,$A75,СВЦЭМ!$B$34:$B$777,D$47)+'СЕТ СН'!$G$11+СВЦЭМ!$D$10+'СЕТ СН'!$G$6-'СЕТ СН'!$G$23</f>
        <v>1435.61445467</v>
      </c>
      <c r="E75" s="37">
        <f>SUMIFS(СВЦЭМ!$D$34:$D$777,СВЦЭМ!$A$34:$A$777,$A75,СВЦЭМ!$B$34:$B$777,E$47)+'СЕТ СН'!$G$11+СВЦЭМ!$D$10+'СЕТ СН'!$G$6-'СЕТ СН'!$G$23</f>
        <v>1447.7422674300001</v>
      </c>
      <c r="F75" s="37">
        <f>SUMIFS(СВЦЭМ!$D$34:$D$777,СВЦЭМ!$A$34:$A$777,$A75,СВЦЭМ!$B$34:$B$777,F$47)+'СЕТ СН'!$G$11+СВЦЭМ!$D$10+'СЕТ СН'!$G$6-'СЕТ СН'!$G$23</f>
        <v>1457.50190019</v>
      </c>
      <c r="G75" s="37">
        <f>SUMIFS(СВЦЭМ!$D$34:$D$777,СВЦЭМ!$A$34:$A$777,$A75,СВЦЭМ!$B$34:$B$777,G$47)+'СЕТ СН'!$G$11+СВЦЭМ!$D$10+'СЕТ СН'!$G$6-'СЕТ СН'!$G$23</f>
        <v>1432.17707423</v>
      </c>
      <c r="H75" s="37">
        <f>SUMIFS(СВЦЭМ!$D$34:$D$777,СВЦЭМ!$A$34:$A$777,$A75,СВЦЭМ!$B$34:$B$777,H$47)+'СЕТ СН'!$G$11+СВЦЭМ!$D$10+'СЕТ СН'!$G$6-'СЕТ СН'!$G$23</f>
        <v>1364.6587451400001</v>
      </c>
      <c r="I75" s="37">
        <f>SUMIFS(СВЦЭМ!$D$34:$D$777,СВЦЭМ!$A$34:$A$777,$A75,СВЦЭМ!$B$34:$B$777,I$47)+'СЕТ СН'!$G$11+СВЦЭМ!$D$10+'СЕТ СН'!$G$6-'СЕТ СН'!$G$23</f>
        <v>1407.56366607</v>
      </c>
      <c r="J75" s="37">
        <f>SUMIFS(СВЦЭМ!$D$34:$D$777,СВЦЭМ!$A$34:$A$777,$A75,СВЦЭМ!$B$34:$B$777,J$47)+'СЕТ СН'!$G$11+СВЦЭМ!$D$10+'СЕТ СН'!$G$6-'СЕТ СН'!$G$23</f>
        <v>1506.0675606</v>
      </c>
      <c r="K75" s="37">
        <f>SUMIFS(СВЦЭМ!$D$34:$D$777,СВЦЭМ!$A$34:$A$777,$A75,СВЦЭМ!$B$34:$B$777,K$47)+'СЕТ СН'!$G$11+СВЦЭМ!$D$10+'СЕТ СН'!$G$6-'СЕТ СН'!$G$23</f>
        <v>1507.57423649</v>
      </c>
      <c r="L75" s="37">
        <f>SUMIFS(СВЦЭМ!$D$34:$D$777,СВЦЭМ!$A$34:$A$777,$A75,СВЦЭМ!$B$34:$B$777,L$47)+'СЕТ СН'!$G$11+СВЦЭМ!$D$10+'СЕТ СН'!$G$6-'СЕТ СН'!$G$23</f>
        <v>1493.2740836099999</v>
      </c>
      <c r="M75" s="37">
        <f>SUMIFS(СВЦЭМ!$D$34:$D$777,СВЦЭМ!$A$34:$A$777,$A75,СВЦЭМ!$B$34:$B$777,M$47)+'СЕТ СН'!$G$11+СВЦЭМ!$D$10+'СЕТ СН'!$G$6-'СЕТ СН'!$G$23</f>
        <v>1489.08815609</v>
      </c>
      <c r="N75" s="37">
        <f>SUMIFS(СВЦЭМ!$D$34:$D$777,СВЦЭМ!$A$34:$A$777,$A75,СВЦЭМ!$B$34:$B$777,N$47)+'СЕТ СН'!$G$11+СВЦЭМ!$D$10+'СЕТ СН'!$G$6-'СЕТ СН'!$G$23</f>
        <v>1492.6017730499998</v>
      </c>
      <c r="O75" s="37">
        <f>SUMIFS(СВЦЭМ!$D$34:$D$777,СВЦЭМ!$A$34:$A$777,$A75,СВЦЭМ!$B$34:$B$777,O$47)+'СЕТ СН'!$G$11+СВЦЭМ!$D$10+'СЕТ СН'!$G$6-'СЕТ СН'!$G$23</f>
        <v>1477.5804049600001</v>
      </c>
      <c r="P75" s="37">
        <f>SUMIFS(СВЦЭМ!$D$34:$D$777,СВЦЭМ!$A$34:$A$777,$A75,СВЦЭМ!$B$34:$B$777,P$47)+'СЕТ СН'!$G$11+СВЦЭМ!$D$10+'СЕТ СН'!$G$6-'СЕТ СН'!$G$23</f>
        <v>1479.4480773199998</v>
      </c>
      <c r="Q75" s="37">
        <f>SUMIFS(СВЦЭМ!$D$34:$D$777,СВЦЭМ!$A$34:$A$777,$A75,СВЦЭМ!$B$34:$B$777,Q$47)+'СЕТ СН'!$G$11+СВЦЭМ!$D$10+'СЕТ СН'!$G$6-'СЕТ СН'!$G$23</f>
        <v>1484.88182132</v>
      </c>
      <c r="R75" s="37">
        <f>SUMIFS(СВЦЭМ!$D$34:$D$777,СВЦЭМ!$A$34:$A$777,$A75,СВЦЭМ!$B$34:$B$777,R$47)+'СЕТ СН'!$G$11+СВЦЭМ!$D$10+'СЕТ СН'!$G$6-'СЕТ СН'!$G$23</f>
        <v>1486.49663293</v>
      </c>
      <c r="S75" s="37">
        <f>SUMIFS(СВЦЭМ!$D$34:$D$777,СВЦЭМ!$A$34:$A$777,$A75,СВЦЭМ!$B$34:$B$777,S$47)+'СЕТ СН'!$G$11+СВЦЭМ!$D$10+'СЕТ СН'!$G$6-'СЕТ СН'!$G$23</f>
        <v>1490.7686772100001</v>
      </c>
      <c r="T75" s="37">
        <f>SUMIFS(СВЦЭМ!$D$34:$D$777,СВЦЭМ!$A$34:$A$777,$A75,СВЦЭМ!$B$34:$B$777,T$47)+'СЕТ СН'!$G$11+СВЦЭМ!$D$10+'СЕТ СН'!$G$6-'СЕТ СН'!$G$23</f>
        <v>1478.1581308899999</v>
      </c>
      <c r="U75" s="37">
        <f>SUMIFS(СВЦЭМ!$D$34:$D$777,СВЦЭМ!$A$34:$A$777,$A75,СВЦЭМ!$B$34:$B$777,U$47)+'СЕТ СН'!$G$11+СВЦЭМ!$D$10+'СЕТ СН'!$G$6-'СЕТ СН'!$G$23</f>
        <v>1495.6007362400001</v>
      </c>
      <c r="V75" s="37">
        <f>SUMIFS(СВЦЭМ!$D$34:$D$777,СВЦЭМ!$A$34:$A$777,$A75,СВЦЭМ!$B$34:$B$777,V$47)+'СЕТ СН'!$G$11+СВЦЭМ!$D$10+'СЕТ СН'!$G$6-'СЕТ СН'!$G$23</f>
        <v>1499.1989530599999</v>
      </c>
      <c r="W75" s="37">
        <f>SUMIFS(СВЦЭМ!$D$34:$D$777,СВЦЭМ!$A$34:$A$777,$A75,СВЦЭМ!$B$34:$B$777,W$47)+'СЕТ СН'!$G$11+СВЦЭМ!$D$10+'СЕТ СН'!$G$6-'СЕТ СН'!$G$23</f>
        <v>1494.6940528099999</v>
      </c>
      <c r="X75" s="37">
        <f>SUMIFS(СВЦЭМ!$D$34:$D$777,СВЦЭМ!$A$34:$A$777,$A75,СВЦЭМ!$B$34:$B$777,X$47)+'СЕТ СН'!$G$11+СВЦЭМ!$D$10+'СЕТ СН'!$G$6-'СЕТ СН'!$G$23</f>
        <v>1462.84495496</v>
      </c>
      <c r="Y75" s="37">
        <f>SUMIFS(СВЦЭМ!$D$34:$D$777,СВЦЭМ!$A$34:$A$777,$A75,СВЦЭМ!$B$34:$B$777,Y$47)+'СЕТ СН'!$G$11+СВЦЭМ!$D$10+'СЕТ СН'!$G$6-'СЕТ СН'!$G$23</f>
        <v>1461.5263041600001</v>
      </c>
    </row>
    <row r="76" spans="1:26" ht="15.75" x14ac:dyDescent="0.2">
      <c r="A76" s="36">
        <f t="shared" si="1"/>
        <v>43249</v>
      </c>
      <c r="B76" s="37">
        <f>SUMIFS(СВЦЭМ!$D$34:$D$777,СВЦЭМ!$A$34:$A$777,$A76,СВЦЭМ!$B$34:$B$777,B$47)+'СЕТ СН'!$G$11+СВЦЭМ!$D$10+'СЕТ СН'!$G$6-'СЕТ СН'!$G$23</f>
        <v>1467.93007923</v>
      </c>
      <c r="C76" s="37">
        <f>SUMIFS(СВЦЭМ!$D$34:$D$777,СВЦЭМ!$A$34:$A$777,$A76,СВЦЭМ!$B$34:$B$777,C$47)+'СЕТ СН'!$G$11+СВЦЭМ!$D$10+'СЕТ СН'!$G$6-'СЕТ СН'!$G$23</f>
        <v>1530.2830344499998</v>
      </c>
      <c r="D76" s="37">
        <f>SUMIFS(СВЦЭМ!$D$34:$D$777,СВЦЭМ!$A$34:$A$777,$A76,СВЦЭМ!$B$34:$B$777,D$47)+'СЕТ СН'!$G$11+СВЦЭМ!$D$10+'СЕТ СН'!$G$6-'СЕТ СН'!$G$23</f>
        <v>1562.99054785</v>
      </c>
      <c r="E76" s="37">
        <f>SUMIFS(СВЦЭМ!$D$34:$D$777,СВЦЭМ!$A$34:$A$777,$A76,СВЦЭМ!$B$34:$B$777,E$47)+'СЕТ СН'!$G$11+СВЦЭМ!$D$10+'СЕТ СН'!$G$6-'СЕТ СН'!$G$23</f>
        <v>1568.1468484700001</v>
      </c>
      <c r="F76" s="37">
        <f>SUMIFS(СВЦЭМ!$D$34:$D$777,СВЦЭМ!$A$34:$A$777,$A76,СВЦЭМ!$B$34:$B$777,F$47)+'СЕТ СН'!$G$11+СВЦЭМ!$D$10+'СЕТ СН'!$G$6-'СЕТ СН'!$G$23</f>
        <v>1572.1209856799999</v>
      </c>
      <c r="G76" s="37">
        <f>SUMIFS(СВЦЭМ!$D$34:$D$777,СВЦЭМ!$A$34:$A$777,$A76,СВЦЭМ!$B$34:$B$777,G$47)+'СЕТ СН'!$G$11+СВЦЭМ!$D$10+'СЕТ СН'!$G$6-'СЕТ СН'!$G$23</f>
        <v>1569.6625144299999</v>
      </c>
      <c r="H76" s="37">
        <f>SUMIFS(СВЦЭМ!$D$34:$D$777,СВЦЭМ!$A$34:$A$777,$A76,СВЦЭМ!$B$34:$B$777,H$47)+'СЕТ СН'!$G$11+СВЦЭМ!$D$10+'СЕТ СН'!$G$6-'СЕТ СН'!$G$23</f>
        <v>1502.3977938799999</v>
      </c>
      <c r="I76" s="37">
        <f>SUMIFS(СВЦЭМ!$D$34:$D$777,СВЦЭМ!$A$34:$A$777,$A76,СВЦЭМ!$B$34:$B$777,I$47)+'СЕТ СН'!$G$11+СВЦЭМ!$D$10+'СЕТ СН'!$G$6-'СЕТ СН'!$G$23</f>
        <v>1493.78102713</v>
      </c>
      <c r="J76" s="37">
        <f>SUMIFS(СВЦЭМ!$D$34:$D$777,СВЦЭМ!$A$34:$A$777,$A76,СВЦЭМ!$B$34:$B$777,J$47)+'СЕТ СН'!$G$11+СВЦЭМ!$D$10+'СЕТ СН'!$G$6-'СЕТ СН'!$G$23</f>
        <v>1506.92432942</v>
      </c>
      <c r="K76" s="37">
        <f>SUMIFS(СВЦЭМ!$D$34:$D$777,СВЦЭМ!$A$34:$A$777,$A76,СВЦЭМ!$B$34:$B$777,K$47)+'СЕТ СН'!$G$11+СВЦЭМ!$D$10+'СЕТ СН'!$G$6-'СЕТ СН'!$G$23</f>
        <v>1518.90216986</v>
      </c>
      <c r="L76" s="37">
        <f>SUMIFS(СВЦЭМ!$D$34:$D$777,СВЦЭМ!$A$34:$A$777,$A76,СВЦЭМ!$B$34:$B$777,L$47)+'СЕТ СН'!$G$11+СВЦЭМ!$D$10+'СЕТ СН'!$G$6-'СЕТ СН'!$G$23</f>
        <v>1479.58644437</v>
      </c>
      <c r="M76" s="37">
        <f>SUMIFS(СВЦЭМ!$D$34:$D$777,СВЦЭМ!$A$34:$A$777,$A76,СВЦЭМ!$B$34:$B$777,M$47)+'СЕТ СН'!$G$11+СВЦЭМ!$D$10+'СЕТ СН'!$G$6-'СЕТ СН'!$G$23</f>
        <v>1487.3106902</v>
      </c>
      <c r="N76" s="37">
        <f>SUMIFS(СВЦЭМ!$D$34:$D$777,СВЦЭМ!$A$34:$A$777,$A76,СВЦЭМ!$B$34:$B$777,N$47)+'СЕТ СН'!$G$11+СВЦЭМ!$D$10+'СЕТ СН'!$G$6-'СЕТ СН'!$G$23</f>
        <v>1488.3316877799998</v>
      </c>
      <c r="O76" s="37">
        <f>SUMIFS(СВЦЭМ!$D$34:$D$777,СВЦЭМ!$A$34:$A$777,$A76,СВЦЭМ!$B$34:$B$777,O$47)+'СЕТ СН'!$G$11+СВЦЭМ!$D$10+'СЕТ СН'!$G$6-'СЕТ СН'!$G$23</f>
        <v>1475.72889728</v>
      </c>
      <c r="P76" s="37">
        <f>SUMIFS(СВЦЭМ!$D$34:$D$777,СВЦЭМ!$A$34:$A$777,$A76,СВЦЭМ!$B$34:$B$777,P$47)+'СЕТ СН'!$G$11+СВЦЭМ!$D$10+'СЕТ СН'!$G$6-'СЕТ СН'!$G$23</f>
        <v>1473.2345401600001</v>
      </c>
      <c r="Q76" s="37">
        <f>SUMIFS(СВЦЭМ!$D$34:$D$777,СВЦЭМ!$A$34:$A$777,$A76,СВЦЭМ!$B$34:$B$777,Q$47)+'СЕТ СН'!$G$11+СВЦЭМ!$D$10+'СЕТ СН'!$G$6-'СЕТ СН'!$G$23</f>
        <v>1481.1426380799999</v>
      </c>
      <c r="R76" s="37">
        <f>SUMIFS(СВЦЭМ!$D$34:$D$777,СВЦЭМ!$A$34:$A$777,$A76,СВЦЭМ!$B$34:$B$777,R$47)+'СЕТ СН'!$G$11+СВЦЭМ!$D$10+'СЕТ СН'!$G$6-'СЕТ СН'!$G$23</f>
        <v>1489.26576716</v>
      </c>
      <c r="S76" s="37">
        <f>SUMIFS(СВЦЭМ!$D$34:$D$777,СВЦЭМ!$A$34:$A$777,$A76,СВЦЭМ!$B$34:$B$777,S$47)+'СЕТ СН'!$G$11+СВЦЭМ!$D$10+'СЕТ СН'!$G$6-'СЕТ СН'!$G$23</f>
        <v>1485.7929003499999</v>
      </c>
      <c r="T76" s="37">
        <f>SUMIFS(СВЦЭМ!$D$34:$D$777,СВЦЭМ!$A$34:$A$777,$A76,СВЦЭМ!$B$34:$B$777,T$47)+'СЕТ СН'!$G$11+СВЦЭМ!$D$10+'СЕТ СН'!$G$6-'СЕТ СН'!$G$23</f>
        <v>1484.3416246299998</v>
      </c>
      <c r="U76" s="37">
        <f>SUMIFS(СВЦЭМ!$D$34:$D$777,СВЦЭМ!$A$34:$A$777,$A76,СВЦЭМ!$B$34:$B$777,U$47)+'СЕТ СН'!$G$11+СВЦЭМ!$D$10+'СЕТ СН'!$G$6-'СЕТ СН'!$G$23</f>
        <v>1498.29831455</v>
      </c>
      <c r="V76" s="37">
        <f>SUMIFS(СВЦЭМ!$D$34:$D$777,СВЦЭМ!$A$34:$A$777,$A76,СВЦЭМ!$B$34:$B$777,V$47)+'СЕТ СН'!$G$11+СВЦЭМ!$D$10+'СЕТ СН'!$G$6-'СЕТ СН'!$G$23</f>
        <v>1354.0500344500001</v>
      </c>
      <c r="W76" s="37">
        <f>SUMIFS(СВЦЭМ!$D$34:$D$777,СВЦЭМ!$A$34:$A$777,$A76,СВЦЭМ!$B$34:$B$777,W$47)+'СЕТ СН'!$G$11+СВЦЭМ!$D$10+'СЕТ СН'!$G$6-'СЕТ СН'!$G$23</f>
        <v>1330.0808121599998</v>
      </c>
      <c r="X76" s="37">
        <f>SUMIFS(СВЦЭМ!$D$34:$D$777,СВЦЭМ!$A$34:$A$777,$A76,СВЦЭМ!$B$34:$B$777,X$47)+'СЕТ СН'!$G$11+СВЦЭМ!$D$10+'СЕТ СН'!$G$6-'СЕТ СН'!$G$23</f>
        <v>1349.2118686199999</v>
      </c>
      <c r="Y76" s="37">
        <f>SUMIFS(СВЦЭМ!$D$34:$D$777,СВЦЭМ!$A$34:$A$777,$A76,СВЦЭМ!$B$34:$B$777,Y$47)+'СЕТ СН'!$G$11+СВЦЭМ!$D$10+'СЕТ СН'!$G$6-'СЕТ СН'!$G$23</f>
        <v>1408.56043744</v>
      </c>
    </row>
    <row r="77" spans="1:26" ht="15.75" x14ac:dyDescent="0.2">
      <c r="A77" s="36">
        <f t="shared" si="1"/>
        <v>43250</v>
      </c>
      <c r="B77" s="37">
        <f>SUMIFS(СВЦЭМ!$D$34:$D$777,СВЦЭМ!$A$34:$A$777,$A77,СВЦЭМ!$B$34:$B$777,B$47)+'СЕТ СН'!$G$11+СВЦЭМ!$D$10+'СЕТ СН'!$G$6-'СЕТ СН'!$G$23</f>
        <v>1523.0853831499999</v>
      </c>
      <c r="C77" s="37">
        <f>SUMIFS(СВЦЭМ!$D$34:$D$777,СВЦЭМ!$A$34:$A$777,$A77,СВЦЭМ!$B$34:$B$777,C$47)+'СЕТ СН'!$G$11+СВЦЭМ!$D$10+'СЕТ СН'!$G$6-'СЕТ СН'!$G$23</f>
        <v>1581.4969834599999</v>
      </c>
      <c r="D77" s="37">
        <f>SUMIFS(СВЦЭМ!$D$34:$D$777,СВЦЭМ!$A$34:$A$777,$A77,СВЦЭМ!$B$34:$B$777,D$47)+'СЕТ СН'!$G$11+СВЦЭМ!$D$10+'СЕТ СН'!$G$6-'СЕТ СН'!$G$23</f>
        <v>1625.06028709</v>
      </c>
      <c r="E77" s="37">
        <f>SUMIFS(СВЦЭМ!$D$34:$D$777,СВЦЭМ!$A$34:$A$777,$A77,СВЦЭМ!$B$34:$B$777,E$47)+'СЕТ СН'!$G$11+СВЦЭМ!$D$10+'СЕТ СН'!$G$6-'СЕТ СН'!$G$23</f>
        <v>1633.6621395300001</v>
      </c>
      <c r="F77" s="37">
        <f>SUMIFS(СВЦЭМ!$D$34:$D$777,СВЦЭМ!$A$34:$A$777,$A77,СВЦЭМ!$B$34:$B$777,F$47)+'СЕТ СН'!$G$11+СВЦЭМ!$D$10+'СЕТ СН'!$G$6-'СЕТ СН'!$G$23</f>
        <v>1645.4558470700001</v>
      </c>
      <c r="G77" s="37">
        <f>SUMIFS(СВЦЭМ!$D$34:$D$777,СВЦЭМ!$A$34:$A$777,$A77,СВЦЭМ!$B$34:$B$777,G$47)+'СЕТ СН'!$G$11+СВЦЭМ!$D$10+'СЕТ СН'!$G$6-'СЕТ СН'!$G$23</f>
        <v>1632.5415522599999</v>
      </c>
      <c r="H77" s="37">
        <f>SUMIFS(СВЦЭМ!$D$34:$D$777,СВЦЭМ!$A$34:$A$777,$A77,СВЦЭМ!$B$34:$B$777,H$47)+'СЕТ СН'!$G$11+СВЦЭМ!$D$10+'СЕТ СН'!$G$6-'СЕТ СН'!$G$23</f>
        <v>1563.1725698099999</v>
      </c>
      <c r="I77" s="37">
        <f>SUMIFS(СВЦЭМ!$D$34:$D$777,СВЦЭМ!$A$34:$A$777,$A77,СВЦЭМ!$B$34:$B$777,I$47)+'СЕТ СН'!$G$11+СВЦЭМ!$D$10+'СЕТ СН'!$G$6-'СЕТ СН'!$G$23</f>
        <v>1484.34400276</v>
      </c>
      <c r="J77" s="37">
        <f>SUMIFS(СВЦЭМ!$D$34:$D$777,СВЦЭМ!$A$34:$A$777,$A77,СВЦЭМ!$B$34:$B$777,J$47)+'СЕТ СН'!$G$11+СВЦЭМ!$D$10+'СЕТ СН'!$G$6-'СЕТ СН'!$G$23</f>
        <v>1479.30247035</v>
      </c>
      <c r="K77" s="37">
        <f>SUMIFS(СВЦЭМ!$D$34:$D$777,СВЦЭМ!$A$34:$A$777,$A77,СВЦЭМ!$B$34:$B$777,K$47)+'СЕТ СН'!$G$11+СВЦЭМ!$D$10+'СЕТ СН'!$G$6-'СЕТ СН'!$G$23</f>
        <v>1489.2616974499999</v>
      </c>
      <c r="L77" s="37">
        <f>SUMIFS(СВЦЭМ!$D$34:$D$777,СВЦЭМ!$A$34:$A$777,$A77,СВЦЭМ!$B$34:$B$777,L$47)+'СЕТ СН'!$G$11+СВЦЭМ!$D$10+'СЕТ СН'!$G$6-'СЕТ СН'!$G$23</f>
        <v>1485.9480555499999</v>
      </c>
      <c r="M77" s="37">
        <f>SUMIFS(СВЦЭМ!$D$34:$D$777,СВЦЭМ!$A$34:$A$777,$A77,СВЦЭМ!$B$34:$B$777,M$47)+'СЕТ СН'!$G$11+СВЦЭМ!$D$10+'СЕТ СН'!$G$6-'СЕТ СН'!$G$23</f>
        <v>1509.5890917199999</v>
      </c>
      <c r="N77" s="37">
        <f>SUMIFS(СВЦЭМ!$D$34:$D$777,СВЦЭМ!$A$34:$A$777,$A77,СВЦЭМ!$B$34:$B$777,N$47)+'СЕТ СН'!$G$11+СВЦЭМ!$D$10+'СЕТ СН'!$G$6-'СЕТ СН'!$G$23</f>
        <v>1510.4277829600001</v>
      </c>
      <c r="O77" s="37">
        <f>SUMIFS(СВЦЭМ!$D$34:$D$777,СВЦЭМ!$A$34:$A$777,$A77,СВЦЭМ!$B$34:$B$777,O$47)+'СЕТ СН'!$G$11+СВЦЭМ!$D$10+'СЕТ СН'!$G$6-'СЕТ СН'!$G$23</f>
        <v>1497.8321736099999</v>
      </c>
      <c r="P77" s="37">
        <f>SUMIFS(СВЦЭМ!$D$34:$D$777,СВЦЭМ!$A$34:$A$777,$A77,СВЦЭМ!$B$34:$B$777,P$47)+'СЕТ СН'!$G$11+СВЦЭМ!$D$10+'СЕТ СН'!$G$6-'СЕТ СН'!$G$23</f>
        <v>1480.6924028200001</v>
      </c>
      <c r="Q77" s="37">
        <f>SUMIFS(СВЦЭМ!$D$34:$D$777,СВЦЭМ!$A$34:$A$777,$A77,СВЦЭМ!$B$34:$B$777,Q$47)+'СЕТ СН'!$G$11+СВЦЭМ!$D$10+'СЕТ СН'!$G$6-'СЕТ СН'!$G$23</f>
        <v>1457.8837352599999</v>
      </c>
      <c r="R77" s="37">
        <f>SUMIFS(СВЦЭМ!$D$34:$D$777,СВЦЭМ!$A$34:$A$777,$A77,СВЦЭМ!$B$34:$B$777,R$47)+'СЕТ СН'!$G$11+СВЦЭМ!$D$10+'СЕТ СН'!$G$6-'СЕТ СН'!$G$23</f>
        <v>1466.92687256</v>
      </c>
      <c r="S77" s="37">
        <f>SUMIFS(СВЦЭМ!$D$34:$D$777,СВЦЭМ!$A$34:$A$777,$A77,СВЦЭМ!$B$34:$B$777,S$47)+'СЕТ СН'!$G$11+СВЦЭМ!$D$10+'СЕТ СН'!$G$6-'СЕТ СН'!$G$23</f>
        <v>1467.2062979899999</v>
      </c>
      <c r="T77" s="37">
        <f>SUMIFS(СВЦЭМ!$D$34:$D$777,СВЦЭМ!$A$34:$A$777,$A77,СВЦЭМ!$B$34:$B$777,T$47)+'СЕТ СН'!$G$11+СВЦЭМ!$D$10+'СЕТ СН'!$G$6-'СЕТ СН'!$G$23</f>
        <v>1460.99115461</v>
      </c>
      <c r="U77" s="37">
        <f>SUMIFS(СВЦЭМ!$D$34:$D$777,СВЦЭМ!$A$34:$A$777,$A77,СВЦЭМ!$B$34:$B$777,U$47)+'СЕТ СН'!$G$11+СВЦЭМ!$D$10+'СЕТ СН'!$G$6-'СЕТ СН'!$G$23</f>
        <v>1454.54117937</v>
      </c>
      <c r="V77" s="37">
        <f>SUMIFS(СВЦЭМ!$D$34:$D$777,СВЦЭМ!$A$34:$A$777,$A77,СВЦЭМ!$B$34:$B$777,V$47)+'СЕТ СН'!$G$11+СВЦЭМ!$D$10+'СЕТ СН'!$G$6-'СЕТ СН'!$G$23</f>
        <v>1434.8794315599998</v>
      </c>
      <c r="W77" s="37">
        <f>SUMIFS(СВЦЭМ!$D$34:$D$777,СВЦЭМ!$A$34:$A$777,$A77,СВЦЭМ!$B$34:$B$777,W$47)+'СЕТ СН'!$G$11+СВЦЭМ!$D$10+'СЕТ СН'!$G$6-'СЕТ СН'!$G$23</f>
        <v>1423.8725805300001</v>
      </c>
      <c r="X77" s="37">
        <f>SUMIFS(СВЦЭМ!$D$34:$D$777,СВЦЭМ!$A$34:$A$777,$A77,СВЦЭМ!$B$34:$B$777,X$47)+'СЕТ СН'!$G$11+СВЦЭМ!$D$10+'СЕТ СН'!$G$6-'СЕТ СН'!$G$23</f>
        <v>1437.91832191</v>
      </c>
      <c r="Y77" s="37">
        <f>SUMIFS(СВЦЭМ!$D$34:$D$777,СВЦЭМ!$A$34:$A$777,$A77,СВЦЭМ!$B$34:$B$777,Y$47)+'СЕТ СН'!$G$11+СВЦЭМ!$D$10+'СЕТ СН'!$G$6-'СЕТ СН'!$G$23</f>
        <v>1472.1404717299999</v>
      </c>
    </row>
    <row r="78" spans="1:26" ht="15.75" x14ac:dyDescent="0.2">
      <c r="A78" s="36">
        <f t="shared" si="1"/>
        <v>43251</v>
      </c>
      <c r="B78" s="37">
        <f>SUMIFS(СВЦЭМ!$D$34:$D$777,СВЦЭМ!$A$34:$A$777,$A78,СВЦЭМ!$B$34:$B$777,B$47)+'СЕТ СН'!$G$11+СВЦЭМ!$D$10+'СЕТ СН'!$G$6-'СЕТ СН'!$G$23</f>
        <v>1522.2545342399999</v>
      </c>
      <c r="C78" s="37">
        <f>SUMIFS(СВЦЭМ!$D$34:$D$777,СВЦЭМ!$A$34:$A$777,$A78,СВЦЭМ!$B$34:$B$777,C$47)+'СЕТ СН'!$G$11+СВЦЭМ!$D$10+'СЕТ СН'!$G$6-'СЕТ СН'!$G$23</f>
        <v>1583.63921865</v>
      </c>
      <c r="D78" s="37">
        <f>SUMIFS(СВЦЭМ!$D$34:$D$777,СВЦЭМ!$A$34:$A$777,$A78,СВЦЭМ!$B$34:$B$777,D$47)+'СЕТ СН'!$G$11+СВЦЭМ!$D$10+'СЕТ СН'!$G$6-'СЕТ СН'!$G$23</f>
        <v>1611.0667240800001</v>
      </c>
      <c r="E78" s="37">
        <f>SUMIFS(СВЦЭМ!$D$34:$D$777,СВЦЭМ!$A$34:$A$777,$A78,СВЦЭМ!$B$34:$B$777,E$47)+'СЕТ СН'!$G$11+СВЦЭМ!$D$10+'СЕТ СН'!$G$6-'СЕТ СН'!$G$23</f>
        <v>1622.8341119300001</v>
      </c>
      <c r="F78" s="37">
        <f>SUMIFS(СВЦЭМ!$D$34:$D$777,СВЦЭМ!$A$34:$A$777,$A78,СВЦЭМ!$B$34:$B$777,F$47)+'СЕТ СН'!$G$11+СВЦЭМ!$D$10+'СЕТ СН'!$G$6-'СЕТ СН'!$G$23</f>
        <v>1631.8731850699999</v>
      </c>
      <c r="G78" s="37">
        <f>SUMIFS(СВЦЭМ!$D$34:$D$777,СВЦЭМ!$A$34:$A$777,$A78,СВЦЭМ!$B$34:$B$777,G$47)+'СЕТ СН'!$G$11+СВЦЭМ!$D$10+'СЕТ СН'!$G$6-'СЕТ СН'!$G$23</f>
        <v>1613.3120010499999</v>
      </c>
      <c r="H78" s="37">
        <f>SUMIFS(СВЦЭМ!$D$34:$D$777,СВЦЭМ!$A$34:$A$777,$A78,СВЦЭМ!$B$34:$B$777,H$47)+'СЕТ СН'!$G$11+СВЦЭМ!$D$10+'СЕТ СН'!$G$6-'СЕТ СН'!$G$23</f>
        <v>1565.7519624199999</v>
      </c>
      <c r="I78" s="37">
        <f>SUMIFS(СВЦЭМ!$D$34:$D$777,СВЦЭМ!$A$34:$A$777,$A78,СВЦЭМ!$B$34:$B$777,I$47)+'СЕТ СН'!$G$11+СВЦЭМ!$D$10+'СЕТ СН'!$G$6-'СЕТ СН'!$G$23</f>
        <v>1492.12275447</v>
      </c>
      <c r="J78" s="37">
        <f>SUMIFS(СВЦЭМ!$D$34:$D$777,СВЦЭМ!$A$34:$A$777,$A78,СВЦЭМ!$B$34:$B$777,J$47)+'СЕТ СН'!$G$11+СВЦЭМ!$D$10+'СЕТ СН'!$G$6-'СЕТ СН'!$G$23</f>
        <v>1467.62819261</v>
      </c>
      <c r="K78" s="37">
        <f>SUMIFS(СВЦЭМ!$D$34:$D$777,СВЦЭМ!$A$34:$A$777,$A78,СВЦЭМ!$B$34:$B$777,K$47)+'СЕТ СН'!$G$11+СВЦЭМ!$D$10+'СЕТ СН'!$G$6-'СЕТ СН'!$G$23</f>
        <v>1451.2881174099998</v>
      </c>
      <c r="L78" s="37">
        <f>SUMIFS(СВЦЭМ!$D$34:$D$777,СВЦЭМ!$A$34:$A$777,$A78,СВЦЭМ!$B$34:$B$777,L$47)+'СЕТ СН'!$G$11+СВЦЭМ!$D$10+'СЕТ СН'!$G$6-'СЕТ СН'!$G$23</f>
        <v>1458.4202541499999</v>
      </c>
      <c r="M78" s="37">
        <f>SUMIFS(СВЦЭМ!$D$34:$D$777,СВЦЭМ!$A$34:$A$777,$A78,СВЦЭМ!$B$34:$B$777,M$47)+'СЕТ СН'!$G$11+СВЦЭМ!$D$10+'СЕТ СН'!$G$6-'СЕТ СН'!$G$23</f>
        <v>1467.5537477099999</v>
      </c>
      <c r="N78" s="37">
        <f>SUMIFS(СВЦЭМ!$D$34:$D$777,СВЦЭМ!$A$34:$A$777,$A78,СВЦЭМ!$B$34:$B$777,N$47)+'СЕТ СН'!$G$11+СВЦЭМ!$D$10+'СЕТ СН'!$G$6-'СЕТ СН'!$G$23</f>
        <v>1451.6095496600001</v>
      </c>
      <c r="O78" s="37">
        <f>SUMIFS(СВЦЭМ!$D$34:$D$777,СВЦЭМ!$A$34:$A$777,$A78,СВЦЭМ!$B$34:$B$777,O$47)+'СЕТ СН'!$G$11+СВЦЭМ!$D$10+'СЕТ СН'!$G$6-'СЕТ СН'!$G$23</f>
        <v>1462.1102006000001</v>
      </c>
      <c r="P78" s="37">
        <f>SUMIFS(СВЦЭМ!$D$34:$D$777,СВЦЭМ!$A$34:$A$777,$A78,СВЦЭМ!$B$34:$B$777,P$47)+'СЕТ СН'!$G$11+СВЦЭМ!$D$10+'СЕТ СН'!$G$6-'СЕТ СН'!$G$23</f>
        <v>1474.37391338</v>
      </c>
      <c r="Q78" s="37">
        <f>SUMIFS(СВЦЭМ!$D$34:$D$777,СВЦЭМ!$A$34:$A$777,$A78,СВЦЭМ!$B$34:$B$777,Q$47)+'СЕТ СН'!$G$11+СВЦЭМ!$D$10+'СЕТ СН'!$G$6-'СЕТ СН'!$G$23</f>
        <v>1485.12748586</v>
      </c>
      <c r="R78" s="37">
        <f>SUMIFS(СВЦЭМ!$D$34:$D$777,СВЦЭМ!$A$34:$A$777,$A78,СВЦЭМ!$B$34:$B$777,R$47)+'СЕТ СН'!$G$11+СВЦЭМ!$D$10+'СЕТ СН'!$G$6-'СЕТ СН'!$G$23</f>
        <v>1483.64897808</v>
      </c>
      <c r="S78" s="37">
        <f>SUMIFS(СВЦЭМ!$D$34:$D$777,СВЦЭМ!$A$34:$A$777,$A78,СВЦЭМ!$B$34:$B$777,S$47)+'СЕТ СН'!$G$11+СВЦЭМ!$D$10+'СЕТ СН'!$G$6-'СЕТ СН'!$G$23</f>
        <v>1474.3906562699999</v>
      </c>
      <c r="T78" s="37">
        <f>SUMIFS(СВЦЭМ!$D$34:$D$777,СВЦЭМ!$A$34:$A$777,$A78,СВЦЭМ!$B$34:$B$777,T$47)+'СЕТ СН'!$G$11+СВЦЭМ!$D$10+'СЕТ СН'!$G$6-'СЕТ СН'!$G$23</f>
        <v>1459.9611084600001</v>
      </c>
      <c r="U78" s="37">
        <f>SUMIFS(СВЦЭМ!$D$34:$D$777,СВЦЭМ!$A$34:$A$777,$A78,СВЦЭМ!$B$34:$B$777,U$47)+'СЕТ СН'!$G$11+СВЦЭМ!$D$10+'СЕТ СН'!$G$6-'СЕТ СН'!$G$23</f>
        <v>1464.75597922</v>
      </c>
      <c r="V78" s="37">
        <f>SUMIFS(СВЦЭМ!$D$34:$D$777,СВЦЭМ!$A$34:$A$777,$A78,СВЦЭМ!$B$34:$B$777,V$47)+'СЕТ СН'!$G$11+СВЦЭМ!$D$10+'СЕТ СН'!$G$6-'СЕТ СН'!$G$23</f>
        <v>1450.9271807199998</v>
      </c>
      <c r="W78" s="37">
        <f>SUMIFS(СВЦЭМ!$D$34:$D$777,СВЦЭМ!$A$34:$A$777,$A78,СВЦЭМ!$B$34:$B$777,W$47)+'СЕТ СН'!$G$11+СВЦЭМ!$D$10+'СЕТ СН'!$G$6-'СЕТ СН'!$G$23</f>
        <v>1454.36333098</v>
      </c>
      <c r="X78" s="37">
        <f>SUMIFS(СВЦЭМ!$D$34:$D$777,СВЦЭМ!$A$34:$A$777,$A78,СВЦЭМ!$B$34:$B$777,X$47)+'СЕТ СН'!$G$11+СВЦЭМ!$D$10+'СЕТ СН'!$G$6-'СЕТ СН'!$G$23</f>
        <v>1458.7993076600001</v>
      </c>
      <c r="Y78" s="37">
        <f>SUMIFS(СВЦЭМ!$D$34:$D$777,СВЦЭМ!$A$34:$A$777,$A78,СВЦЭМ!$B$34:$B$777,Y$47)+'СЕТ СН'!$G$11+СВЦЭМ!$D$10+'СЕТ СН'!$G$6-'СЕТ СН'!$G$23</f>
        <v>1489.07364117</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18" t="s">
        <v>7</v>
      </c>
      <c r="B81" s="121" t="s">
        <v>75</v>
      </c>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1:27" ht="12.75" customHeight="1" x14ac:dyDescent="0.2">
      <c r="A82" s="119"/>
      <c r="B82" s="124"/>
      <c r="C82" s="125"/>
      <c r="D82" s="125"/>
      <c r="E82" s="125"/>
      <c r="F82" s="125"/>
      <c r="G82" s="125"/>
      <c r="H82" s="125"/>
      <c r="I82" s="125"/>
      <c r="J82" s="125"/>
      <c r="K82" s="125"/>
      <c r="L82" s="125"/>
      <c r="M82" s="125"/>
      <c r="N82" s="125"/>
      <c r="O82" s="125"/>
      <c r="P82" s="125"/>
      <c r="Q82" s="125"/>
      <c r="R82" s="125"/>
      <c r="S82" s="125"/>
      <c r="T82" s="125"/>
      <c r="U82" s="125"/>
      <c r="V82" s="125"/>
      <c r="W82" s="125"/>
      <c r="X82" s="125"/>
      <c r="Y82" s="126"/>
    </row>
    <row r="83" spans="1:27" ht="12.75" customHeight="1" x14ac:dyDescent="0.2">
      <c r="A83" s="120"/>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01.05.2018</v>
      </c>
      <c r="B84" s="37">
        <f>SUMIFS(СВЦЭМ!$D$34:$D$777,СВЦЭМ!$A$34:$A$777,$A84,СВЦЭМ!$B$34:$B$777,B$83)+'СЕТ СН'!$H$11+СВЦЭМ!$D$10+'СЕТ СН'!$H$6-'СЕТ СН'!$H$23</f>
        <v>1628.3313863600001</v>
      </c>
      <c r="C84" s="37">
        <f>SUMIFS(СВЦЭМ!$D$34:$D$777,СВЦЭМ!$A$34:$A$777,$A84,СВЦЭМ!$B$34:$B$777,C$83)+'СЕТ СН'!$H$11+СВЦЭМ!$D$10+'СЕТ СН'!$H$6-'СЕТ СН'!$H$23</f>
        <v>1644.5453831299997</v>
      </c>
      <c r="D84" s="37">
        <f>SUMIFS(СВЦЭМ!$D$34:$D$777,СВЦЭМ!$A$34:$A$777,$A84,СВЦЭМ!$B$34:$B$777,D$83)+'СЕТ СН'!$H$11+СВЦЭМ!$D$10+'СЕТ СН'!$H$6-'СЕТ СН'!$H$23</f>
        <v>1673.6504688199998</v>
      </c>
      <c r="E84" s="37">
        <f>SUMIFS(СВЦЭМ!$D$34:$D$777,СВЦЭМ!$A$34:$A$777,$A84,СВЦЭМ!$B$34:$B$777,E$83)+'СЕТ СН'!$H$11+СВЦЭМ!$D$10+'СЕТ СН'!$H$6-'СЕТ СН'!$H$23</f>
        <v>1682.4847903</v>
      </c>
      <c r="F84" s="37">
        <f>SUMIFS(СВЦЭМ!$D$34:$D$777,СВЦЭМ!$A$34:$A$777,$A84,СВЦЭМ!$B$34:$B$777,F$83)+'СЕТ СН'!$H$11+СВЦЭМ!$D$10+'СЕТ СН'!$H$6-'СЕТ СН'!$H$23</f>
        <v>1700.8219275299998</v>
      </c>
      <c r="G84" s="37">
        <f>SUMIFS(СВЦЭМ!$D$34:$D$777,СВЦЭМ!$A$34:$A$777,$A84,СВЦЭМ!$B$34:$B$777,G$83)+'СЕТ СН'!$H$11+СВЦЭМ!$D$10+'СЕТ СН'!$H$6-'СЕТ СН'!$H$23</f>
        <v>1683.64479278</v>
      </c>
      <c r="H84" s="37">
        <f>SUMIFS(СВЦЭМ!$D$34:$D$777,СВЦЭМ!$A$34:$A$777,$A84,СВЦЭМ!$B$34:$B$777,H$83)+'СЕТ СН'!$H$11+СВЦЭМ!$D$10+'СЕТ СН'!$H$6-'СЕТ СН'!$H$23</f>
        <v>1599.8726579199999</v>
      </c>
      <c r="I84" s="37">
        <f>SUMIFS(СВЦЭМ!$D$34:$D$777,СВЦЭМ!$A$34:$A$777,$A84,СВЦЭМ!$B$34:$B$777,I$83)+'СЕТ СН'!$H$11+СВЦЭМ!$D$10+'СЕТ СН'!$H$6-'СЕТ СН'!$H$23</f>
        <v>1486.01888968</v>
      </c>
      <c r="J84" s="37">
        <f>SUMIFS(СВЦЭМ!$D$34:$D$777,СВЦЭМ!$A$34:$A$777,$A84,СВЦЭМ!$B$34:$B$777,J$83)+'СЕТ СН'!$H$11+СВЦЭМ!$D$10+'СЕТ СН'!$H$6-'СЕТ СН'!$H$23</f>
        <v>1404.16819371</v>
      </c>
      <c r="K84" s="37">
        <f>SUMIFS(СВЦЭМ!$D$34:$D$777,СВЦЭМ!$A$34:$A$777,$A84,СВЦЭМ!$B$34:$B$777,K$83)+'СЕТ СН'!$H$11+СВЦЭМ!$D$10+'СЕТ СН'!$H$6-'СЕТ СН'!$H$23</f>
        <v>1363.2497142299999</v>
      </c>
      <c r="L84" s="37">
        <f>SUMIFS(СВЦЭМ!$D$34:$D$777,СВЦЭМ!$A$34:$A$777,$A84,СВЦЭМ!$B$34:$B$777,L$83)+'СЕТ СН'!$H$11+СВЦЭМ!$D$10+'СЕТ СН'!$H$6-'СЕТ СН'!$H$23</f>
        <v>1343.5965230799998</v>
      </c>
      <c r="M84" s="37">
        <f>SUMIFS(СВЦЭМ!$D$34:$D$777,СВЦЭМ!$A$34:$A$777,$A84,СВЦЭМ!$B$34:$B$777,M$83)+'СЕТ СН'!$H$11+СВЦЭМ!$D$10+'СЕТ СН'!$H$6-'СЕТ СН'!$H$23</f>
        <v>1348.45545049</v>
      </c>
      <c r="N84" s="37">
        <f>SUMIFS(СВЦЭМ!$D$34:$D$777,СВЦЭМ!$A$34:$A$777,$A84,СВЦЭМ!$B$34:$B$777,N$83)+'СЕТ СН'!$H$11+СВЦЭМ!$D$10+'СЕТ СН'!$H$6-'СЕТ СН'!$H$23</f>
        <v>1371.1082459700001</v>
      </c>
      <c r="O84" s="37">
        <f>SUMIFS(СВЦЭМ!$D$34:$D$777,СВЦЭМ!$A$34:$A$777,$A84,СВЦЭМ!$B$34:$B$777,O$83)+'СЕТ СН'!$H$11+СВЦЭМ!$D$10+'СЕТ СН'!$H$6-'СЕТ СН'!$H$23</f>
        <v>1366.9072119699999</v>
      </c>
      <c r="P84" s="37">
        <f>SUMIFS(СВЦЭМ!$D$34:$D$777,СВЦЭМ!$A$34:$A$777,$A84,СВЦЭМ!$B$34:$B$777,P$83)+'СЕТ СН'!$H$11+СВЦЭМ!$D$10+'СЕТ СН'!$H$6-'СЕТ СН'!$H$23</f>
        <v>1374.8916583499999</v>
      </c>
      <c r="Q84" s="37">
        <f>SUMIFS(СВЦЭМ!$D$34:$D$777,СВЦЭМ!$A$34:$A$777,$A84,СВЦЭМ!$B$34:$B$777,Q$83)+'СЕТ СН'!$H$11+СВЦЭМ!$D$10+'СЕТ СН'!$H$6-'СЕТ СН'!$H$23</f>
        <v>1378.6198763</v>
      </c>
      <c r="R84" s="37">
        <f>SUMIFS(СВЦЭМ!$D$34:$D$777,СВЦЭМ!$A$34:$A$777,$A84,СВЦЭМ!$B$34:$B$777,R$83)+'СЕТ СН'!$H$11+СВЦЭМ!$D$10+'СЕТ СН'!$H$6-'СЕТ СН'!$H$23</f>
        <v>1374.8505028899999</v>
      </c>
      <c r="S84" s="37">
        <f>SUMIFS(СВЦЭМ!$D$34:$D$777,СВЦЭМ!$A$34:$A$777,$A84,СВЦЭМ!$B$34:$B$777,S$83)+'СЕТ СН'!$H$11+СВЦЭМ!$D$10+'СЕТ СН'!$H$6-'СЕТ СН'!$H$23</f>
        <v>1375.2750886099998</v>
      </c>
      <c r="T84" s="37">
        <f>SUMIFS(СВЦЭМ!$D$34:$D$777,СВЦЭМ!$A$34:$A$777,$A84,СВЦЭМ!$B$34:$B$777,T$83)+'СЕТ СН'!$H$11+СВЦЭМ!$D$10+'СЕТ СН'!$H$6-'СЕТ СН'!$H$23</f>
        <v>1365.7231252500001</v>
      </c>
      <c r="U84" s="37">
        <f>SUMIFS(СВЦЭМ!$D$34:$D$777,СВЦЭМ!$A$34:$A$777,$A84,СВЦЭМ!$B$34:$B$777,U$83)+'СЕТ СН'!$H$11+СВЦЭМ!$D$10+'СЕТ СН'!$H$6-'СЕТ СН'!$H$23</f>
        <v>1358.4122213799999</v>
      </c>
      <c r="V84" s="37">
        <f>SUMIFS(СВЦЭМ!$D$34:$D$777,СВЦЭМ!$A$34:$A$777,$A84,СВЦЭМ!$B$34:$B$777,V$83)+'СЕТ СН'!$H$11+СВЦЭМ!$D$10+'СЕТ СН'!$H$6-'СЕТ СН'!$H$23</f>
        <v>1341.54284796</v>
      </c>
      <c r="W84" s="37">
        <f>SUMIFS(СВЦЭМ!$D$34:$D$777,СВЦЭМ!$A$34:$A$777,$A84,СВЦЭМ!$B$34:$B$777,W$83)+'СЕТ СН'!$H$11+СВЦЭМ!$D$10+'СЕТ СН'!$H$6-'СЕТ СН'!$H$23</f>
        <v>1381.1780865799999</v>
      </c>
      <c r="X84" s="37">
        <f>SUMIFS(СВЦЭМ!$D$34:$D$777,СВЦЭМ!$A$34:$A$777,$A84,СВЦЭМ!$B$34:$B$777,X$83)+'СЕТ СН'!$H$11+СВЦЭМ!$D$10+'СЕТ СН'!$H$6-'СЕТ СН'!$H$23</f>
        <v>1488.3731324599999</v>
      </c>
      <c r="Y84" s="37">
        <f>SUMIFS(СВЦЭМ!$D$34:$D$777,СВЦЭМ!$A$34:$A$777,$A84,СВЦЭМ!$B$34:$B$777,Y$83)+'СЕТ СН'!$H$11+СВЦЭМ!$D$10+'СЕТ СН'!$H$6-'СЕТ СН'!$H$23</f>
        <v>1629.2249766499999</v>
      </c>
      <c r="AA84" s="46"/>
    </row>
    <row r="85" spans="1:27" ht="15.75" x14ac:dyDescent="0.2">
      <c r="A85" s="36">
        <f>A84+1</f>
        <v>43222</v>
      </c>
      <c r="B85" s="37">
        <f>SUMIFS(СВЦЭМ!$D$34:$D$777,СВЦЭМ!$A$34:$A$777,$A85,СВЦЭМ!$B$34:$B$777,B$83)+'СЕТ СН'!$H$11+СВЦЭМ!$D$10+'СЕТ СН'!$H$6-'СЕТ СН'!$H$23</f>
        <v>1645.8843285999997</v>
      </c>
      <c r="C85" s="37">
        <f>SUMIFS(СВЦЭМ!$D$34:$D$777,СВЦЭМ!$A$34:$A$777,$A85,СВЦЭМ!$B$34:$B$777,C$83)+'СЕТ СН'!$H$11+СВЦЭМ!$D$10+'СЕТ СН'!$H$6-'СЕТ СН'!$H$23</f>
        <v>1681.9166529199997</v>
      </c>
      <c r="D85" s="37">
        <f>SUMIFS(СВЦЭМ!$D$34:$D$777,СВЦЭМ!$A$34:$A$777,$A85,СВЦЭМ!$B$34:$B$777,D$83)+'СЕТ СН'!$H$11+СВЦЭМ!$D$10+'СЕТ СН'!$H$6-'СЕТ СН'!$H$23</f>
        <v>1707.0602111399999</v>
      </c>
      <c r="E85" s="37">
        <f>SUMIFS(СВЦЭМ!$D$34:$D$777,СВЦЭМ!$A$34:$A$777,$A85,СВЦЭМ!$B$34:$B$777,E$83)+'СЕТ СН'!$H$11+СВЦЭМ!$D$10+'СЕТ СН'!$H$6-'СЕТ СН'!$H$23</f>
        <v>1718.9004051500001</v>
      </c>
      <c r="F85" s="37">
        <f>SUMIFS(СВЦЭМ!$D$34:$D$777,СВЦЭМ!$A$34:$A$777,$A85,СВЦЭМ!$B$34:$B$777,F$83)+'СЕТ СН'!$H$11+СВЦЭМ!$D$10+'СЕТ СН'!$H$6-'СЕТ СН'!$H$23</f>
        <v>1721.8475819599998</v>
      </c>
      <c r="G85" s="37">
        <f>SUMIFS(СВЦЭМ!$D$34:$D$777,СВЦЭМ!$A$34:$A$777,$A85,СВЦЭМ!$B$34:$B$777,G$83)+'СЕТ СН'!$H$11+СВЦЭМ!$D$10+'СЕТ СН'!$H$6-'СЕТ СН'!$H$23</f>
        <v>1710.7279924699997</v>
      </c>
      <c r="H85" s="37">
        <f>SUMIFS(СВЦЭМ!$D$34:$D$777,СВЦЭМ!$A$34:$A$777,$A85,СВЦЭМ!$B$34:$B$777,H$83)+'СЕТ СН'!$H$11+СВЦЭМ!$D$10+'СЕТ СН'!$H$6-'СЕТ СН'!$H$23</f>
        <v>1622.2948159299999</v>
      </c>
      <c r="I85" s="37">
        <f>SUMIFS(СВЦЭМ!$D$34:$D$777,СВЦЭМ!$A$34:$A$777,$A85,СВЦЭМ!$B$34:$B$777,I$83)+'СЕТ СН'!$H$11+СВЦЭМ!$D$10+'СЕТ СН'!$H$6-'СЕТ СН'!$H$23</f>
        <v>1508.9443122499999</v>
      </c>
      <c r="J85" s="37">
        <f>SUMIFS(СВЦЭМ!$D$34:$D$777,СВЦЭМ!$A$34:$A$777,$A85,СВЦЭМ!$B$34:$B$777,J$83)+'СЕТ СН'!$H$11+СВЦЭМ!$D$10+'СЕТ СН'!$H$6-'СЕТ СН'!$H$23</f>
        <v>1397.2333443299999</v>
      </c>
      <c r="K85" s="37">
        <f>SUMIFS(СВЦЭМ!$D$34:$D$777,СВЦЭМ!$A$34:$A$777,$A85,СВЦЭМ!$B$34:$B$777,K$83)+'СЕТ СН'!$H$11+СВЦЭМ!$D$10+'СЕТ СН'!$H$6-'СЕТ СН'!$H$23</f>
        <v>1352.71513856</v>
      </c>
      <c r="L85" s="37">
        <f>SUMIFS(СВЦЭМ!$D$34:$D$777,СВЦЭМ!$A$34:$A$777,$A85,СВЦЭМ!$B$34:$B$777,L$83)+'СЕТ СН'!$H$11+СВЦЭМ!$D$10+'СЕТ СН'!$H$6-'СЕТ СН'!$H$23</f>
        <v>1342.0530948400001</v>
      </c>
      <c r="M85" s="37">
        <f>SUMIFS(СВЦЭМ!$D$34:$D$777,СВЦЭМ!$A$34:$A$777,$A85,СВЦЭМ!$B$34:$B$777,M$83)+'СЕТ СН'!$H$11+СВЦЭМ!$D$10+'СЕТ СН'!$H$6-'СЕТ СН'!$H$23</f>
        <v>1340.0716151199999</v>
      </c>
      <c r="N85" s="37">
        <f>SUMIFS(СВЦЭМ!$D$34:$D$777,СВЦЭМ!$A$34:$A$777,$A85,СВЦЭМ!$B$34:$B$777,N$83)+'СЕТ СН'!$H$11+СВЦЭМ!$D$10+'СЕТ СН'!$H$6-'СЕТ СН'!$H$23</f>
        <v>1361.88796998</v>
      </c>
      <c r="O85" s="37">
        <f>SUMIFS(СВЦЭМ!$D$34:$D$777,СВЦЭМ!$A$34:$A$777,$A85,СВЦЭМ!$B$34:$B$777,O$83)+'СЕТ СН'!$H$11+СВЦЭМ!$D$10+'СЕТ СН'!$H$6-'СЕТ СН'!$H$23</f>
        <v>1399.01072024</v>
      </c>
      <c r="P85" s="37">
        <f>SUMIFS(СВЦЭМ!$D$34:$D$777,СВЦЭМ!$A$34:$A$777,$A85,СВЦЭМ!$B$34:$B$777,P$83)+'СЕТ СН'!$H$11+СВЦЭМ!$D$10+'СЕТ СН'!$H$6-'СЕТ СН'!$H$23</f>
        <v>1404.9871129799999</v>
      </c>
      <c r="Q85" s="37">
        <f>SUMIFS(СВЦЭМ!$D$34:$D$777,СВЦЭМ!$A$34:$A$777,$A85,СВЦЭМ!$B$34:$B$777,Q$83)+'СЕТ СН'!$H$11+СВЦЭМ!$D$10+'СЕТ СН'!$H$6-'СЕТ СН'!$H$23</f>
        <v>1391.0529627699998</v>
      </c>
      <c r="R85" s="37">
        <f>SUMIFS(СВЦЭМ!$D$34:$D$777,СВЦЭМ!$A$34:$A$777,$A85,СВЦЭМ!$B$34:$B$777,R$83)+'СЕТ СН'!$H$11+СВЦЭМ!$D$10+'СЕТ СН'!$H$6-'СЕТ СН'!$H$23</f>
        <v>1383.49398273</v>
      </c>
      <c r="S85" s="37">
        <f>SUMIFS(СВЦЭМ!$D$34:$D$777,СВЦЭМ!$A$34:$A$777,$A85,СВЦЭМ!$B$34:$B$777,S$83)+'СЕТ СН'!$H$11+СВЦЭМ!$D$10+'СЕТ СН'!$H$6-'СЕТ СН'!$H$23</f>
        <v>1391.05277181</v>
      </c>
      <c r="T85" s="37">
        <f>SUMIFS(СВЦЭМ!$D$34:$D$777,СВЦЭМ!$A$34:$A$777,$A85,СВЦЭМ!$B$34:$B$777,T$83)+'СЕТ СН'!$H$11+СВЦЭМ!$D$10+'СЕТ СН'!$H$6-'СЕТ СН'!$H$23</f>
        <v>1391.5261547199998</v>
      </c>
      <c r="U85" s="37">
        <f>SUMIFS(СВЦЭМ!$D$34:$D$777,СВЦЭМ!$A$34:$A$777,$A85,СВЦЭМ!$B$34:$B$777,U$83)+'СЕТ СН'!$H$11+СВЦЭМ!$D$10+'СЕТ СН'!$H$6-'СЕТ СН'!$H$23</f>
        <v>1361.815707</v>
      </c>
      <c r="V85" s="37">
        <f>SUMIFS(СВЦЭМ!$D$34:$D$777,СВЦЭМ!$A$34:$A$777,$A85,СВЦЭМ!$B$34:$B$777,V$83)+'СЕТ СН'!$H$11+СВЦЭМ!$D$10+'СЕТ СН'!$H$6-'СЕТ СН'!$H$23</f>
        <v>1343.22819306</v>
      </c>
      <c r="W85" s="37">
        <f>SUMIFS(СВЦЭМ!$D$34:$D$777,СВЦЭМ!$A$34:$A$777,$A85,СВЦЭМ!$B$34:$B$777,W$83)+'СЕТ СН'!$H$11+СВЦЭМ!$D$10+'СЕТ СН'!$H$6-'СЕТ СН'!$H$23</f>
        <v>1383.3819336900001</v>
      </c>
      <c r="X85" s="37">
        <f>SUMIFS(СВЦЭМ!$D$34:$D$777,СВЦЭМ!$A$34:$A$777,$A85,СВЦЭМ!$B$34:$B$777,X$83)+'СЕТ СН'!$H$11+СВЦЭМ!$D$10+'СЕТ СН'!$H$6-'СЕТ СН'!$H$23</f>
        <v>1466.1836046200001</v>
      </c>
      <c r="Y85" s="37">
        <f>SUMIFS(СВЦЭМ!$D$34:$D$777,СВЦЭМ!$A$34:$A$777,$A85,СВЦЭМ!$B$34:$B$777,Y$83)+'СЕТ СН'!$H$11+СВЦЭМ!$D$10+'СЕТ СН'!$H$6-'СЕТ СН'!$H$23</f>
        <v>1597.0109670899999</v>
      </c>
    </row>
    <row r="86" spans="1:27" ht="15.75" x14ac:dyDescent="0.2">
      <c r="A86" s="36">
        <f t="shared" ref="A86:A114" si="2">A85+1</f>
        <v>43223</v>
      </c>
      <c r="B86" s="37">
        <f>SUMIFS(СВЦЭМ!$D$34:$D$777,СВЦЭМ!$A$34:$A$777,$A86,СВЦЭМ!$B$34:$B$777,B$83)+'СЕТ СН'!$H$11+СВЦЭМ!$D$10+'СЕТ СН'!$H$6-'СЕТ СН'!$H$23</f>
        <v>1635.7964655000001</v>
      </c>
      <c r="C86" s="37">
        <f>SUMIFS(СВЦЭМ!$D$34:$D$777,СВЦЭМ!$A$34:$A$777,$A86,СВЦЭМ!$B$34:$B$777,C$83)+'СЕТ СН'!$H$11+СВЦЭМ!$D$10+'СЕТ СН'!$H$6-'СЕТ СН'!$H$23</f>
        <v>1685.9036394</v>
      </c>
      <c r="D86" s="37">
        <f>SUMIFS(СВЦЭМ!$D$34:$D$777,СВЦЭМ!$A$34:$A$777,$A86,СВЦЭМ!$B$34:$B$777,D$83)+'СЕТ СН'!$H$11+СВЦЭМ!$D$10+'СЕТ СН'!$H$6-'СЕТ СН'!$H$23</f>
        <v>1713.50463924</v>
      </c>
      <c r="E86" s="37">
        <f>SUMIFS(СВЦЭМ!$D$34:$D$777,СВЦЭМ!$A$34:$A$777,$A86,СВЦЭМ!$B$34:$B$777,E$83)+'СЕТ СН'!$H$11+СВЦЭМ!$D$10+'СЕТ СН'!$H$6-'СЕТ СН'!$H$23</f>
        <v>1718.10453719</v>
      </c>
      <c r="F86" s="37">
        <f>SUMIFS(СВЦЭМ!$D$34:$D$777,СВЦЭМ!$A$34:$A$777,$A86,СВЦЭМ!$B$34:$B$777,F$83)+'СЕТ СН'!$H$11+СВЦЭМ!$D$10+'СЕТ СН'!$H$6-'СЕТ СН'!$H$23</f>
        <v>1718.6913407799998</v>
      </c>
      <c r="G86" s="37">
        <f>SUMIFS(СВЦЭМ!$D$34:$D$777,СВЦЭМ!$A$34:$A$777,$A86,СВЦЭМ!$B$34:$B$777,G$83)+'СЕТ СН'!$H$11+СВЦЭМ!$D$10+'СЕТ СН'!$H$6-'СЕТ СН'!$H$23</f>
        <v>1710.6569618999997</v>
      </c>
      <c r="H86" s="37">
        <f>SUMIFS(СВЦЭМ!$D$34:$D$777,СВЦЭМ!$A$34:$A$777,$A86,СВЦЭМ!$B$34:$B$777,H$83)+'СЕТ СН'!$H$11+СВЦЭМ!$D$10+'СЕТ СН'!$H$6-'СЕТ СН'!$H$23</f>
        <v>1616.5815271699998</v>
      </c>
      <c r="I86" s="37">
        <f>SUMIFS(СВЦЭМ!$D$34:$D$777,СВЦЭМ!$A$34:$A$777,$A86,СВЦЭМ!$B$34:$B$777,I$83)+'СЕТ СН'!$H$11+СВЦЭМ!$D$10+'СЕТ СН'!$H$6-'СЕТ СН'!$H$23</f>
        <v>1488.0919339699999</v>
      </c>
      <c r="J86" s="37">
        <f>SUMIFS(СВЦЭМ!$D$34:$D$777,СВЦЭМ!$A$34:$A$777,$A86,СВЦЭМ!$B$34:$B$777,J$83)+'СЕТ СН'!$H$11+СВЦЭМ!$D$10+'СЕТ СН'!$H$6-'СЕТ СН'!$H$23</f>
        <v>1435.83610804</v>
      </c>
      <c r="K86" s="37">
        <f>SUMIFS(СВЦЭМ!$D$34:$D$777,СВЦЭМ!$A$34:$A$777,$A86,СВЦЭМ!$B$34:$B$777,K$83)+'СЕТ СН'!$H$11+СВЦЭМ!$D$10+'СЕТ СН'!$H$6-'СЕТ СН'!$H$23</f>
        <v>1385.53497556</v>
      </c>
      <c r="L86" s="37">
        <f>SUMIFS(СВЦЭМ!$D$34:$D$777,СВЦЭМ!$A$34:$A$777,$A86,СВЦЭМ!$B$34:$B$777,L$83)+'СЕТ СН'!$H$11+СВЦЭМ!$D$10+'СЕТ СН'!$H$6-'СЕТ СН'!$H$23</f>
        <v>1390.32636536</v>
      </c>
      <c r="M86" s="37">
        <f>SUMIFS(СВЦЭМ!$D$34:$D$777,СВЦЭМ!$A$34:$A$777,$A86,СВЦЭМ!$B$34:$B$777,M$83)+'СЕТ СН'!$H$11+СВЦЭМ!$D$10+'СЕТ СН'!$H$6-'СЕТ СН'!$H$23</f>
        <v>1383.6660895599998</v>
      </c>
      <c r="N86" s="37">
        <f>SUMIFS(СВЦЭМ!$D$34:$D$777,СВЦЭМ!$A$34:$A$777,$A86,СВЦЭМ!$B$34:$B$777,N$83)+'СЕТ СН'!$H$11+СВЦЭМ!$D$10+'СЕТ СН'!$H$6-'СЕТ СН'!$H$23</f>
        <v>1412.3679188999999</v>
      </c>
      <c r="O86" s="37">
        <f>SUMIFS(СВЦЭМ!$D$34:$D$777,СВЦЭМ!$A$34:$A$777,$A86,СВЦЭМ!$B$34:$B$777,O$83)+'СЕТ СН'!$H$11+СВЦЭМ!$D$10+'СЕТ СН'!$H$6-'СЕТ СН'!$H$23</f>
        <v>1432.15882981</v>
      </c>
      <c r="P86" s="37">
        <f>SUMIFS(СВЦЭМ!$D$34:$D$777,СВЦЭМ!$A$34:$A$777,$A86,СВЦЭМ!$B$34:$B$777,P$83)+'СЕТ СН'!$H$11+СВЦЭМ!$D$10+'СЕТ СН'!$H$6-'СЕТ СН'!$H$23</f>
        <v>1421.9413134599999</v>
      </c>
      <c r="Q86" s="37">
        <f>SUMIFS(СВЦЭМ!$D$34:$D$777,СВЦЭМ!$A$34:$A$777,$A86,СВЦЭМ!$B$34:$B$777,Q$83)+'СЕТ СН'!$H$11+СВЦЭМ!$D$10+'СЕТ СН'!$H$6-'СЕТ СН'!$H$23</f>
        <v>1417.2197366999999</v>
      </c>
      <c r="R86" s="37">
        <f>SUMIFS(СВЦЭМ!$D$34:$D$777,СВЦЭМ!$A$34:$A$777,$A86,СВЦЭМ!$B$34:$B$777,R$83)+'СЕТ СН'!$H$11+СВЦЭМ!$D$10+'СЕТ СН'!$H$6-'СЕТ СН'!$H$23</f>
        <v>1418.0119228899998</v>
      </c>
      <c r="S86" s="37">
        <f>SUMIFS(СВЦЭМ!$D$34:$D$777,СВЦЭМ!$A$34:$A$777,$A86,СВЦЭМ!$B$34:$B$777,S$83)+'СЕТ СН'!$H$11+СВЦЭМ!$D$10+'СЕТ СН'!$H$6-'СЕТ СН'!$H$23</f>
        <v>1422.0750972199999</v>
      </c>
      <c r="T86" s="37">
        <f>SUMIFS(СВЦЭМ!$D$34:$D$777,СВЦЭМ!$A$34:$A$777,$A86,СВЦЭМ!$B$34:$B$777,T$83)+'СЕТ СН'!$H$11+СВЦЭМ!$D$10+'СЕТ СН'!$H$6-'СЕТ СН'!$H$23</f>
        <v>1438.70997741</v>
      </c>
      <c r="U86" s="37">
        <f>SUMIFS(СВЦЭМ!$D$34:$D$777,СВЦЭМ!$A$34:$A$777,$A86,СВЦЭМ!$B$34:$B$777,U$83)+'СЕТ СН'!$H$11+СВЦЭМ!$D$10+'СЕТ СН'!$H$6-'СЕТ СН'!$H$23</f>
        <v>1393.6136038999998</v>
      </c>
      <c r="V86" s="37">
        <f>SUMIFS(СВЦЭМ!$D$34:$D$777,СВЦЭМ!$A$34:$A$777,$A86,СВЦЭМ!$B$34:$B$777,V$83)+'СЕТ СН'!$H$11+СВЦЭМ!$D$10+'СЕТ СН'!$H$6-'СЕТ СН'!$H$23</f>
        <v>1388.8994088499999</v>
      </c>
      <c r="W86" s="37">
        <f>SUMIFS(СВЦЭМ!$D$34:$D$777,СВЦЭМ!$A$34:$A$777,$A86,СВЦЭМ!$B$34:$B$777,W$83)+'СЕТ СН'!$H$11+СВЦЭМ!$D$10+'СЕТ СН'!$H$6-'СЕТ СН'!$H$23</f>
        <v>1435.6487087999999</v>
      </c>
      <c r="X86" s="37">
        <f>SUMIFS(СВЦЭМ!$D$34:$D$777,СВЦЭМ!$A$34:$A$777,$A86,СВЦЭМ!$B$34:$B$777,X$83)+'СЕТ СН'!$H$11+СВЦЭМ!$D$10+'СЕТ СН'!$H$6-'СЕТ СН'!$H$23</f>
        <v>1537.5987104199999</v>
      </c>
      <c r="Y86" s="37">
        <f>SUMIFS(СВЦЭМ!$D$34:$D$777,СВЦЭМ!$A$34:$A$777,$A86,СВЦЭМ!$B$34:$B$777,Y$83)+'СЕТ СН'!$H$11+СВЦЭМ!$D$10+'СЕТ СН'!$H$6-'СЕТ СН'!$H$23</f>
        <v>1653.9785775800001</v>
      </c>
    </row>
    <row r="87" spans="1:27" ht="15.75" x14ac:dyDescent="0.2">
      <c r="A87" s="36">
        <f t="shared" si="2"/>
        <v>43224</v>
      </c>
      <c r="B87" s="37">
        <f>SUMIFS(СВЦЭМ!$D$34:$D$777,СВЦЭМ!$A$34:$A$777,$A87,СВЦЭМ!$B$34:$B$777,B$83)+'СЕТ СН'!$H$11+СВЦЭМ!$D$10+'СЕТ СН'!$H$6-'СЕТ СН'!$H$23</f>
        <v>1679.0437618000001</v>
      </c>
      <c r="C87" s="37">
        <f>SUMIFS(СВЦЭМ!$D$34:$D$777,СВЦЭМ!$A$34:$A$777,$A87,СВЦЭМ!$B$34:$B$777,C$83)+'СЕТ СН'!$H$11+СВЦЭМ!$D$10+'СЕТ СН'!$H$6-'СЕТ СН'!$H$23</f>
        <v>1735.2276904800001</v>
      </c>
      <c r="D87" s="37">
        <f>SUMIFS(СВЦЭМ!$D$34:$D$777,СВЦЭМ!$A$34:$A$777,$A87,СВЦЭМ!$B$34:$B$777,D$83)+'СЕТ СН'!$H$11+СВЦЭМ!$D$10+'СЕТ СН'!$H$6-'СЕТ СН'!$H$23</f>
        <v>1757.7438444999998</v>
      </c>
      <c r="E87" s="37">
        <f>SUMIFS(СВЦЭМ!$D$34:$D$777,СВЦЭМ!$A$34:$A$777,$A87,СВЦЭМ!$B$34:$B$777,E$83)+'СЕТ СН'!$H$11+СВЦЭМ!$D$10+'СЕТ СН'!$H$6-'СЕТ СН'!$H$23</f>
        <v>1761.0695868999996</v>
      </c>
      <c r="F87" s="37">
        <f>SUMIFS(СВЦЭМ!$D$34:$D$777,СВЦЭМ!$A$34:$A$777,$A87,СВЦЭМ!$B$34:$B$777,F$83)+'СЕТ СН'!$H$11+СВЦЭМ!$D$10+'СЕТ СН'!$H$6-'СЕТ СН'!$H$23</f>
        <v>1760.7979040099999</v>
      </c>
      <c r="G87" s="37">
        <f>SUMIFS(СВЦЭМ!$D$34:$D$777,СВЦЭМ!$A$34:$A$777,$A87,СВЦЭМ!$B$34:$B$777,G$83)+'СЕТ СН'!$H$11+СВЦЭМ!$D$10+'СЕТ СН'!$H$6-'СЕТ СН'!$H$23</f>
        <v>1765.4363380299997</v>
      </c>
      <c r="H87" s="37">
        <f>SUMIFS(СВЦЭМ!$D$34:$D$777,СВЦЭМ!$A$34:$A$777,$A87,СВЦЭМ!$B$34:$B$777,H$83)+'СЕТ СН'!$H$11+СВЦЭМ!$D$10+'СЕТ СН'!$H$6-'СЕТ СН'!$H$23</f>
        <v>1638.5617680199998</v>
      </c>
      <c r="I87" s="37">
        <f>SUMIFS(СВЦЭМ!$D$34:$D$777,СВЦЭМ!$A$34:$A$777,$A87,СВЦЭМ!$B$34:$B$777,I$83)+'СЕТ СН'!$H$11+СВЦЭМ!$D$10+'СЕТ СН'!$H$6-'СЕТ СН'!$H$23</f>
        <v>1503.8535371099999</v>
      </c>
      <c r="J87" s="37">
        <f>SUMIFS(СВЦЭМ!$D$34:$D$777,СВЦЭМ!$A$34:$A$777,$A87,СВЦЭМ!$B$34:$B$777,J$83)+'СЕТ СН'!$H$11+СВЦЭМ!$D$10+'СЕТ СН'!$H$6-'СЕТ СН'!$H$23</f>
        <v>1448.23565641</v>
      </c>
      <c r="K87" s="37">
        <f>SUMIFS(СВЦЭМ!$D$34:$D$777,СВЦЭМ!$A$34:$A$777,$A87,СВЦЭМ!$B$34:$B$777,K$83)+'СЕТ СН'!$H$11+СВЦЭМ!$D$10+'СЕТ СН'!$H$6-'СЕТ СН'!$H$23</f>
        <v>1376.1189942299998</v>
      </c>
      <c r="L87" s="37">
        <f>SUMIFS(СВЦЭМ!$D$34:$D$777,СВЦЭМ!$A$34:$A$777,$A87,СВЦЭМ!$B$34:$B$777,L$83)+'СЕТ СН'!$H$11+СВЦЭМ!$D$10+'СЕТ СН'!$H$6-'СЕТ СН'!$H$23</f>
        <v>1375.78334696</v>
      </c>
      <c r="M87" s="37">
        <f>SUMIFS(СВЦЭМ!$D$34:$D$777,СВЦЭМ!$A$34:$A$777,$A87,СВЦЭМ!$B$34:$B$777,M$83)+'СЕТ СН'!$H$11+СВЦЭМ!$D$10+'СЕТ СН'!$H$6-'СЕТ СН'!$H$23</f>
        <v>1402.5239516699999</v>
      </c>
      <c r="N87" s="37">
        <f>SUMIFS(СВЦЭМ!$D$34:$D$777,СВЦЭМ!$A$34:$A$777,$A87,СВЦЭМ!$B$34:$B$777,N$83)+'СЕТ СН'!$H$11+СВЦЭМ!$D$10+'СЕТ СН'!$H$6-'СЕТ СН'!$H$23</f>
        <v>1424.7265702899999</v>
      </c>
      <c r="O87" s="37">
        <f>SUMIFS(СВЦЭМ!$D$34:$D$777,СВЦЭМ!$A$34:$A$777,$A87,СВЦЭМ!$B$34:$B$777,O$83)+'СЕТ СН'!$H$11+СВЦЭМ!$D$10+'СЕТ СН'!$H$6-'СЕТ СН'!$H$23</f>
        <v>1418.79247674</v>
      </c>
      <c r="P87" s="37">
        <f>SUMIFS(СВЦЭМ!$D$34:$D$777,СВЦЭМ!$A$34:$A$777,$A87,СВЦЭМ!$B$34:$B$777,P$83)+'СЕТ СН'!$H$11+СВЦЭМ!$D$10+'СЕТ СН'!$H$6-'СЕТ СН'!$H$23</f>
        <v>1425.10013994</v>
      </c>
      <c r="Q87" s="37">
        <f>SUMIFS(СВЦЭМ!$D$34:$D$777,СВЦЭМ!$A$34:$A$777,$A87,СВЦЭМ!$B$34:$B$777,Q$83)+'СЕТ СН'!$H$11+СВЦЭМ!$D$10+'СЕТ СН'!$H$6-'СЕТ СН'!$H$23</f>
        <v>1423.1376583799999</v>
      </c>
      <c r="R87" s="37">
        <f>SUMIFS(СВЦЭМ!$D$34:$D$777,СВЦЭМ!$A$34:$A$777,$A87,СВЦЭМ!$B$34:$B$777,R$83)+'СЕТ СН'!$H$11+СВЦЭМ!$D$10+'СЕТ СН'!$H$6-'СЕТ СН'!$H$23</f>
        <v>1426.6330786499998</v>
      </c>
      <c r="S87" s="37">
        <f>SUMIFS(СВЦЭМ!$D$34:$D$777,СВЦЭМ!$A$34:$A$777,$A87,СВЦЭМ!$B$34:$B$777,S$83)+'СЕТ СН'!$H$11+СВЦЭМ!$D$10+'СЕТ СН'!$H$6-'СЕТ СН'!$H$23</f>
        <v>1437.76746454</v>
      </c>
      <c r="T87" s="37">
        <f>SUMIFS(СВЦЭМ!$D$34:$D$777,СВЦЭМ!$A$34:$A$777,$A87,СВЦЭМ!$B$34:$B$777,T$83)+'СЕТ СН'!$H$11+СВЦЭМ!$D$10+'СЕТ СН'!$H$6-'СЕТ СН'!$H$23</f>
        <v>1421.0929785399999</v>
      </c>
      <c r="U87" s="37">
        <f>SUMIFS(СВЦЭМ!$D$34:$D$777,СВЦЭМ!$A$34:$A$777,$A87,СВЦЭМ!$B$34:$B$777,U$83)+'СЕТ СН'!$H$11+СВЦЭМ!$D$10+'СЕТ СН'!$H$6-'СЕТ СН'!$H$23</f>
        <v>1384.8399381700001</v>
      </c>
      <c r="V87" s="37">
        <f>SUMIFS(СВЦЭМ!$D$34:$D$777,СВЦЭМ!$A$34:$A$777,$A87,СВЦЭМ!$B$34:$B$777,V$83)+'СЕТ СН'!$H$11+СВЦЭМ!$D$10+'СЕТ СН'!$H$6-'СЕТ СН'!$H$23</f>
        <v>1383.1598002199999</v>
      </c>
      <c r="W87" s="37">
        <f>SUMIFS(СВЦЭМ!$D$34:$D$777,СВЦЭМ!$A$34:$A$777,$A87,СВЦЭМ!$B$34:$B$777,W$83)+'СЕТ СН'!$H$11+СВЦЭМ!$D$10+'СЕТ СН'!$H$6-'СЕТ СН'!$H$23</f>
        <v>1427.3254694699999</v>
      </c>
      <c r="X87" s="37">
        <f>SUMIFS(СВЦЭМ!$D$34:$D$777,СВЦЭМ!$A$34:$A$777,$A87,СВЦЭМ!$B$34:$B$777,X$83)+'СЕТ СН'!$H$11+СВЦЭМ!$D$10+'СЕТ СН'!$H$6-'СЕТ СН'!$H$23</f>
        <v>1521.97598758</v>
      </c>
      <c r="Y87" s="37">
        <f>SUMIFS(СВЦЭМ!$D$34:$D$777,СВЦЭМ!$A$34:$A$777,$A87,СВЦЭМ!$B$34:$B$777,Y$83)+'СЕТ СН'!$H$11+СВЦЭМ!$D$10+'СЕТ СН'!$H$6-'СЕТ СН'!$H$23</f>
        <v>1661.6710954499999</v>
      </c>
    </row>
    <row r="88" spans="1:27" ht="15.75" x14ac:dyDescent="0.2">
      <c r="A88" s="36">
        <f t="shared" si="2"/>
        <v>43225</v>
      </c>
      <c r="B88" s="37">
        <f>SUMIFS(СВЦЭМ!$D$34:$D$777,СВЦЭМ!$A$34:$A$777,$A88,СВЦЭМ!$B$34:$B$777,B$83)+'СЕТ СН'!$H$11+СВЦЭМ!$D$10+'СЕТ СН'!$H$6-'СЕТ СН'!$H$23</f>
        <v>1685.9082844699997</v>
      </c>
      <c r="C88" s="37">
        <f>SUMIFS(СВЦЭМ!$D$34:$D$777,СВЦЭМ!$A$34:$A$777,$A88,СВЦЭМ!$B$34:$B$777,C$83)+'СЕТ СН'!$H$11+СВЦЭМ!$D$10+'СЕТ СН'!$H$6-'СЕТ СН'!$H$23</f>
        <v>1693.1395253199998</v>
      </c>
      <c r="D88" s="37">
        <f>SUMIFS(СВЦЭМ!$D$34:$D$777,СВЦЭМ!$A$34:$A$777,$A88,СВЦЭМ!$B$34:$B$777,D$83)+'СЕТ СН'!$H$11+СВЦЭМ!$D$10+'СЕТ СН'!$H$6-'СЕТ СН'!$H$23</f>
        <v>1701.6502521899997</v>
      </c>
      <c r="E88" s="37">
        <f>SUMIFS(СВЦЭМ!$D$34:$D$777,СВЦЭМ!$A$34:$A$777,$A88,СВЦЭМ!$B$34:$B$777,E$83)+'СЕТ СН'!$H$11+СВЦЭМ!$D$10+'СЕТ СН'!$H$6-'СЕТ СН'!$H$23</f>
        <v>1723.0642139799997</v>
      </c>
      <c r="F88" s="37">
        <f>SUMIFS(СВЦЭМ!$D$34:$D$777,СВЦЭМ!$A$34:$A$777,$A88,СВЦЭМ!$B$34:$B$777,F$83)+'СЕТ СН'!$H$11+СВЦЭМ!$D$10+'СЕТ СН'!$H$6-'СЕТ СН'!$H$23</f>
        <v>1731.3579173799999</v>
      </c>
      <c r="G88" s="37">
        <f>SUMIFS(СВЦЭМ!$D$34:$D$777,СВЦЭМ!$A$34:$A$777,$A88,СВЦЭМ!$B$34:$B$777,G$83)+'СЕТ СН'!$H$11+СВЦЭМ!$D$10+'СЕТ СН'!$H$6-'СЕТ СН'!$H$23</f>
        <v>1740.84393052</v>
      </c>
      <c r="H88" s="37">
        <f>SUMIFS(СВЦЭМ!$D$34:$D$777,СВЦЭМ!$A$34:$A$777,$A88,СВЦЭМ!$B$34:$B$777,H$83)+'СЕТ СН'!$H$11+СВЦЭМ!$D$10+'СЕТ СН'!$H$6-'СЕТ СН'!$H$23</f>
        <v>1642.0084187299999</v>
      </c>
      <c r="I88" s="37">
        <f>SUMIFS(СВЦЭМ!$D$34:$D$777,СВЦЭМ!$A$34:$A$777,$A88,СВЦЭМ!$B$34:$B$777,I$83)+'СЕТ СН'!$H$11+СВЦЭМ!$D$10+'СЕТ СН'!$H$6-'СЕТ СН'!$H$23</f>
        <v>1541.8256441799999</v>
      </c>
      <c r="J88" s="37">
        <f>SUMIFS(СВЦЭМ!$D$34:$D$777,СВЦЭМ!$A$34:$A$777,$A88,СВЦЭМ!$B$34:$B$777,J$83)+'СЕТ СН'!$H$11+СВЦЭМ!$D$10+'СЕТ СН'!$H$6-'СЕТ СН'!$H$23</f>
        <v>1432.39222737</v>
      </c>
      <c r="K88" s="37">
        <f>SUMIFS(СВЦЭМ!$D$34:$D$777,СВЦЭМ!$A$34:$A$777,$A88,СВЦЭМ!$B$34:$B$777,K$83)+'СЕТ СН'!$H$11+СВЦЭМ!$D$10+'СЕТ СН'!$H$6-'СЕТ СН'!$H$23</f>
        <v>1377.6293056099998</v>
      </c>
      <c r="L88" s="37">
        <f>SUMIFS(СВЦЭМ!$D$34:$D$777,СВЦЭМ!$A$34:$A$777,$A88,СВЦЭМ!$B$34:$B$777,L$83)+'СЕТ СН'!$H$11+СВЦЭМ!$D$10+'СЕТ СН'!$H$6-'СЕТ СН'!$H$23</f>
        <v>1378.51568114</v>
      </c>
      <c r="M88" s="37">
        <f>SUMIFS(СВЦЭМ!$D$34:$D$777,СВЦЭМ!$A$34:$A$777,$A88,СВЦЭМ!$B$34:$B$777,M$83)+'СЕТ СН'!$H$11+СВЦЭМ!$D$10+'СЕТ СН'!$H$6-'СЕТ СН'!$H$23</f>
        <v>1375.65989083</v>
      </c>
      <c r="N88" s="37">
        <f>SUMIFS(СВЦЭМ!$D$34:$D$777,СВЦЭМ!$A$34:$A$777,$A88,СВЦЭМ!$B$34:$B$777,N$83)+'СЕТ СН'!$H$11+СВЦЭМ!$D$10+'СЕТ СН'!$H$6-'СЕТ СН'!$H$23</f>
        <v>1377.30572291</v>
      </c>
      <c r="O88" s="37">
        <f>SUMIFS(СВЦЭМ!$D$34:$D$777,СВЦЭМ!$A$34:$A$777,$A88,СВЦЭМ!$B$34:$B$777,O$83)+'СЕТ СН'!$H$11+СВЦЭМ!$D$10+'СЕТ СН'!$H$6-'СЕТ СН'!$H$23</f>
        <v>1395.1504649899998</v>
      </c>
      <c r="P88" s="37">
        <f>SUMIFS(СВЦЭМ!$D$34:$D$777,СВЦЭМ!$A$34:$A$777,$A88,СВЦЭМ!$B$34:$B$777,P$83)+'СЕТ СН'!$H$11+СВЦЭМ!$D$10+'СЕТ СН'!$H$6-'СЕТ СН'!$H$23</f>
        <v>1411.8897412199999</v>
      </c>
      <c r="Q88" s="37">
        <f>SUMIFS(СВЦЭМ!$D$34:$D$777,СВЦЭМ!$A$34:$A$777,$A88,СВЦЭМ!$B$34:$B$777,Q$83)+'СЕТ СН'!$H$11+СВЦЭМ!$D$10+'СЕТ СН'!$H$6-'СЕТ СН'!$H$23</f>
        <v>1415.7605529299999</v>
      </c>
      <c r="R88" s="37">
        <f>SUMIFS(СВЦЭМ!$D$34:$D$777,СВЦЭМ!$A$34:$A$777,$A88,СВЦЭМ!$B$34:$B$777,R$83)+'СЕТ СН'!$H$11+СВЦЭМ!$D$10+'СЕТ СН'!$H$6-'СЕТ СН'!$H$23</f>
        <v>1413.82596242</v>
      </c>
      <c r="S88" s="37">
        <f>SUMIFS(СВЦЭМ!$D$34:$D$777,СВЦЭМ!$A$34:$A$777,$A88,СВЦЭМ!$B$34:$B$777,S$83)+'СЕТ СН'!$H$11+СВЦЭМ!$D$10+'СЕТ СН'!$H$6-'СЕТ СН'!$H$23</f>
        <v>1436.1389240599999</v>
      </c>
      <c r="T88" s="37">
        <f>SUMIFS(СВЦЭМ!$D$34:$D$777,СВЦЭМ!$A$34:$A$777,$A88,СВЦЭМ!$B$34:$B$777,T$83)+'СЕТ СН'!$H$11+СВЦЭМ!$D$10+'СЕТ СН'!$H$6-'СЕТ СН'!$H$23</f>
        <v>1419.7104245099999</v>
      </c>
      <c r="U88" s="37">
        <f>SUMIFS(СВЦЭМ!$D$34:$D$777,СВЦЭМ!$A$34:$A$777,$A88,СВЦЭМ!$B$34:$B$777,U$83)+'СЕТ СН'!$H$11+СВЦЭМ!$D$10+'СЕТ СН'!$H$6-'СЕТ СН'!$H$23</f>
        <v>1412.2200124599999</v>
      </c>
      <c r="V88" s="37">
        <f>SUMIFS(СВЦЭМ!$D$34:$D$777,СВЦЭМ!$A$34:$A$777,$A88,СВЦЭМ!$B$34:$B$777,V$83)+'СЕТ СН'!$H$11+СВЦЭМ!$D$10+'СЕТ СН'!$H$6-'СЕТ СН'!$H$23</f>
        <v>1366.8950727299998</v>
      </c>
      <c r="W88" s="37">
        <f>SUMIFS(СВЦЭМ!$D$34:$D$777,СВЦЭМ!$A$34:$A$777,$A88,СВЦЭМ!$B$34:$B$777,W$83)+'СЕТ СН'!$H$11+СВЦЭМ!$D$10+'СЕТ СН'!$H$6-'СЕТ СН'!$H$23</f>
        <v>1420.9436512499999</v>
      </c>
      <c r="X88" s="37">
        <f>SUMIFS(СВЦЭМ!$D$34:$D$777,СВЦЭМ!$A$34:$A$777,$A88,СВЦЭМ!$B$34:$B$777,X$83)+'СЕТ СН'!$H$11+СВЦЭМ!$D$10+'СЕТ СН'!$H$6-'СЕТ СН'!$H$23</f>
        <v>1509.62709374</v>
      </c>
      <c r="Y88" s="37">
        <f>SUMIFS(СВЦЭМ!$D$34:$D$777,СВЦЭМ!$A$34:$A$777,$A88,СВЦЭМ!$B$34:$B$777,Y$83)+'СЕТ СН'!$H$11+СВЦЭМ!$D$10+'СЕТ СН'!$H$6-'СЕТ СН'!$H$23</f>
        <v>1633.5134870500001</v>
      </c>
    </row>
    <row r="89" spans="1:27" ht="15.75" x14ac:dyDescent="0.2">
      <c r="A89" s="36">
        <f t="shared" si="2"/>
        <v>43226</v>
      </c>
      <c r="B89" s="37">
        <f>SUMIFS(СВЦЭМ!$D$34:$D$777,СВЦЭМ!$A$34:$A$777,$A89,СВЦЭМ!$B$34:$B$777,B$83)+'СЕТ СН'!$H$11+СВЦЭМ!$D$10+'СЕТ СН'!$H$6-'СЕТ СН'!$H$23</f>
        <v>1670.0608851799998</v>
      </c>
      <c r="C89" s="37">
        <f>SUMIFS(СВЦЭМ!$D$34:$D$777,СВЦЭМ!$A$34:$A$777,$A89,СВЦЭМ!$B$34:$B$777,C$83)+'СЕТ СН'!$H$11+СВЦЭМ!$D$10+'СЕТ СН'!$H$6-'СЕТ СН'!$H$23</f>
        <v>1719.2689924199999</v>
      </c>
      <c r="D89" s="37">
        <f>SUMIFS(СВЦЭМ!$D$34:$D$777,СВЦЭМ!$A$34:$A$777,$A89,СВЦЭМ!$B$34:$B$777,D$83)+'СЕТ СН'!$H$11+СВЦЭМ!$D$10+'СЕТ СН'!$H$6-'СЕТ СН'!$H$23</f>
        <v>1737.6727036799998</v>
      </c>
      <c r="E89" s="37">
        <f>SUMIFS(СВЦЭМ!$D$34:$D$777,СВЦЭМ!$A$34:$A$777,$A89,СВЦЭМ!$B$34:$B$777,E$83)+'СЕТ СН'!$H$11+СВЦЭМ!$D$10+'СЕТ СН'!$H$6-'СЕТ СН'!$H$23</f>
        <v>1750.6362651499999</v>
      </c>
      <c r="F89" s="37">
        <f>SUMIFS(СВЦЭМ!$D$34:$D$777,СВЦЭМ!$A$34:$A$777,$A89,СВЦЭМ!$B$34:$B$777,F$83)+'СЕТ СН'!$H$11+СВЦЭМ!$D$10+'СЕТ СН'!$H$6-'СЕТ СН'!$H$23</f>
        <v>1748.3492266999997</v>
      </c>
      <c r="G89" s="37">
        <f>SUMIFS(СВЦЭМ!$D$34:$D$777,СВЦЭМ!$A$34:$A$777,$A89,СВЦЭМ!$B$34:$B$777,G$83)+'СЕТ СН'!$H$11+СВЦЭМ!$D$10+'СЕТ СН'!$H$6-'СЕТ СН'!$H$23</f>
        <v>1752.1798748799997</v>
      </c>
      <c r="H89" s="37">
        <f>SUMIFS(СВЦЭМ!$D$34:$D$777,СВЦЭМ!$A$34:$A$777,$A89,СВЦЭМ!$B$34:$B$777,H$83)+'СЕТ СН'!$H$11+СВЦЭМ!$D$10+'СЕТ СН'!$H$6-'СЕТ СН'!$H$23</f>
        <v>1682.8060062199997</v>
      </c>
      <c r="I89" s="37">
        <f>SUMIFS(СВЦЭМ!$D$34:$D$777,СВЦЭМ!$A$34:$A$777,$A89,СВЦЭМ!$B$34:$B$777,I$83)+'СЕТ СН'!$H$11+СВЦЭМ!$D$10+'СЕТ СН'!$H$6-'СЕТ СН'!$H$23</f>
        <v>1563.1304878399999</v>
      </c>
      <c r="J89" s="37">
        <f>SUMIFS(СВЦЭМ!$D$34:$D$777,СВЦЭМ!$A$34:$A$777,$A89,СВЦЭМ!$B$34:$B$777,J$83)+'СЕТ СН'!$H$11+СВЦЭМ!$D$10+'СЕТ СН'!$H$6-'СЕТ СН'!$H$23</f>
        <v>1455.2924170599999</v>
      </c>
      <c r="K89" s="37">
        <f>SUMIFS(СВЦЭМ!$D$34:$D$777,СВЦЭМ!$A$34:$A$777,$A89,СВЦЭМ!$B$34:$B$777,K$83)+'СЕТ СН'!$H$11+СВЦЭМ!$D$10+'СЕТ СН'!$H$6-'СЕТ СН'!$H$23</f>
        <v>1422.6356750699999</v>
      </c>
      <c r="L89" s="37">
        <f>SUMIFS(СВЦЭМ!$D$34:$D$777,СВЦЭМ!$A$34:$A$777,$A89,СВЦЭМ!$B$34:$B$777,L$83)+'СЕТ СН'!$H$11+СВЦЭМ!$D$10+'СЕТ СН'!$H$6-'СЕТ СН'!$H$23</f>
        <v>1406.2776493699998</v>
      </c>
      <c r="M89" s="37">
        <f>SUMIFS(СВЦЭМ!$D$34:$D$777,СВЦЭМ!$A$34:$A$777,$A89,СВЦЭМ!$B$34:$B$777,M$83)+'СЕТ СН'!$H$11+СВЦЭМ!$D$10+'СЕТ СН'!$H$6-'СЕТ СН'!$H$23</f>
        <v>1381.8795111699999</v>
      </c>
      <c r="N89" s="37">
        <f>SUMIFS(СВЦЭМ!$D$34:$D$777,СВЦЭМ!$A$34:$A$777,$A89,СВЦЭМ!$B$34:$B$777,N$83)+'СЕТ СН'!$H$11+СВЦЭМ!$D$10+'СЕТ СН'!$H$6-'СЕТ СН'!$H$23</f>
        <v>1430.1823140699998</v>
      </c>
      <c r="O89" s="37">
        <f>SUMIFS(СВЦЭМ!$D$34:$D$777,СВЦЭМ!$A$34:$A$777,$A89,СВЦЭМ!$B$34:$B$777,O$83)+'СЕТ СН'!$H$11+СВЦЭМ!$D$10+'СЕТ СН'!$H$6-'СЕТ СН'!$H$23</f>
        <v>1430.94517597</v>
      </c>
      <c r="P89" s="37">
        <f>SUMIFS(СВЦЭМ!$D$34:$D$777,СВЦЭМ!$A$34:$A$777,$A89,СВЦЭМ!$B$34:$B$777,P$83)+'СЕТ СН'!$H$11+СВЦЭМ!$D$10+'СЕТ СН'!$H$6-'СЕТ СН'!$H$23</f>
        <v>1424.83572506</v>
      </c>
      <c r="Q89" s="37">
        <f>SUMIFS(СВЦЭМ!$D$34:$D$777,СВЦЭМ!$A$34:$A$777,$A89,СВЦЭМ!$B$34:$B$777,Q$83)+'СЕТ СН'!$H$11+СВЦЭМ!$D$10+'СЕТ СН'!$H$6-'СЕТ СН'!$H$23</f>
        <v>1427.1539604</v>
      </c>
      <c r="R89" s="37">
        <f>SUMIFS(СВЦЭМ!$D$34:$D$777,СВЦЭМ!$A$34:$A$777,$A89,СВЦЭМ!$B$34:$B$777,R$83)+'СЕТ СН'!$H$11+СВЦЭМ!$D$10+'СЕТ СН'!$H$6-'СЕТ СН'!$H$23</f>
        <v>1436.25784316</v>
      </c>
      <c r="S89" s="37">
        <f>SUMIFS(СВЦЭМ!$D$34:$D$777,СВЦЭМ!$A$34:$A$777,$A89,СВЦЭМ!$B$34:$B$777,S$83)+'СЕТ СН'!$H$11+СВЦЭМ!$D$10+'СЕТ СН'!$H$6-'СЕТ СН'!$H$23</f>
        <v>1438.2559511300001</v>
      </c>
      <c r="T89" s="37">
        <f>SUMIFS(СВЦЭМ!$D$34:$D$777,СВЦЭМ!$A$34:$A$777,$A89,СВЦЭМ!$B$34:$B$777,T$83)+'СЕТ СН'!$H$11+СВЦЭМ!$D$10+'СЕТ СН'!$H$6-'СЕТ СН'!$H$23</f>
        <v>1430.6228788899998</v>
      </c>
      <c r="U89" s="37">
        <f>SUMIFS(СВЦЭМ!$D$34:$D$777,СВЦЭМ!$A$34:$A$777,$A89,СВЦЭМ!$B$34:$B$777,U$83)+'СЕТ СН'!$H$11+СВЦЭМ!$D$10+'СЕТ СН'!$H$6-'СЕТ СН'!$H$23</f>
        <v>1423.1843816400001</v>
      </c>
      <c r="V89" s="37">
        <f>SUMIFS(СВЦЭМ!$D$34:$D$777,СВЦЭМ!$A$34:$A$777,$A89,СВЦЭМ!$B$34:$B$777,V$83)+'СЕТ СН'!$H$11+СВЦЭМ!$D$10+'СЕТ СН'!$H$6-'СЕТ СН'!$H$23</f>
        <v>1389.8148043399999</v>
      </c>
      <c r="W89" s="37">
        <f>SUMIFS(СВЦЭМ!$D$34:$D$777,СВЦЭМ!$A$34:$A$777,$A89,СВЦЭМ!$B$34:$B$777,W$83)+'СЕТ СН'!$H$11+СВЦЭМ!$D$10+'СЕТ СН'!$H$6-'СЕТ СН'!$H$23</f>
        <v>1425.01052736</v>
      </c>
      <c r="X89" s="37">
        <f>SUMIFS(СВЦЭМ!$D$34:$D$777,СВЦЭМ!$A$34:$A$777,$A89,СВЦЭМ!$B$34:$B$777,X$83)+'СЕТ СН'!$H$11+СВЦЭМ!$D$10+'СЕТ СН'!$H$6-'СЕТ СН'!$H$23</f>
        <v>1524.83657778</v>
      </c>
      <c r="Y89" s="37">
        <f>SUMIFS(СВЦЭМ!$D$34:$D$777,СВЦЭМ!$A$34:$A$777,$A89,СВЦЭМ!$B$34:$B$777,Y$83)+'СЕТ СН'!$H$11+СВЦЭМ!$D$10+'СЕТ СН'!$H$6-'СЕТ СН'!$H$23</f>
        <v>1636.3649986699997</v>
      </c>
    </row>
    <row r="90" spans="1:27" ht="15.75" x14ac:dyDescent="0.2">
      <c r="A90" s="36">
        <f t="shared" si="2"/>
        <v>43227</v>
      </c>
      <c r="B90" s="37">
        <f>SUMIFS(СВЦЭМ!$D$34:$D$777,СВЦЭМ!$A$34:$A$777,$A90,СВЦЭМ!$B$34:$B$777,B$83)+'СЕТ СН'!$H$11+СВЦЭМ!$D$10+'СЕТ СН'!$H$6-'СЕТ СН'!$H$23</f>
        <v>1700.4695148299998</v>
      </c>
      <c r="C90" s="37">
        <f>SUMIFS(СВЦЭМ!$D$34:$D$777,СВЦЭМ!$A$34:$A$777,$A90,СВЦЭМ!$B$34:$B$777,C$83)+'СЕТ СН'!$H$11+СВЦЭМ!$D$10+'СЕТ СН'!$H$6-'СЕТ СН'!$H$23</f>
        <v>1755.0431026199999</v>
      </c>
      <c r="D90" s="37">
        <f>SUMIFS(СВЦЭМ!$D$34:$D$777,СВЦЭМ!$A$34:$A$777,$A90,СВЦЭМ!$B$34:$B$777,D$83)+'СЕТ СН'!$H$11+СВЦЭМ!$D$10+'СЕТ СН'!$H$6-'СЕТ СН'!$H$23</f>
        <v>1766.96236959</v>
      </c>
      <c r="E90" s="37">
        <f>SUMIFS(СВЦЭМ!$D$34:$D$777,СВЦЭМ!$A$34:$A$777,$A90,СВЦЭМ!$B$34:$B$777,E$83)+'СЕТ СН'!$H$11+СВЦЭМ!$D$10+'СЕТ СН'!$H$6-'СЕТ СН'!$H$23</f>
        <v>1760.8578780599996</v>
      </c>
      <c r="F90" s="37">
        <f>SUMIFS(СВЦЭМ!$D$34:$D$777,СВЦЭМ!$A$34:$A$777,$A90,СВЦЭМ!$B$34:$B$777,F$83)+'СЕТ СН'!$H$11+СВЦЭМ!$D$10+'СЕТ СН'!$H$6-'СЕТ СН'!$H$23</f>
        <v>1757.2814274499997</v>
      </c>
      <c r="G90" s="37">
        <f>SUMIFS(СВЦЭМ!$D$34:$D$777,СВЦЭМ!$A$34:$A$777,$A90,СВЦЭМ!$B$34:$B$777,G$83)+'СЕТ СН'!$H$11+СВЦЭМ!$D$10+'СЕТ СН'!$H$6-'СЕТ СН'!$H$23</f>
        <v>1769.0566728699996</v>
      </c>
      <c r="H90" s="37">
        <f>SUMIFS(СВЦЭМ!$D$34:$D$777,СВЦЭМ!$A$34:$A$777,$A90,СВЦЭМ!$B$34:$B$777,H$83)+'СЕТ СН'!$H$11+СВЦЭМ!$D$10+'СЕТ СН'!$H$6-'СЕТ СН'!$H$23</f>
        <v>1664.6825195199999</v>
      </c>
      <c r="I90" s="37">
        <f>SUMIFS(СВЦЭМ!$D$34:$D$777,СВЦЭМ!$A$34:$A$777,$A90,СВЦЭМ!$B$34:$B$777,I$83)+'СЕТ СН'!$H$11+СВЦЭМ!$D$10+'СЕТ СН'!$H$6-'СЕТ СН'!$H$23</f>
        <v>1561.1894862199999</v>
      </c>
      <c r="J90" s="37">
        <f>SUMIFS(СВЦЭМ!$D$34:$D$777,СВЦЭМ!$A$34:$A$777,$A90,СВЦЭМ!$B$34:$B$777,J$83)+'СЕТ СН'!$H$11+СВЦЭМ!$D$10+'СЕТ СН'!$H$6-'СЕТ СН'!$H$23</f>
        <v>1479.1141425199999</v>
      </c>
      <c r="K90" s="37">
        <f>SUMIFS(СВЦЭМ!$D$34:$D$777,СВЦЭМ!$A$34:$A$777,$A90,СВЦЭМ!$B$34:$B$777,K$83)+'СЕТ СН'!$H$11+СВЦЭМ!$D$10+'СЕТ СН'!$H$6-'СЕТ СН'!$H$23</f>
        <v>1453.3216078400001</v>
      </c>
      <c r="L90" s="37">
        <f>SUMIFS(СВЦЭМ!$D$34:$D$777,СВЦЭМ!$A$34:$A$777,$A90,СВЦЭМ!$B$34:$B$777,L$83)+'СЕТ СН'!$H$11+СВЦЭМ!$D$10+'СЕТ СН'!$H$6-'СЕТ СН'!$H$23</f>
        <v>1465.7306540499999</v>
      </c>
      <c r="M90" s="37">
        <f>SUMIFS(СВЦЭМ!$D$34:$D$777,СВЦЭМ!$A$34:$A$777,$A90,СВЦЭМ!$B$34:$B$777,M$83)+'СЕТ СН'!$H$11+СВЦЭМ!$D$10+'СЕТ СН'!$H$6-'СЕТ СН'!$H$23</f>
        <v>1468.06443433</v>
      </c>
      <c r="N90" s="37">
        <f>SUMIFS(СВЦЭМ!$D$34:$D$777,СВЦЭМ!$A$34:$A$777,$A90,СВЦЭМ!$B$34:$B$777,N$83)+'СЕТ СН'!$H$11+СВЦЭМ!$D$10+'СЕТ СН'!$H$6-'СЕТ СН'!$H$23</f>
        <v>1451.57298681</v>
      </c>
      <c r="O90" s="37">
        <f>SUMIFS(СВЦЭМ!$D$34:$D$777,СВЦЭМ!$A$34:$A$777,$A90,СВЦЭМ!$B$34:$B$777,O$83)+'СЕТ СН'!$H$11+СВЦЭМ!$D$10+'СЕТ СН'!$H$6-'СЕТ СН'!$H$23</f>
        <v>1452.22171015</v>
      </c>
      <c r="P90" s="37">
        <f>SUMIFS(СВЦЭМ!$D$34:$D$777,СВЦЭМ!$A$34:$A$777,$A90,СВЦЭМ!$B$34:$B$777,P$83)+'СЕТ СН'!$H$11+СВЦЭМ!$D$10+'СЕТ СН'!$H$6-'СЕТ СН'!$H$23</f>
        <v>1448.4944579600001</v>
      </c>
      <c r="Q90" s="37">
        <f>SUMIFS(СВЦЭМ!$D$34:$D$777,СВЦЭМ!$A$34:$A$777,$A90,СВЦЭМ!$B$34:$B$777,Q$83)+'СЕТ СН'!$H$11+СВЦЭМ!$D$10+'СЕТ СН'!$H$6-'СЕТ СН'!$H$23</f>
        <v>1448.1652285999999</v>
      </c>
      <c r="R90" s="37">
        <f>SUMIFS(СВЦЭМ!$D$34:$D$777,СВЦЭМ!$A$34:$A$777,$A90,СВЦЭМ!$B$34:$B$777,R$83)+'СЕТ СН'!$H$11+СВЦЭМ!$D$10+'СЕТ СН'!$H$6-'СЕТ СН'!$H$23</f>
        <v>1451.6826609</v>
      </c>
      <c r="S90" s="37">
        <f>SUMIFS(СВЦЭМ!$D$34:$D$777,СВЦЭМ!$A$34:$A$777,$A90,СВЦЭМ!$B$34:$B$777,S$83)+'СЕТ СН'!$H$11+СВЦЭМ!$D$10+'СЕТ СН'!$H$6-'СЕТ СН'!$H$23</f>
        <v>1459.2473551600001</v>
      </c>
      <c r="T90" s="37">
        <f>SUMIFS(СВЦЭМ!$D$34:$D$777,СВЦЭМ!$A$34:$A$777,$A90,СВЦЭМ!$B$34:$B$777,T$83)+'СЕТ СН'!$H$11+СВЦЭМ!$D$10+'СЕТ СН'!$H$6-'СЕТ СН'!$H$23</f>
        <v>1462.7315549199998</v>
      </c>
      <c r="U90" s="37">
        <f>SUMIFS(СВЦЭМ!$D$34:$D$777,СВЦЭМ!$A$34:$A$777,$A90,СВЦЭМ!$B$34:$B$777,U$83)+'СЕТ СН'!$H$11+СВЦЭМ!$D$10+'СЕТ СН'!$H$6-'СЕТ СН'!$H$23</f>
        <v>1466.97916867</v>
      </c>
      <c r="V90" s="37">
        <f>SUMIFS(СВЦЭМ!$D$34:$D$777,СВЦЭМ!$A$34:$A$777,$A90,СВЦЭМ!$B$34:$B$777,V$83)+'СЕТ СН'!$H$11+СВЦЭМ!$D$10+'СЕТ СН'!$H$6-'СЕТ СН'!$H$23</f>
        <v>1471.7774811999998</v>
      </c>
      <c r="W90" s="37">
        <f>SUMIFS(СВЦЭМ!$D$34:$D$777,СВЦЭМ!$A$34:$A$777,$A90,СВЦЭМ!$B$34:$B$777,W$83)+'СЕТ СН'!$H$11+СВЦЭМ!$D$10+'СЕТ СН'!$H$6-'СЕТ СН'!$H$23</f>
        <v>1461.9862065899999</v>
      </c>
      <c r="X90" s="37">
        <f>SUMIFS(СВЦЭМ!$D$34:$D$777,СВЦЭМ!$A$34:$A$777,$A90,СВЦЭМ!$B$34:$B$777,X$83)+'СЕТ СН'!$H$11+СВЦЭМ!$D$10+'СЕТ СН'!$H$6-'СЕТ СН'!$H$23</f>
        <v>1579.8565058300001</v>
      </c>
      <c r="Y90" s="37">
        <f>SUMIFS(СВЦЭМ!$D$34:$D$777,СВЦЭМ!$A$34:$A$777,$A90,СВЦЭМ!$B$34:$B$777,Y$83)+'СЕТ СН'!$H$11+СВЦЭМ!$D$10+'СЕТ СН'!$H$6-'СЕТ СН'!$H$23</f>
        <v>1698.0141333699999</v>
      </c>
    </row>
    <row r="91" spans="1:27" ht="15.75" x14ac:dyDescent="0.2">
      <c r="A91" s="36">
        <f t="shared" si="2"/>
        <v>43228</v>
      </c>
      <c r="B91" s="37">
        <f>SUMIFS(СВЦЭМ!$D$34:$D$777,СВЦЭМ!$A$34:$A$777,$A91,СВЦЭМ!$B$34:$B$777,B$83)+'СЕТ СН'!$H$11+СВЦЭМ!$D$10+'СЕТ СН'!$H$6-'СЕТ СН'!$H$23</f>
        <v>1733.54664267</v>
      </c>
      <c r="C91" s="37">
        <f>SUMIFS(СВЦЭМ!$D$34:$D$777,СВЦЭМ!$A$34:$A$777,$A91,СВЦЭМ!$B$34:$B$777,C$83)+'СЕТ СН'!$H$11+СВЦЭМ!$D$10+'СЕТ СН'!$H$6-'СЕТ СН'!$H$23</f>
        <v>1778.3320308299999</v>
      </c>
      <c r="D91" s="37">
        <f>SUMIFS(СВЦЭМ!$D$34:$D$777,СВЦЭМ!$A$34:$A$777,$A91,СВЦЭМ!$B$34:$B$777,D$83)+'СЕТ СН'!$H$11+СВЦЭМ!$D$10+'СЕТ СН'!$H$6-'СЕТ СН'!$H$23</f>
        <v>1807.6115116599999</v>
      </c>
      <c r="E91" s="37">
        <f>SUMIFS(СВЦЭМ!$D$34:$D$777,СВЦЭМ!$A$34:$A$777,$A91,СВЦЭМ!$B$34:$B$777,E$83)+'СЕТ СН'!$H$11+СВЦЭМ!$D$10+'СЕТ СН'!$H$6-'СЕТ СН'!$H$23</f>
        <v>1819.8381366399999</v>
      </c>
      <c r="F91" s="37">
        <f>SUMIFS(СВЦЭМ!$D$34:$D$777,СВЦЭМ!$A$34:$A$777,$A91,СВЦЭМ!$B$34:$B$777,F$83)+'СЕТ СН'!$H$11+СВЦЭМ!$D$10+'СЕТ СН'!$H$6-'СЕТ СН'!$H$23</f>
        <v>1839.6270144599998</v>
      </c>
      <c r="G91" s="37">
        <f>SUMIFS(СВЦЭМ!$D$34:$D$777,СВЦЭМ!$A$34:$A$777,$A91,СВЦЭМ!$B$34:$B$777,G$83)+'СЕТ СН'!$H$11+СВЦЭМ!$D$10+'СЕТ СН'!$H$6-'СЕТ СН'!$H$23</f>
        <v>1810.1645425899997</v>
      </c>
      <c r="H91" s="37">
        <f>SUMIFS(СВЦЭМ!$D$34:$D$777,СВЦЭМ!$A$34:$A$777,$A91,СВЦЭМ!$B$34:$B$777,H$83)+'СЕТ СН'!$H$11+СВЦЭМ!$D$10+'СЕТ СН'!$H$6-'СЕТ СН'!$H$23</f>
        <v>1685.8928830199998</v>
      </c>
      <c r="I91" s="37">
        <f>SUMIFS(СВЦЭМ!$D$34:$D$777,СВЦЭМ!$A$34:$A$777,$A91,СВЦЭМ!$B$34:$B$777,I$83)+'СЕТ СН'!$H$11+СВЦЭМ!$D$10+'СЕТ СН'!$H$6-'СЕТ СН'!$H$23</f>
        <v>1550.8444798800001</v>
      </c>
      <c r="J91" s="37">
        <f>SUMIFS(СВЦЭМ!$D$34:$D$777,СВЦЭМ!$A$34:$A$777,$A91,СВЦЭМ!$B$34:$B$777,J$83)+'СЕТ СН'!$H$11+СВЦЭМ!$D$10+'СЕТ СН'!$H$6-'СЕТ СН'!$H$23</f>
        <v>1462.7803122</v>
      </c>
      <c r="K91" s="37">
        <f>SUMIFS(СВЦЭМ!$D$34:$D$777,СВЦЭМ!$A$34:$A$777,$A91,СВЦЭМ!$B$34:$B$777,K$83)+'СЕТ СН'!$H$11+СВЦЭМ!$D$10+'СЕТ СН'!$H$6-'СЕТ СН'!$H$23</f>
        <v>1428.27568974</v>
      </c>
      <c r="L91" s="37">
        <f>SUMIFS(СВЦЭМ!$D$34:$D$777,СВЦЭМ!$A$34:$A$777,$A91,СВЦЭМ!$B$34:$B$777,L$83)+'СЕТ СН'!$H$11+СВЦЭМ!$D$10+'СЕТ СН'!$H$6-'СЕТ СН'!$H$23</f>
        <v>1414.3312043799999</v>
      </c>
      <c r="M91" s="37">
        <f>SUMIFS(СВЦЭМ!$D$34:$D$777,СВЦЭМ!$A$34:$A$777,$A91,СВЦЭМ!$B$34:$B$777,M$83)+'СЕТ СН'!$H$11+СВЦЭМ!$D$10+'СЕТ СН'!$H$6-'СЕТ СН'!$H$23</f>
        <v>1410.7140622299999</v>
      </c>
      <c r="N91" s="37">
        <f>SUMIFS(СВЦЭМ!$D$34:$D$777,СВЦЭМ!$A$34:$A$777,$A91,СВЦЭМ!$B$34:$B$777,N$83)+'СЕТ СН'!$H$11+СВЦЭМ!$D$10+'СЕТ СН'!$H$6-'СЕТ СН'!$H$23</f>
        <v>1399.08933207</v>
      </c>
      <c r="O91" s="37">
        <f>SUMIFS(СВЦЭМ!$D$34:$D$777,СВЦЭМ!$A$34:$A$777,$A91,СВЦЭМ!$B$34:$B$777,O$83)+'СЕТ СН'!$H$11+СВЦЭМ!$D$10+'СЕТ СН'!$H$6-'СЕТ СН'!$H$23</f>
        <v>1401.9161549999999</v>
      </c>
      <c r="P91" s="37">
        <f>SUMIFS(СВЦЭМ!$D$34:$D$777,СВЦЭМ!$A$34:$A$777,$A91,СВЦЭМ!$B$34:$B$777,P$83)+'СЕТ СН'!$H$11+СВЦЭМ!$D$10+'СЕТ СН'!$H$6-'СЕТ СН'!$H$23</f>
        <v>1442.5728650399999</v>
      </c>
      <c r="Q91" s="37">
        <f>SUMIFS(СВЦЭМ!$D$34:$D$777,СВЦЭМ!$A$34:$A$777,$A91,СВЦЭМ!$B$34:$B$777,Q$83)+'СЕТ СН'!$H$11+СВЦЭМ!$D$10+'СЕТ СН'!$H$6-'СЕТ СН'!$H$23</f>
        <v>1442.8059681099999</v>
      </c>
      <c r="R91" s="37">
        <f>SUMIFS(СВЦЭМ!$D$34:$D$777,СВЦЭМ!$A$34:$A$777,$A91,СВЦЭМ!$B$34:$B$777,R$83)+'СЕТ СН'!$H$11+СВЦЭМ!$D$10+'СЕТ СН'!$H$6-'СЕТ СН'!$H$23</f>
        <v>1437.13817292</v>
      </c>
      <c r="S91" s="37">
        <f>SUMIFS(СВЦЭМ!$D$34:$D$777,СВЦЭМ!$A$34:$A$777,$A91,СВЦЭМ!$B$34:$B$777,S$83)+'СЕТ СН'!$H$11+СВЦЭМ!$D$10+'СЕТ СН'!$H$6-'СЕТ СН'!$H$23</f>
        <v>1406.7160573900001</v>
      </c>
      <c r="T91" s="37">
        <f>SUMIFS(СВЦЭМ!$D$34:$D$777,СВЦЭМ!$A$34:$A$777,$A91,СВЦЭМ!$B$34:$B$777,T$83)+'СЕТ СН'!$H$11+СВЦЭМ!$D$10+'СЕТ СН'!$H$6-'СЕТ СН'!$H$23</f>
        <v>1390.3237355799999</v>
      </c>
      <c r="U91" s="37">
        <f>SUMIFS(СВЦЭМ!$D$34:$D$777,СВЦЭМ!$A$34:$A$777,$A91,СВЦЭМ!$B$34:$B$777,U$83)+'СЕТ СН'!$H$11+СВЦЭМ!$D$10+'СЕТ СН'!$H$6-'СЕТ СН'!$H$23</f>
        <v>1402.6719267999999</v>
      </c>
      <c r="V91" s="37">
        <f>SUMIFS(СВЦЭМ!$D$34:$D$777,СВЦЭМ!$A$34:$A$777,$A91,СВЦЭМ!$B$34:$B$777,V$83)+'СЕТ СН'!$H$11+СВЦЭМ!$D$10+'СЕТ СН'!$H$6-'СЕТ СН'!$H$23</f>
        <v>1415.17715832</v>
      </c>
      <c r="W91" s="37">
        <f>SUMIFS(СВЦЭМ!$D$34:$D$777,СВЦЭМ!$A$34:$A$777,$A91,СВЦЭМ!$B$34:$B$777,W$83)+'СЕТ СН'!$H$11+СВЦЭМ!$D$10+'СЕТ СН'!$H$6-'СЕТ СН'!$H$23</f>
        <v>1452.1887494399998</v>
      </c>
      <c r="X91" s="37">
        <f>SUMIFS(СВЦЭМ!$D$34:$D$777,СВЦЭМ!$A$34:$A$777,$A91,СВЦЭМ!$B$34:$B$777,X$83)+'СЕТ СН'!$H$11+СВЦЭМ!$D$10+'СЕТ СН'!$H$6-'СЕТ СН'!$H$23</f>
        <v>1543.10833546</v>
      </c>
      <c r="Y91" s="37">
        <f>SUMIFS(СВЦЭМ!$D$34:$D$777,СВЦЭМ!$A$34:$A$777,$A91,СВЦЭМ!$B$34:$B$777,Y$83)+'СЕТ СН'!$H$11+СВЦЭМ!$D$10+'СЕТ СН'!$H$6-'СЕТ СН'!$H$23</f>
        <v>1656.8488672200001</v>
      </c>
    </row>
    <row r="92" spans="1:27" ht="15.75" x14ac:dyDescent="0.2">
      <c r="A92" s="36">
        <f t="shared" si="2"/>
        <v>43229</v>
      </c>
      <c r="B92" s="37">
        <f>SUMIFS(СВЦЭМ!$D$34:$D$777,СВЦЭМ!$A$34:$A$777,$A92,СВЦЭМ!$B$34:$B$777,B$83)+'СЕТ СН'!$H$11+СВЦЭМ!$D$10+'СЕТ СН'!$H$6-'СЕТ СН'!$H$23</f>
        <v>1760.7834363399998</v>
      </c>
      <c r="C92" s="37">
        <f>SUMIFS(СВЦЭМ!$D$34:$D$777,СВЦЭМ!$A$34:$A$777,$A92,СВЦЭМ!$B$34:$B$777,C$83)+'СЕТ СН'!$H$11+СВЦЭМ!$D$10+'СЕТ СН'!$H$6-'СЕТ СН'!$H$23</f>
        <v>1809.4512564299998</v>
      </c>
      <c r="D92" s="37">
        <f>SUMIFS(СВЦЭМ!$D$34:$D$777,СВЦЭМ!$A$34:$A$777,$A92,СВЦЭМ!$B$34:$B$777,D$83)+'СЕТ СН'!$H$11+СВЦЭМ!$D$10+'СЕТ СН'!$H$6-'СЕТ СН'!$H$23</f>
        <v>1849.8129999099997</v>
      </c>
      <c r="E92" s="37">
        <f>SUMIFS(СВЦЭМ!$D$34:$D$777,СВЦЭМ!$A$34:$A$777,$A92,СВЦЭМ!$B$34:$B$777,E$83)+'СЕТ СН'!$H$11+СВЦЭМ!$D$10+'СЕТ СН'!$H$6-'СЕТ СН'!$H$23</f>
        <v>1866.2042928199999</v>
      </c>
      <c r="F92" s="37">
        <f>SUMIFS(СВЦЭМ!$D$34:$D$777,СВЦЭМ!$A$34:$A$777,$A92,СВЦЭМ!$B$34:$B$777,F$83)+'СЕТ СН'!$H$11+СВЦЭМ!$D$10+'СЕТ СН'!$H$6-'СЕТ СН'!$H$23</f>
        <v>1871.1013451399999</v>
      </c>
      <c r="G92" s="37">
        <f>SUMIFS(СВЦЭМ!$D$34:$D$777,СВЦЭМ!$A$34:$A$777,$A92,СВЦЭМ!$B$34:$B$777,G$83)+'СЕТ СН'!$H$11+СВЦЭМ!$D$10+'СЕТ СН'!$H$6-'СЕТ СН'!$H$23</f>
        <v>1865.57999122</v>
      </c>
      <c r="H92" s="37">
        <f>SUMIFS(СВЦЭМ!$D$34:$D$777,СВЦЭМ!$A$34:$A$777,$A92,СВЦЭМ!$B$34:$B$777,H$83)+'СЕТ СН'!$H$11+СВЦЭМ!$D$10+'СЕТ СН'!$H$6-'СЕТ СН'!$H$23</f>
        <v>1764.2295300299998</v>
      </c>
      <c r="I92" s="37">
        <f>SUMIFS(СВЦЭМ!$D$34:$D$777,СВЦЭМ!$A$34:$A$777,$A92,СВЦЭМ!$B$34:$B$777,I$83)+'СЕТ СН'!$H$11+СВЦЭМ!$D$10+'СЕТ СН'!$H$6-'СЕТ СН'!$H$23</f>
        <v>1636.75492459</v>
      </c>
      <c r="J92" s="37">
        <f>SUMIFS(СВЦЭМ!$D$34:$D$777,СВЦЭМ!$A$34:$A$777,$A92,СВЦЭМ!$B$34:$B$777,J$83)+'СЕТ СН'!$H$11+СВЦЭМ!$D$10+'СЕТ СН'!$H$6-'СЕТ СН'!$H$23</f>
        <v>1503.8713225399999</v>
      </c>
      <c r="K92" s="37">
        <f>SUMIFS(СВЦЭМ!$D$34:$D$777,СВЦЭМ!$A$34:$A$777,$A92,СВЦЭМ!$B$34:$B$777,K$83)+'СЕТ СН'!$H$11+СВЦЭМ!$D$10+'СЕТ СН'!$H$6-'СЕТ СН'!$H$23</f>
        <v>1439.0894561800001</v>
      </c>
      <c r="L92" s="37">
        <f>SUMIFS(СВЦЭМ!$D$34:$D$777,СВЦЭМ!$A$34:$A$777,$A92,СВЦЭМ!$B$34:$B$777,L$83)+'СЕТ СН'!$H$11+СВЦЭМ!$D$10+'СЕТ СН'!$H$6-'СЕТ СН'!$H$23</f>
        <v>1433.85695356</v>
      </c>
      <c r="M92" s="37">
        <f>SUMIFS(СВЦЭМ!$D$34:$D$777,СВЦЭМ!$A$34:$A$777,$A92,СВЦЭМ!$B$34:$B$777,M$83)+'СЕТ СН'!$H$11+СВЦЭМ!$D$10+'СЕТ СН'!$H$6-'СЕТ СН'!$H$23</f>
        <v>1432.3701643999998</v>
      </c>
      <c r="N92" s="37">
        <f>SUMIFS(СВЦЭМ!$D$34:$D$777,СВЦЭМ!$A$34:$A$777,$A92,СВЦЭМ!$B$34:$B$777,N$83)+'СЕТ СН'!$H$11+СВЦЭМ!$D$10+'СЕТ СН'!$H$6-'СЕТ СН'!$H$23</f>
        <v>1432.6207155699999</v>
      </c>
      <c r="O92" s="37">
        <f>SUMIFS(СВЦЭМ!$D$34:$D$777,СВЦЭМ!$A$34:$A$777,$A92,СВЦЭМ!$B$34:$B$777,O$83)+'СЕТ СН'!$H$11+СВЦЭМ!$D$10+'СЕТ СН'!$H$6-'СЕТ СН'!$H$23</f>
        <v>1432.2379865999999</v>
      </c>
      <c r="P92" s="37">
        <f>SUMIFS(СВЦЭМ!$D$34:$D$777,СВЦЭМ!$A$34:$A$777,$A92,СВЦЭМ!$B$34:$B$777,P$83)+'СЕТ СН'!$H$11+СВЦЭМ!$D$10+'СЕТ СН'!$H$6-'СЕТ СН'!$H$23</f>
        <v>1443.9274418800001</v>
      </c>
      <c r="Q92" s="37">
        <f>SUMIFS(СВЦЭМ!$D$34:$D$777,СВЦЭМ!$A$34:$A$777,$A92,СВЦЭМ!$B$34:$B$777,Q$83)+'СЕТ СН'!$H$11+СВЦЭМ!$D$10+'СЕТ СН'!$H$6-'СЕТ СН'!$H$23</f>
        <v>1442.2265744199999</v>
      </c>
      <c r="R92" s="37">
        <f>SUMIFS(СВЦЭМ!$D$34:$D$777,СВЦЭМ!$A$34:$A$777,$A92,СВЦЭМ!$B$34:$B$777,R$83)+'СЕТ СН'!$H$11+СВЦЭМ!$D$10+'СЕТ СН'!$H$6-'СЕТ СН'!$H$23</f>
        <v>1448.70839553</v>
      </c>
      <c r="S92" s="37">
        <f>SUMIFS(СВЦЭМ!$D$34:$D$777,СВЦЭМ!$A$34:$A$777,$A92,СВЦЭМ!$B$34:$B$777,S$83)+'СЕТ СН'!$H$11+СВЦЭМ!$D$10+'СЕТ СН'!$H$6-'СЕТ СН'!$H$23</f>
        <v>1442.3700536299998</v>
      </c>
      <c r="T92" s="37">
        <f>SUMIFS(СВЦЭМ!$D$34:$D$777,СВЦЭМ!$A$34:$A$777,$A92,СВЦЭМ!$B$34:$B$777,T$83)+'СЕТ СН'!$H$11+СВЦЭМ!$D$10+'СЕТ СН'!$H$6-'СЕТ СН'!$H$23</f>
        <v>1436.6122697199999</v>
      </c>
      <c r="U92" s="37">
        <f>SUMIFS(СВЦЭМ!$D$34:$D$777,СВЦЭМ!$A$34:$A$777,$A92,СВЦЭМ!$B$34:$B$777,U$83)+'СЕТ СН'!$H$11+СВЦЭМ!$D$10+'СЕТ СН'!$H$6-'СЕТ СН'!$H$23</f>
        <v>1432.36991223</v>
      </c>
      <c r="V92" s="37">
        <f>SUMIFS(СВЦЭМ!$D$34:$D$777,СВЦЭМ!$A$34:$A$777,$A92,СВЦЭМ!$B$34:$B$777,V$83)+'СЕТ СН'!$H$11+СВЦЭМ!$D$10+'СЕТ СН'!$H$6-'СЕТ СН'!$H$23</f>
        <v>1426.8400377799999</v>
      </c>
      <c r="W92" s="37">
        <f>SUMIFS(СВЦЭМ!$D$34:$D$777,СВЦЭМ!$A$34:$A$777,$A92,СВЦЭМ!$B$34:$B$777,W$83)+'СЕТ СН'!$H$11+СВЦЭМ!$D$10+'СЕТ СН'!$H$6-'СЕТ СН'!$H$23</f>
        <v>1473.81461644</v>
      </c>
      <c r="X92" s="37">
        <f>SUMIFS(СВЦЭМ!$D$34:$D$777,СВЦЭМ!$A$34:$A$777,$A92,СВЦЭМ!$B$34:$B$777,X$83)+'СЕТ СН'!$H$11+СВЦЭМ!$D$10+'СЕТ СН'!$H$6-'СЕТ СН'!$H$23</f>
        <v>1572.0098310200001</v>
      </c>
      <c r="Y92" s="37">
        <f>SUMIFS(СВЦЭМ!$D$34:$D$777,СВЦЭМ!$A$34:$A$777,$A92,СВЦЭМ!$B$34:$B$777,Y$83)+'СЕТ СН'!$H$11+СВЦЭМ!$D$10+'СЕТ СН'!$H$6-'СЕТ СН'!$H$23</f>
        <v>1684.6947806200001</v>
      </c>
    </row>
    <row r="93" spans="1:27" ht="15.75" x14ac:dyDescent="0.2">
      <c r="A93" s="36">
        <f t="shared" si="2"/>
        <v>43230</v>
      </c>
      <c r="B93" s="37">
        <f>SUMIFS(СВЦЭМ!$D$34:$D$777,СВЦЭМ!$A$34:$A$777,$A93,СВЦЭМ!$B$34:$B$777,B$83)+'СЕТ СН'!$H$11+СВЦЭМ!$D$10+'СЕТ СН'!$H$6-'СЕТ СН'!$H$23</f>
        <v>1739.81963404</v>
      </c>
      <c r="C93" s="37">
        <f>SUMIFS(СВЦЭМ!$D$34:$D$777,СВЦЭМ!$A$34:$A$777,$A93,СВЦЭМ!$B$34:$B$777,C$83)+'СЕТ СН'!$H$11+СВЦЭМ!$D$10+'СЕТ СН'!$H$6-'СЕТ СН'!$H$23</f>
        <v>1791.06781443</v>
      </c>
      <c r="D93" s="37">
        <f>SUMIFS(СВЦЭМ!$D$34:$D$777,СВЦЭМ!$A$34:$A$777,$A93,СВЦЭМ!$B$34:$B$777,D$83)+'СЕТ СН'!$H$11+СВЦЭМ!$D$10+'СЕТ СН'!$H$6-'СЕТ СН'!$H$23</f>
        <v>1822.24283139</v>
      </c>
      <c r="E93" s="37">
        <f>SUMIFS(СВЦЭМ!$D$34:$D$777,СВЦЭМ!$A$34:$A$777,$A93,СВЦЭМ!$B$34:$B$777,E$83)+'СЕТ СН'!$H$11+СВЦЭМ!$D$10+'СЕТ СН'!$H$6-'СЕТ СН'!$H$23</f>
        <v>1845.9306542999998</v>
      </c>
      <c r="F93" s="37">
        <f>SUMIFS(СВЦЭМ!$D$34:$D$777,СВЦЭМ!$A$34:$A$777,$A93,СВЦЭМ!$B$34:$B$777,F$83)+'СЕТ СН'!$H$11+СВЦЭМ!$D$10+'СЕТ СН'!$H$6-'СЕТ СН'!$H$23</f>
        <v>1829.3360565599996</v>
      </c>
      <c r="G93" s="37">
        <f>SUMIFS(СВЦЭМ!$D$34:$D$777,СВЦЭМ!$A$34:$A$777,$A93,СВЦЭМ!$B$34:$B$777,G$83)+'СЕТ СН'!$H$11+СВЦЭМ!$D$10+'СЕТ СН'!$H$6-'СЕТ СН'!$H$23</f>
        <v>1813.5105295999997</v>
      </c>
      <c r="H93" s="37">
        <f>SUMIFS(СВЦЭМ!$D$34:$D$777,СВЦЭМ!$A$34:$A$777,$A93,СВЦЭМ!$B$34:$B$777,H$83)+'СЕТ СН'!$H$11+СВЦЭМ!$D$10+'СЕТ СН'!$H$6-'СЕТ СН'!$H$23</f>
        <v>1726.58234429</v>
      </c>
      <c r="I93" s="37">
        <f>SUMIFS(СВЦЭМ!$D$34:$D$777,СВЦЭМ!$A$34:$A$777,$A93,СВЦЭМ!$B$34:$B$777,I$83)+'СЕТ СН'!$H$11+СВЦЭМ!$D$10+'СЕТ СН'!$H$6-'СЕТ СН'!$H$23</f>
        <v>1593.8053732399999</v>
      </c>
      <c r="J93" s="37">
        <f>SUMIFS(СВЦЭМ!$D$34:$D$777,СВЦЭМ!$A$34:$A$777,$A93,СВЦЭМ!$B$34:$B$777,J$83)+'СЕТ СН'!$H$11+СВЦЭМ!$D$10+'СЕТ СН'!$H$6-'СЕТ СН'!$H$23</f>
        <v>1493.64382974</v>
      </c>
      <c r="K93" s="37">
        <f>SUMIFS(СВЦЭМ!$D$34:$D$777,СВЦЭМ!$A$34:$A$777,$A93,СВЦЭМ!$B$34:$B$777,K$83)+'СЕТ СН'!$H$11+СВЦЭМ!$D$10+'СЕТ СН'!$H$6-'СЕТ СН'!$H$23</f>
        <v>1465.7059115799998</v>
      </c>
      <c r="L93" s="37">
        <f>SUMIFS(СВЦЭМ!$D$34:$D$777,СВЦЭМ!$A$34:$A$777,$A93,СВЦЭМ!$B$34:$B$777,L$83)+'СЕТ СН'!$H$11+СВЦЭМ!$D$10+'СЕТ СН'!$H$6-'СЕТ СН'!$H$23</f>
        <v>1471.83371711</v>
      </c>
      <c r="M93" s="37">
        <f>SUMIFS(СВЦЭМ!$D$34:$D$777,СВЦЭМ!$A$34:$A$777,$A93,СВЦЭМ!$B$34:$B$777,M$83)+'СЕТ СН'!$H$11+СВЦЭМ!$D$10+'СЕТ СН'!$H$6-'СЕТ СН'!$H$23</f>
        <v>1476.7348737699999</v>
      </c>
      <c r="N93" s="37">
        <f>SUMIFS(СВЦЭМ!$D$34:$D$777,СВЦЭМ!$A$34:$A$777,$A93,СВЦЭМ!$B$34:$B$777,N$83)+'СЕТ СН'!$H$11+СВЦЭМ!$D$10+'СЕТ СН'!$H$6-'СЕТ СН'!$H$23</f>
        <v>1485.98034145</v>
      </c>
      <c r="O93" s="37">
        <f>SUMIFS(СВЦЭМ!$D$34:$D$777,СВЦЭМ!$A$34:$A$777,$A93,СВЦЭМ!$B$34:$B$777,O$83)+'СЕТ СН'!$H$11+СВЦЭМ!$D$10+'СЕТ СН'!$H$6-'СЕТ СН'!$H$23</f>
        <v>1480.9705425399998</v>
      </c>
      <c r="P93" s="37">
        <f>SUMIFS(СВЦЭМ!$D$34:$D$777,СВЦЭМ!$A$34:$A$777,$A93,СВЦЭМ!$B$34:$B$777,P$83)+'СЕТ СН'!$H$11+СВЦЭМ!$D$10+'СЕТ СН'!$H$6-'СЕТ СН'!$H$23</f>
        <v>1485.9561619000001</v>
      </c>
      <c r="Q93" s="37">
        <f>SUMIFS(СВЦЭМ!$D$34:$D$777,СВЦЭМ!$A$34:$A$777,$A93,СВЦЭМ!$B$34:$B$777,Q$83)+'СЕТ СН'!$H$11+СВЦЭМ!$D$10+'СЕТ СН'!$H$6-'СЕТ СН'!$H$23</f>
        <v>1468.86526764</v>
      </c>
      <c r="R93" s="37">
        <f>SUMIFS(СВЦЭМ!$D$34:$D$777,СВЦЭМ!$A$34:$A$777,$A93,СВЦЭМ!$B$34:$B$777,R$83)+'СЕТ СН'!$H$11+СВЦЭМ!$D$10+'СЕТ СН'!$H$6-'СЕТ СН'!$H$23</f>
        <v>1483.4164520499999</v>
      </c>
      <c r="S93" s="37">
        <f>SUMIFS(СВЦЭМ!$D$34:$D$777,СВЦЭМ!$A$34:$A$777,$A93,СВЦЭМ!$B$34:$B$777,S$83)+'СЕТ СН'!$H$11+СВЦЭМ!$D$10+'СЕТ СН'!$H$6-'СЕТ СН'!$H$23</f>
        <v>1485.2563376399999</v>
      </c>
      <c r="T93" s="37">
        <f>SUMIFS(СВЦЭМ!$D$34:$D$777,СВЦЭМ!$A$34:$A$777,$A93,СВЦЭМ!$B$34:$B$777,T$83)+'СЕТ СН'!$H$11+СВЦЭМ!$D$10+'СЕТ СН'!$H$6-'СЕТ СН'!$H$23</f>
        <v>1487.66848308</v>
      </c>
      <c r="U93" s="37">
        <f>SUMIFS(СВЦЭМ!$D$34:$D$777,СВЦЭМ!$A$34:$A$777,$A93,СВЦЭМ!$B$34:$B$777,U$83)+'СЕТ СН'!$H$11+СВЦЭМ!$D$10+'СЕТ СН'!$H$6-'СЕТ СН'!$H$23</f>
        <v>1472.7095558799999</v>
      </c>
      <c r="V93" s="37">
        <f>SUMIFS(СВЦЭМ!$D$34:$D$777,СВЦЭМ!$A$34:$A$777,$A93,СВЦЭМ!$B$34:$B$777,V$83)+'СЕТ СН'!$H$11+СВЦЭМ!$D$10+'СЕТ СН'!$H$6-'СЕТ СН'!$H$23</f>
        <v>1446.9128998599999</v>
      </c>
      <c r="W93" s="37">
        <f>SUMIFS(СВЦЭМ!$D$34:$D$777,СВЦЭМ!$A$34:$A$777,$A93,СВЦЭМ!$B$34:$B$777,W$83)+'СЕТ СН'!$H$11+СВЦЭМ!$D$10+'СЕТ СН'!$H$6-'СЕТ СН'!$H$23</f>
        <v>1515.07286239</v>
      </c>
      <c r="X93" s="37">
        <f>SUMIFS(СВЦЭМ!$D$34:$D$777,СВЦЭМ!$A$34:$A$777,$A93,СВЦЭМ!$B$34:$B$777,X$83)+'СЕТ СН'!$H$11+СВЦЭМ!$D$10+'СЕТ СН'!$H$6-'СЕТ СН'!$H$23</f>
        <v>1624.9672346100001</v>
      </c>
      <c r="Y93" s="37">
        <f>SUMIFS(СВЦЭМ!$D$34:$D$777,СВЦЭМ!$A$34:$A$777,$A93,СВЦЭМ!$B$34:$B$777,Y$83)+'СЕТ СН'!$H$11+СВЦЭМ!$D$10+'СЕТ СН'!$H$6-'СЕТ СН'!$H$23</f>
        <v>1754.5304223399999</v>
      </c>
    </row>
    <row r="94" spans="1:27" ht="15.75" x14ac:dyDescent="0.2">
      <c r="A94" s="36">
        <f t="shared" si="2"/>
        <v>43231</v>
      </c>
      <c r="B94" s="37">
        <f>SUMIFS(СВЦЭМ!$D$34:$D$777,СВЦЭМ!$A$34:$A$777,$A94,СВЦЭМ!$B$34:$B$777,B$83)+'СЕТ СН'!$H$11+СВЦЭМ!$D$10+'СЕТ СН'!$H$6-'СЕТ СН'!$H$23</f>
        <v>1741.9375842300001</v>
      </c>
      <c r="C94" s="37">
        <f>SUMIFS(СВЦЭМ!$D$34:$D$777,СВЦЭМ!$A$34:$A$777,$A94,СВЦЭМ!$B$34:$B$777,C$83)+'СЕТ СН'!$H$11+СВЦЭМ!$D$10+'СЕТ СН'!$H$6-'СЕТ СН'!$H$23</f>
        <v>1801.8180387499997</v>
      </c>
      <c r="D94" s="37">
        <f>SUMIFS(СВЦЭМ!$D$34:$D$777,СВЦЭМ!$A$34:$A$777,$A94,СВЦЭМ!$B$34:$B$777,D$83)+'СЕТ СН'!$H$11+СВЦЭМ!$D$10+'СЕТ СН'!$H$6-'СЕТ СН'!$H$23</f>
        <v>1841.0000233399996</v>
      </c>
      <c r="E94" s="37">
        <f>SUMIFS(СВЦЭМ!$D$34:$D$777,СВЦЭМ!$A$34:$A$777,$A94,СВЦЭМ!$B$34:$B$777,E$83)+'СЕТ СН'!$H$11+СВЦЭМ!$D$10+'СЕТ СН'!$H$6-'СЕТ СН'!$H$23</f>
        <v>1860.7758548799998</v>
      </c>
      <c r="F94" s="37">
        <f>SUMIFS(СВЦЭМ!$D$34:$D$777,СВЦЭМ!$A$34:$A$777,$A94,СВЦЭМ!$B$34:$B$777,F$83)+'СЕТ СН'!$H$11+СВЦЭМ!$D$10+'СЕТ СН'!$H$6-'СЕТ СН'!$H$23</f>
        <v>1852.4103075599996</v>
      </c>
      <c r="G94" s="37">
        <f>SUMIFS(СВЦЭМ!$D$34:$D$777,СВЦЭМ!$A$34:$A$777,$A94,СВЦЭМ!$B$34:$B$777,G$83)+'СЕТ СН'!$H$11+СВЦЭМ!$D$10+'СЕТ СН'!$H$6-'СЕТ СН'!$H$23</f>
        <v>1837.2964443299998</v>
      </c>
      <c r="H94" s="37">
        <f>SUMIFS(СВЦЭМ!$D$34:$D$777,СВЦЭМ!$A$34:$A$777,$A94,СВЦЭМ!$B$34:$B$777,H$83)+'СЕТ СН'!$H$11+СВЦЭМ!$D$10+'СЕТ СН'!$H$6-'СЕТ СН'!$H$23</f>
        <v>1716.6747910999998</v>
      </c>
      <c r="I94" s="37">
        <f>SUMIFS(СВЦЭМ!$D$34:$D$777,СВЦЭМ!$A$34:$A$777,$A94,СВЦЭМ!$B$34:$B$777,I$83)+'СЕТ СН'!$H$11+СВЦЭМ!$D$10+'СЕТ СН'!$H$6-'СЕТ СН'!$H$23</f>
        <v>1575.5169705399999</v>
      </c>
      <c r="J94" s="37">
        <f>SUMIFS(СВЦЭМ!$D$34:$D$777,СВЦЭМ!$A$34:$A$777,$A94,СВЦЭМ!$B$34:$B$777,J$83)+'СЕТ СН'!$H$11+СВЦЭМ!$D$10+'СЕТ СН'!$H$6-'СЕТ СН'!$H$23</f>
        <v>1483.8224235799998</v>
      </c>
      <c r="K94" s="37">
        <f>SUMIFS(СВЦЭМ!$D$34:$D$777,СВЦЭМ!$A$34:$A$777,$A94,СВЦЭМ!$B$34:$B$777,K$83)+'СЕТ СН'!$H$11+СВЦЭМ!$D$10+'СЕТ СН'!$H$6-'СЕТ СН'!$H$23</f>
        <v>1442.2437012</v>
      </c>
      <c r="L94" s="37">
        <f>SUMIFS(СВЦЭМ!$D$34:$D$777,СВЦЭМ!$A$34:$A$777,$A94,СВЦЭМ!$B$34:$B$777,L$83)+'СЕТ СН'!$H$11+СВЦЭМ!$D$10+'СЕТ СН'!$H$6-'СЕТ СН'!$H$23</f>
        <v>1454.8104420599998</v>
      </c>
      <c r="M94" s="37">
        <f>SUMIFS(СВЦЭМ!$D$34:$D$777,СВЦЭМ!$A$34:$A$777,$A94,СВЦЭМ!$B$34:$B$777,M$83)+'СЕТ СН'!$H$11+СВЦЭМ!$D$10+'СЕТ СН'!$H$6-'СЕТ СН'!$H$23</f>
        <v>1468.5469914800001</v>
      </c>
      <c r="N94" s="37">
        <f>SUMIFS(СВЦЭМ!$D$34:$D$777,СВЦЭМ!$A$34:$A$777,$A94,СВЦЭМ!$B$34:$B$777,N$83)+'СЕТ СН'!$H$11+СВЦЭМ!$D$10+'СЕТ СН'!$H$6-'СЕТ СН'!$H$23</f>
        <v>1470.6220344599999</v>
      </c>
      <c r="O94" s="37">
        <f>SUMIFS(СВЦЭМ!$D$34:$D$777,СВЦЭМ!$A$34:$A$777,$A94,СВЦЭМ!$B$34:$B$777,O$83)+'СЕТ СН'!$H$11+СВЦЭМ!$D$10+'СЕТ СН'!$H$6-'СЕТ СН'!$H$23</f>
        <v>1475.5842648399998</v>
      </c>
      <c r="P94" s="37">
        <f>SUMIFS(СВЦЭМ!$D$34:$D$777,СВЦЭМ!$A$34:$A$777,$A94,СВЦЭМ!$B$34:$B$777,P$83)+'СЕТ СН'!$H$11+СВЦЭМ!$D$10+'СЕТ СН'!$H$6-'СЕТ СН'!$H$23</f>
        <v>1474.8356565399999</v>
      </c>
      <c r="Q94" s="37">
        <f>SUMIFS(СВЦЭМ!$D$34:$D$777,СВЦЭМ!$A$34:$A$777,$A94,СВЦЭМ!$B$34:$B$777,Q$83)+'СЕТ СН'!$H$11+СВЦЭМ!$D$10+'СЕТ СН'!$H$6-'СЕТ СН'!$H$23</f>
        <v>1471.8156451899999</v>
      </c>
      <c r="R94" s="37">
        <f>SUMIFS(СВЦЭМ!$D$34:$D$777,СВЦЭМ!$A$34:$A$777,$A94,СВЦЭМ!$B$34:$B$777,R$83)+'СЕТ СН'!$H$11+СВЦЭМ!$D$10+'СЕТ СН'!$H$6-'СЕТ СН'!$H$23</f>
        <v>1462.1218322</v>
      </c>
      <c r="S94" s="37">
        <f>SUMIFS(СВЦЭМ!$D$34:$D$777,СВЦЭМ!$A$34:$A$777,$A94,СВЦЭМ!$B$34:$B$777,S$83)+'СЕТ СН'!$H$11+СВЦЭМ!$D$10+'СЕТ СН'!$H$6-'СЕТ СН'!$H$23</f>
        <v>1466.3429302099998</v>
      </c>
      <c r="T94" s="37">
        <f>SUMIFS(СВЦЭМ!$D$34:$D$777,СВЦЭМ!$A$34:$A$777,$A94,СВЦЭМ!$B$34:$B$777,T$83)+'СЕТ СН'!$H$11+СВЦЭМ!$D$10+'СЕТ СН'!$H$6-'СЕТ СН'!$H$23</f>
        <v>1468.4257213199999</v>
      </c>
      <c r="U94" s="37">
        <f>SUMIFS(СВЦЭМ!$D$34:$D$777,СВЦЭМ!$A$34:$A$777,$A94,СВЦЭМ!$B$34:$B$777,U$83)+'СЕТ СН'!$H$11+СВЦЭМ!$D$10+'СЕТ СН'!$H$6-'СЕТ СН'!$H$23</f>
        <v>1461.6479762899999</v>
      </c>
      <c r="V94" s="37">
        <f>SUMIFS(СВЦЭМ!$D$34:$D$777,СВЦЭМ!$A$34:$A$777,$A94,СВЦЭМ!$B$34:$B$777,V$83)+'СЕТ СН'!$H$11+СВЦЭМ!$D$10+'СЕТ СН'!$H$6-'СЕТ СН'!$H$23</f>
        <v>1437.37740244</v>
      </c>
      <c r="W94" s="37">
        <f>SUMIFS(СВЦЭМ!$D$34:$D$777,СВЦЭМ!$A$34:$A$777,$A94,СВЦЭМ!$B$34:$B$777,W$83)+'СЕТ СН'!$H$11+СВЦЭМ!$D$10+'СЕТ СН'!$H$6-'СЕТ СН'!$H$23</f>
        <v>1486.3707991299998</v>
      </c>
      <c r="X94" s="37">
        <f>SUMIFS(СВЦЭМ!$D$34:$D$777,СВЦЭМ!$A$34:$A$777,$A94,СВЦЭМ!$B$34:$B$777,X$83)+'СЕТ СН'!$H$11+СВЦЭМ!$D$10+'СЕТ СН'!$H$6-'СЕТ СН'!$H$23</f>
        <v>1602.1102989399999</v>
      </c>
      <c r="Y94" s="37">
        <f>SUMIFS(СВЦЭМ!$D$34:$D$777,СВЦЭМ!$A$34:$A$777,$A94,СВЦЭМ!$B$34:$B$777,Y$83)+'СЕТ СН'!$H$11+СВЦЭМ!$D$10+'СЕТ СН'!$H$6-'СЕТ СН'!$H$23</f>
        <v>1734.8869457699998</v>
      </c>
    </row>
    <row r="95" spans="1:27" ht="15.75" x14ac:dyDescent="0.2">
      <c r="A95" s="36">
        <f t="shared" si="2"/>
        <v>43232</v>
      </c>
      <c r="B95" s="37">
        <f>SUMIFS(СВЦЭМ!$D$34:$D$777,СВЦЭМ!$A$34:$A$777,$A95,СВЦЭМ!$B$34:$B$777,B$83)+'СЕТ СН'!$H$11+СВЦЭМ!$D$10+'СЕТ СН'!$H$6-'СЕТ СН'!$H$23</f>
        <v>1650.6069422599999</v>
      </c>
      <c r="C95" s="37">
        <f>SUMIFS(СВЦЭМ!$D$34:$D$777,СВЦЭМ!$A$34:$A$777,$A95,СВЦЭМ!$B$34:$B$777,C$83)+'СЕТ СН'!$H$11+СВЦЭМ!$D$10+'СЕТ СН'!$H$6-'СЕТ СН'!$H$23</f>
        <v>1710.1121460700001</v>
      </c>
      <c r="D95" s="37">
        <f>SUMIFS(СВЦЭМ!$D$34:$D$777,СВЦЭМ!$A$34:$A$777,$A95,СВЦЭМ!$B$34:$B$777,D$83)+'СЕТ СН'!$H$11+СВЦЭМ!$D$10+'СЕТ СН'!$H$6-'СЕТ СН'!$H$23</f>
        <v>1698.8352090799999</v>
      </c>
      <c r="E95" s="37">
        <f>SUMIFS(СВЦЭМ!$D$34:$D$777,СВЦЭМ!$A$34:$A$777,$A95,СВЦЭМ!$B$34:$B$777,E$83)+'СЕТ СН'!$H$11+СВЦЭМ!$D$10+'СЕТ СН'!$H$6-'СЕТ СН'!$H$23</f>
        <v>1690.5683129099998</v>
      </c>
      <c r="F95" s="37">
        <f>SUMIFS(СВЦЭМ!$D$34:$D$777,СВЦЭМ!$A$34:$A$777,$A95,СВЦЭМ!$B$34:$B$777,F$83)+'СЕТ СН'!$H$11+СВЦЭМ!$D$10+'СЕТ СН'!$H$6-'СЕТ СН'!$H$23</f>
        <v>1699.5709232599997</v>
      </c>
      <c r="G95" s="37">
        <f>SUMIFS(СВЦЭМ!$D$34:$D$777,СВЦЭМ!$A$34:$A$777,$A95,СВЦЭМ!$B$34:$B$777,G$83)+'СЕТ СН'!$H$11+СВЦЭМ!$D$10+'СЕТ СН'!$H$6-'СЕТ СН'!$H$23</f>
        <v>1696.6435353699999</v>
      </c>
      <c r="H95" s="37">
        <f>SUMIFS(СВЦЭМ!$D$34:$D$777,СВЦЭМ!$A$34:$A$777,$A95,СВЦЭМ!$B$34:$B$777,H$83)+'СЕТ СН'!$H$11+СВЦЭМ!$D$10+'СЕТ СН'!$H$6-'СЕТ СН'!$H$23</f>
        <v>1656.3124909200001</v>
      </c>
      <c r="I95" s="37">
        <f>SUMIFS(СВЦЭМ!$D$34:$D$777,СВЦЭМ!$A$34:$A$777,$A95,СВЦЭМ!$B$34:$B$777,I$83)+'СЕТ СН'!$H$11+СВЦЭМ!$D$10+'СЕТ СН'!$H$6-'СЕТ СН'!$H$23</f>
        <v>1594.0728366599999</v>
      </c>
      <c r="J95" s="37">
        <f>SUMIFS(СВЦЭМ!$D$34:$D$777,СВЦЭМ!$A$34:$A$777,$A95,СВЦЭМ!$B$34:$B$777,J$83)+'СЕТ СН'!$H$11+СВЦЭМ!$D$10+'СЕТ СН'!$H$6-'СЕТ СН'!$H$23</f>
        <v>1556.3265695099999</v>
      </c>
      <c r="K95" s="37">
        <f>SUMIFS(СВЦЭМ!$D$34:$D$777,СВЦЭМ!$A$34:$A$777,$A95,СВЦЭМ!$B$34:$B$777,K$83)+'СЕТ СН'!$H$11+СВЦЭМ!$D$10+'СЕТ СН'!$H$6-'СЕТ СН'!$H$23</f>
        <v>1541.6821892299999</v>
      </c>
      <c r="L95" s="37">
        <f>SUMIFS(СВЦЭМ!$D$34:$D$777,СВЦЭМ!$A$34:$A$777,$A95,СВЦЭМ!$B$34:$B$777,L$83)+'СЕТ СН'!$H$11+СВЦЭМ!$D$10+'СЕТ СН'!$H$6-'СЕТ СН'!$H$23</f>
        <v>1536.5481517599999</v>
      </c>
      <c r="M95" s="37">
        <f>SUMIFS(СВЦЭМ!$D$34:$D$777,СВЦЭМ!$A$34:$A$777,$A95,СВЦЭМ!$B$34:$B$777,M$83)+'СЕТ СН'!$H$11+СВЦЭМ!$D$10+'СЕТ СН'!$H$6-'СЕТ СН'!$H$23</f>
        <v>1538.96663943</v>
      </c>
      <c r="N95" s="37">
        <f>SUMIFS(СВЦЭМ!$D$34:$D$777,СВЦЭМ!$A$34:$A$777,$A95,СВЦЭМ!$B$34:$B$777,N$83)+'СЕТ СН'!$H$11+СВЦЭМ!$D$10+'СЕТ СН'!$H$6-'СЕТ СН'!$H$23</f>
        <v>1537.8221863199999</v>
      </c>
      <c r="O95" s="37">
        <f>SUMIFS(СВЦЭМ!$D$34:$D$777,СВЦЭМ!$A$34:$A$777,$A95,СВЦЭМ!$B$34:$B$777,O$83)+'СЕТ СН'!$H$11+СВЦЭМ!$D$10+'СЕТ СН'!$H$6-'СЕТ СН'!$H$23</f>
        <v>1546.0785557700001</v>
      </c>
      <c r="P95" s="37">
        <f>SUMIFS(СВЦЭМ!$D$34:$D$777,СВЦЭМ!$A$34:$A$777,$A95,СВЦЭМ!$B$34:$B$777,P$83)+'СЕТ СН'!$H$11+СВЦЭМ!$D$10+'СЕТ СН'!$H$6-'СЕТ СН'!$H$23</f>
        <v>1558.1492345199999</v>
      </c>
      <c r="Q95" s="37">
        <f>SUMIFS(СВЦЭМ!$D$34:$D$777,СВЦЭМ!$A$34:$A$777,$A95,СВЦЭМ!$B$34:$B$777,Q$83)+'СЕТ СН'!$H$11+СВЦЭМ!$D$10+'СЕТ СН'!$H$6-'СЕТ СН'!$H$23</f>
        <v>1555.7916956399999</v>
      </c>
      <c r="R95" s="37">
        <f>SUMIFS(СВЦЭМ!$D$34:$D$777,СВЦЭМ!$A$34:$A$777,$A95,СВЦЭМ!$B$34:$B$777,R$83)+'СЕТ СН'!$H$11+СВЦЭМ!$D$10+'СЕТ СН'!$H$6-'СЕТ СН'!$H$23</f>
        <v>1561.6846950199999</v>
      </c>
      <c r="S95" s="37">
        <f>SUMIFS(СВЦЭМ!$D$34:$D$777,СВЦЭМ!$A$34:$A$777,$A95,СВЦЭМ!$B$34:$B$777,S$83)+'СЕТ СН'!$H$11+СВЦЭМ!$D$10+'СЕТ СН'!$H$6-'СЕТ СН'!$H$23</f>
        <v>1559.9911748599998</v>
      </c>
      <c r="T95" s="37">
        <f>SUMIFS(СВЦЭМ!$D$34:$D$777,СВЦЭМ!$A$34:$A$777,$A95,СВЦЭМ!$B$34:$B$777,T$83)+'СЕТ СН'!$H$11+СВЦЭМ!$D$10+'СЕТ СН'!$H$6-'СЕТ СН'!$H$23</f>
        <v>1557.43163319</v>
      </c>
      <c r="U95" s="37">
        <f>SUMIFS(СВЦЭМ!$D$34:$D$777,СВЦЭМ!$A$34:$A$777,$A95,СВЦЭМ!$B$34:$B$777,U$83)+'СЕТ СН'!$H$11+СВЦЭМ!$D$10+'СЕТ СН'!$H$6-'СЕТ СН'!$H$23</f>
        <v>1546.7748705399999</v>
      </c>
      <c r="V95" s="37">
        <f>SUMIFS(СВЦЭМ!$D$34:$D$777,СВЦЭМ!$A$34:$A$777,$A95,СВЦЭМ!$B$34:$B$777,V$83)+'СЕТ СН'!$H$11+СВЦЭМ!$D$10+'СЕТ СН'!$H$6-'СЕТ СН'!$H$23</f>
        <v>1519.2595840199999</v>
      </c>
      <c r="W95" s="37">
        <f>SUMIFS(СВЦЭМ!$D$34:$D$777,СВЦЭМ!$A$34:$A$777,$A95,СВЦЭМ!$B$34:$B$777,W$83)+'СЕТ СН'!$H$11+СВЦЭМ!$D$10+'СЕТ СН'!$H$6-'СЕТ СН'!$H$23</f>
        <v>1499.5482511099999</v>
      </c>
      <c r="X95" s="37">
        <f>SUMIFS(СВЦЭМ!$D$34:$D$777,СВЦЭМ!$A$34:$A$777,$A95,СВЦЭМ!$B$34:$B$777,X$83)+'СЕТ СН'!$H$11+СВЦЭМ!$D$10+'СЕТ СН'!$H$6-'СЕТ СН'!$H$23</f>
        <v>1510.9566772600001</v>
      </c>
      <c r="Y95" s="37">
        <f>SUMIFS(СВЦЭМ!$D$34:$D$777,СВЦЭМ!$A$34:$A$777,$A95,СВЦЭМ!$B$34:$B$777,Y$83)+'СЕТ СН'!$H$11+СВЦЭМ!$D$10+'СЕТ СН'!$H$6-'СЕТ СН'!$H$23</f>
        <v>1544.78902561</v>
      </c>
    </row>
    <row r="96" spans="1:27" ht="15.75" x14ac:dyDescent="0.2">
      <c r="A96" s="36">
        <f t="shared" si="2"/>
        <v>43233</v>
      </c>
      <c r="B96" s="37">
        <f>SUMIFS(СВЦЭМ!$D$34:$D$777,СВЦЭМ!$A$34:$A$777,$A96,СВЦЭМ!$B$34:$B$777,B$83)+'СЕТ СН'!$H$11+СВЦЭМ!$D$10+'СЕТ СН'!$H$6-'СЕТ СН'!$H$23</f>
        <v>1556.3127939399999</v>
      </c>
      <c r="C96" s="37">
        <f>SUMIFS(СВЦЭМ!$D$34:$D$777,СВЦЭМ!$A$34:$A$777,$A96,СВЦЭМ!$B$34:$B$777,C$83)+'СЕТ СН'!$H$11+СВЦЭМ!$D$10+'СЕТ СН'!$H$6-'СЕТ СН'!$H$23</f>
        <v>1605.7133280999999</v>
      </c>
      <c r="D96" s="37">
        <f>SUMIFS(СВЦЭМ!$D$34:$D$777,СВЦЭМ!$A$34:$A$777,$A96,СВЦЭМ!$B$34:$B$777,D$83)+'СЕТ СН'!$H$11+СВЦЭМ!$D$10+'СЕТ СН'!$H$6-'СЕТ СН'!$H$23</f>
        <v>1637.55156532</v>
      </c>
      <c r="E96" s="37">
        <f>SUMIFS(СВЦЭМ!$D$34:$D$777,СВЦЭМ!$A$34:$A$777,$A96,СВЦЭМ!$B$34:$B$777,E$83)+'СЕТ СН'!$H$11+СВЦЭМ!$D$10+'СЕТ СН'!$H$6-'СЕТ СН'!$H$23</f>
        <v>1662.7678021299998</v>
      </c>
      <c r="F96" s="37">
        <f>SUMIFS(СВЦЭМ!$D$34:$D$777,СВЦЭМ!$A$34:$A$777,$A96,СВЦЭМ!$B$34:$B$777,F$83)+'СЕТ СН'!$H$11+СВЦЭМ!$D$10+'СЕТ СН'!$H$6-'СЕТ СН'!$H$23</f>
        <v>1682.4843798399997</v>
      </c>
      <c r="G96" s="37">
        <f>SUMIFS(СВЦЭМ!$D$34:$D$777,СВЦЭМ!$A$34:$A$777,$A96,СВЦЭМ!$B$34:$B$777,G$83)+'СЕТ СН'!$H$11+СВЦЭМ!$D$10+'СЕТ СН'!$H$6-'СЕТ СН'!$H$23</f>
        <v>1658.8683485699999</v>
      </c>
      <c r="H96" s="37">
        <f>SUMIFS(СВЦЭМ!$D$34:$D$777,СВЦЭМ!$A$34:$A$777,$A96,СВЦЭМ!$B$34:$B$777,H$83)+'СЕТ СН'!$H$11+СВЦЭМ!$D$10+'СЕТ СН'!$H$6-'СЕТ СН'!$H$23</f>
        <v>1631.67211576</v>
      </c>
      <c r="I96" s="37">
        <f>SUMIFS(СВЦЭМ!$D$34:$D$777,СВЦЭМ!$A$34:$A$777,$A96,СВЦЭМ!$B$34:$B$777,I$83)+'СЕТ СН'!$H$11+СВЦЭМ!$D$10+'СЕТ СН'!$H$6-'СЕТ СН'!$H$23</f>
        <v>1596.5002891899999</v>
      </c>
      <c r="J96" s="37">
        <f>SUMIFS(СВЦЭМ!$D$34:$D$777,СВЦЭМ!$A$34:$A$777,$A96,СВЦЭМ!$B$34:$B$777,J$83)+'СЕТ СН'!$H$11+СВЦЭМ!$D$10+'СЕТ СН'!$H$6-'СЕТ СН'!$H$23</f>
        <v>1529.3675663199999</v>
      </c>
      <c r="K96" s="37">
        <f>SUMIFS(СВЦЭМ!$D$34:$D$777,СВЦЭМ!$A$34:$A$777,$A96,СВЦЭМ!$B$34:$B$777,K$83)+'СЕТ СН'!$H$11+СВЦЭМ!$D$10+'СЕТ СН'!$H$6-'СЕТ СН'!$H$23</f>
        <v>1477.9051600299999</v>
      </c>
      <c r="L96" s="37">
        <f>SUMIFS(СВЦЭМ!$D$34:$D$777,СВЦЭМ!$A$34:$A$777,$A96,СВЦЭМ!$B$34:$B$777,L$83)+'СЕТ СН'!$H$11+СВЦЭМ!$D$10+'СЕТ СН'!$H$6-'СЕТ СН'!$H$23</f>
        <v>1453.7187548100001</v>
      </c>
      <c r="M96" s="37">
        <f>SUMIFS(СВЦЭМ!$D$34:$D$777,СВЦЭМ!$A$34:$A$777,$A96,СВЦЭМ!$B$34:$B$777,M$83)+'СЕТ СН'!$H$11+СВЦЭМ!$D$10+'СЕТ СН'!$H$6-'СЕТ СН'!$H$23</f>
        <v>1492.54769414</v>
      </c>
      <c r="N96" s="37">
        <f>SUMIFS(СВЦЭМ!$D$34:$D$777,СВЦЭМ!$A$34:$A$777,$A96,СВЦЭМ!$B$34:$B$777,N$83)+'СЕТ СН'!$H$11+СВЦЭМ!$D$10+'СЕТ СН'!$H$6-'СЕТ СН'!$H$23</f>
        <v>1491.7227395999998</v>
      </c>
      <c r="O96" s="37">
        <f>SUMIFS(СВЦЭМ!$D$34:$D$777,СВЦЭМ!$A$34:$A$777,$A96,СВЦЭМ!$B$34:$B$777,O$83)+'СЕТ СН'!$H$11+СВЦЭМ!$D$10+'СЕТ СН'!$H$6-'СЕТ СН'!$H$23</f>
        <v>1500.0898391599999</v>
      </c>
      <c r="P96" s="37">
        <f>SUMIFS(СВЦЭМ!$D$34:$D$777,СВЦЭМ!$A$34:$A$777,$A96,СВЦЭМ!$B$34:$B$777,P$83)+'СЕТ СН'!$H$11+СВЦЭМ!$D$10+'СЕТ СН'!$H$6-'СЕТ СН'!$H$23</f>
        <v>1523.99475431</v>
      </c>
      <c r="Q96" s="37">
        <f>SUMIFS(СВЦЭМ!$D$34:$D$777,СВЦЭМ!$A$34:$A$777,$A96,СВЦЭМ!$B$34:$B$777,Q$83)+'СЕТ СН'!$H$11+СВЦЭМ!$D$10+'СЕТ СН'!$H$6-'СЕТ СН'!$H$23</f>
        <v>1530.4692392699999</v>
      </c>
      <c r="R96" s="37">
        <f>SUMIFS(СВЦЭМ!$D$34:$D$777,СВЦЭМ!$A$34:$A$777,$A96,СВЦЭМ!$B$34:$B$777,R$83)+'СЕТ СН'!$H$11+СВЦЭМ!$D$10+'СЕТ СН'!$H$6-'СЕТ СН'!$H$23</f>
        <v>1541.37713762</v>
      </c>
      <c r="S96" s="37">
        <f>SUMIFS(СВЦЭМ!$D$34:$D$777,СВЦЭМ!$A$34:$A$777,$A96,СВЦЭМ!$B$34:$B$777,S$83)+'СЕТ СН'!$H$11+СВЦЭМ!$D$10+'СЕТ СН'!$H$6-'СЕТ СН'!$H$23</f>
        <v>1516.22787647</v>
      </c>
      <c r="T96" s="37">
        <f>SUMIFS(СВЦЭМ!$D$34:$D$777,СВЦЭМ!$A$34:$A$777,$A96,СВЦЭМ!$B$34:$B$777,T$83)+'СЕТ СН'!$H$11+СВЦЭМ!$D$10+'СЕТ СН'!$H$6-'СЕТ СН'!$H$23</f>
        <v>1499.36470117</v>
      </c>
      <c r="U96" s="37">
        <f>SUMIFS(СВЦЭМ!$D$34:$D$777,СВЦЭМ!$A$34:$A$777,$A96,СВЦЭМ!$B$34:$B$777,U$83)+'СЕТ СН'!$H$11+СВЦЭМ!$D$10+'СЕТ СН'!$H$6-'СЕТ СН'!$H$23</f>
        <v>1499.7990324399998</v>
      </c>
      <c r="V96" s="37">
        <f>SUMIFS(СВЦЭМ!$D$34:$D$777,СВЦЭМ!$A$34:$A$777,$A96,СВЦЭМ!$B$34:$B$777,V$83)+'СЕТ СН'!$H$11+СВЦЭМ!$D$10+'СЕТ СН'!$H$6-'СЕТ СН'!$H$23</f>
        <v>1469.2235337799998</v>
      </c>
      <c r="W96" s="37">
        <f>SUMIFS(СВЦЭМ!$D$34:$D$777,СВЦЭМ!$A$34:$A$777,$A96,СВЦЭМ!$B$34:$B$777,W$83)+'СЕТ СН'!$H$11+СВЦЭМ!$D$10+'СЕТ СН'!$H$6-'СЕТ СН'!$H$23</f>
        <v>1450.1329079299999</v>
      </c>
      <c r="X96" s="37">
        <f>SUMIFS(СВЦЭМ!$D$34:$D$777,СВЦЭМ!$A$34:$A$777,$A96,СВЦЭМ!$B$34:$B$777,X$83)+'СЕТ СН'!$H$11+СВЦЭМ!$D$10+'СЕТ СН'!$H$6-'СЕТ СН'!$H$23</f>
        <v>1445.3767282599999</v>
      </c>
      <c r="Y96" s="37">
        <f>SUMIFS(СВЦЭМ!$D$34:$D$777,СВЦЭМ!$A$34:$A$777,$A96,СВЦЭМ!$B$34:$B$777,Y$83)+'СЕТ СН'!$H$11+СВЦЭМ!$D$10+'СЕТ СН'!$H$6-'СЕТ СН'!$H$23</f>
        <v>1501.26864806</v>
      </c>
    </row>
    <row r="97" spans="1:25" ht="15.75" x14ac:dyDescent="0.2">
      <c r="A97" s="36">
        <f t="shared" si="2"/>
        <v>43234</v>
      </c>
      <c r="B97" s="37">
        <f>SUMIFS(СВЦЭМ!$D$34:$D$777,СВЦЭМ!$A$34:$A$777,$A97,СВЦЭМ!$B$34:$B$777,B$83)+'СЕТ СН'!$H$11+СВЦЭМ!$D$10+'СЕТ СН'!$H$6-'СЕТ СН'!$H$23</f>
        <v>1561.72132311</v>
      </c>
      <c r="C97" s="37">
        <f>SUMIFS(СВЦЭМ!$D$34:$D$777,СВЦЭМ!$A$34:$A$777,$A97,СВЦЭМ!$B$34:$B$777,C$83)+'СЕТ СН'!$H$11+СВЦЭМ!$D$10+'СЕТ СН'!$H$6-'СЕТ СН'!$H$23</f>
        <v>1615.50635053</v>
      </c>
      <c r="D97" s="37">
        <f>SUMIFS(СВЦЭМ!$D$34:$D$777,СВЦЭМ!$A$34:$A$777,$A97,СВЦЭМ!$B$34:$B$777,D$83)+'СЕТ СН'!$H$11+СВЦЭМ!$D$10+'СЕТ СН'!$H$6-'СЕТ СН'!$H$23</f>
        <v>1640.7851257100001</v>
      </c>
      <c r="E97" s="37">
        <f>SUMIFS(СВЦЭМ!$D$34:$D$777,СВЦЭМ!$A$34:$A$777,$A97,СВЦЭМ!$B$34:$B$777,E$83)+'СЕТ СН'!$H$11+СВЦЭМ!$D$10+'СЕТ СН'!$H$6-'СЕТ СН'!$H$23</f>
        <v>1658.51939674</v>
      </c>
      <c r="F97" s="37">
        <f>SUMIFS(СВЦЭМ!$D$34:$D$777,СВЦЭМ!$A$34:$A$777,$A97,СВЦЭМ!$B$34:$B$777,F$83)+'СЕТ СН'!$H$11+СВЦЭМ!$D$10+'СЕТ СН'!$H$6-'СЕТ СН'!$H$23</f>
        <v>1675.3838959699997</v>
      </c>
      <c r="G97" s="37">
        <f>SUMIFS(СВЦЭМ!$D$34:$D$777,СВЦЭМ!$A$34:$A$777,$A97,СВЦЭМ!$B$34:$B$777,G$83)+'СЕТ СН'!$H$11+СВЦЭМ!$D$10+'СЕТ СН'!$H$6-'СЕТ СН'!$H$23</f>
        <v>1642.7162291300001</v>
      </c>
      <c r="H97" s="37">
        <f>SUMIFS(СВЦЭМ!$D$34:$D$777,СВЦЭМ!$A$34:$A$777,$A97,СВЦЭМ!$B$34:$B$777,H$83)+'СЕТ СН'!$H$11+СВЦЭМ!$D$10+'СЕТ СН'!$H$6-'СЕТ СН'!$H$23</f>
        <v>1576.35227966</v>
      </c>
      <c r="I97" s="37">
        <f>SUMIFS(СВЦЭМ!$D$34:$D$777,СВЦЭМ!$A$34:$A$777,$A97,СВЦЭМ!$B$34:$B$777,I$83)+'СЕТ СН'!$H$11+СВЦЭМ!$D$10+'СЕТ СН'!$H$6-'СЕТ СН'!$H$23</f>
        <v>1524.5090705399998</v>
      </c>
      <c r="J97" s="37">
        <f>SUMIFS(СВЦЭМ!$D$34:$D$777,СВЦЭМ!$A$34:$A$777,$A97,СВЦЭМ!$B$34:$B$777,J$83)+'СЕТ СН'!$H$11+СВЦЭМ!$D$10+'СЕТ СН'!$H$6-'СЕТ СН'!$H$23</f>
        <v>1485.1055881</v>
      </c>
      <c r="K97" s="37">
        <f>SUMIFS(СВЦЭМ!$D$34:$D$777,СВЦЭМ!$A$34:$A$777,$A97,СВЦЭМ!$B$34:$B$777,K$83)+'СЕТ СН'!$H$11+СВЦЭМ!$D$10+'СЕТ СН'!$H$6-'СЕТ СН'!$H$23</f>
        <v>1452.7376103900001</v>
      </c>
      <c r="L97" s="37">
        <f>SUMIFS(СВЦЭМ!$D$34:$D$777,СВЦЭМ!$A$34:$A$777,$A97,СВЦЭМ!$B$34:$B$777,L$83)+'СЕТ СН'!$H$11+СВЦЭМ!$D$10+'СЕТ СН'!$H$6-'СЕТ СН'!$H$23</f>
        <v>1445.4906428099998</v>
      </c>
      <c r="M97" s="37">
        <f>SUMIFS(СВЦЭМ!$D$34:$D$777,СВЦЭМ!$A$34:$A$777,$A97,СВЦЭМ!$B$34:$B$777,M$83)+'СЕТ СН'!$H$11+СВЦЭМ!$D$10+'СЕТ СН'!$H$6-'СЕТ СН'!$H$23</f>
        <v>1446.4182952900001</v>
      </c>
      <c r="N97" s="37">
        <f>SUMIFS(СВЦЭМ!$D$34:$D$777,СВЦЭМ!$A$34:$A$777,$A97,СВЦЭМ!$B$34:$B$777,N$83)+'СЕТ СН'!$H$11+СВЦЭМ!$D$10+'СЕТ СН'!$H$6-'СЕТ СН'!$H$23</f>
        <v>1488.15094602</v>
      </c>
      <c r="O97" s="37">
        <f>SUMIFS(СВЦЭМ!$D$34:$D$777,СВЦЭМ!$A$34:$A$777,$A97,СВЦЭМ!$B$34:$B$777,O$83)+'СЕТ СН'!$H$11+СВЦЭМ!$D$10+'СЕТ СН'!$H$6-'СЕТ СН'!$H$23</f>
        <v>1495.4571789900001</v>
      </c>
      <c r="P97" s="37">
        <f>SUMIFS(СВЦЭМ!$D$34:$D$777,СВЦЭМ!$A$34:$A$777,$A97,СВЦЭМ!$B$34:$B$777,P$83)+'СЕТ СН'!$H$11+СВЦЭМ!$D$10+'СЕТ СН'!$H$6-'СЕТ СН'!$H$23</f>
        <v>1506.26068885</v>
      </c>
      <c r="Q97" s="37">
        <f>SUMIFS(СВЦЭМ!$D$34:$D$777,СВЦЭМ!$A$34:$A$777,$A97,СВЦЭМ!$B$34:$B$777,Q$83)+'СЕТ СН'!$H$11+СВЦЭМ!$D$10+'СЕТ СН'!$H$6-'СЕТ СН'!$H$23</f>
        <v>1517.0046254199999</v>
      </c>
      <c r="R97" s="37">
        <f>SUMIFS(СВЦЭМ!$D$34:$D$777,СВЦЭМ!$A$34:$A$777,$A97,СВЦЭМ!$B$34:$B$777,R$83)+'СЕТ СН'!$H$11+СВЦЭМ!$D$10+'СЕТ СН'!$H$6-'СЕТ СН'!$H$23</f>
        <v>1526.2069649</v>
      </c>
      <c r="S97" s="37">
        <f>SUMIFS(СВЦЭМ!$D$34:$D$777,СВЦЭМ!$A$34:$A$777,$A97,СВЦЭМ!$B$34:$B$777,S$83)+'СЕТ СН'!$H$11+СВЦЭМ!$D$10+'СЕТ СН'!$H$6-'СЕТ СН'!$H$23</f>
        <v>1509.69793295</v>
      </c>
      <c r="T97" s="37">
        <f>SUMIFS(СВЦЭМ!$D$34:$D$777,СВЦЭМ!$A$34:$A$777,$A97,СВЦЭМ!$B$34:$B$777,T$83)+'СЕТ СН'!$H$11+СВЦЭМ!$D$10+'СЕТ СН'!$H$6-'СЕТ СН'!$H$23</f>
        <v>1486.2445314399999</v>
      </c>
      <c r="U97" s="37">
        <f>SUMIFS(СВЦЭМ!$D$34:$D$777,СВЦЭМ!$A$34:$A$777,$A97,СВЦЭМ!$B$34:$B$777,U$83)+'СЕТ СН'!$H$11+СВЦЭМ!$D$10+'СЕТ СН'!$H$6-'СЕТ СН'!$H$23</f>
        <v>1467.55769558</v>
      </c>
      <c r="V97" s="37">
        <f>SUMIFS(СВЦЭМ!$D$34:$D$777,СВЦЭМ!$A$34:$A$777,$A97,СВЦЭМ!$B$34:$B$777,V$83)+'СЕТ СН'!$H$11+СВЦЭМ!$D$10+'СЕТ СН'!$H$6-'СЕТ СН'!$H$23</f>
        <v>1452.5007422199999</v>
      </c>
      <c r="W97" s="37">
        <f>SUMIFS(СВЦЭМ!$D$34:$D$777,СВЦЭМ!$A$34:$A$777,$A97,СВЦЭМ!$B$34:$B$777,W$83)+'СЕТ СН'!$H$11+СВЦЭМ!$D$10+'СЕТ СН'!$H$6-'СЕТ СН'!$H$23</f>
        <v>1437.7631190100001</v>
      </c>
      <c r="X97" s="37">
        <f>SUMIFS(СВЦЭМ!$D$34:$D$777,СВЦЭМ!$A$34:$A$777,$A97,СВЦЭМ!$B$34:$B$777,X$83)+'СЕТ СН'!$H$11+СВЦЭМ!$D$10+'СЕТ СН'!$H$6-'СЕТ СН'!$H$23</f>
        <v>1428.5533841299998</v>
      </c>
      <c r="Y97" s="37">
        <f>SUMIFS(СВЦЭМ!$D$34:$D$777,СВЦЭМ!$A$34:$A$777,$A97,СВЦЭМ!$B$34:$B$777,Y$83)+'СЕТ СН'!$H$11+СВЦЭМ!$D$10+'СЕТ СН'!$H$6-'СЕТ СН'!$H$23</f>
        <v>1504.0766013499999</v>
      </c>
    </row>
    <row r="98" spans="1:25" ht="15.75" x14ac:dyDescent="0.2">
      <c r="A98" s="36">
        <f t="shared" si="2"/>
        <v>43235</v>
      </c>
      <c r="B98" s="37">
        <f>SUMIFS(СВЦЭМ!$D$34:$D$777,СВЦЭМ!$A$34:$A$777,$A98,СВЦЭМ!$B$34:$B$777,B$83)+'СЕТ СН'!$H$11+СВЦЭМ!$D$10+'СЕТ СН'!$H$6-'СЕТ СН'!$H$23</f>
        <v>1567.3437400399998</v>
      </c>
      <c r="C98" s="37">
        <f>SUMIFS(СВЦЭМ!$D$34:$D$777,СВЦЭМ!$A$34:$A$777,$A98,СВЦЭМ!$B$34:$B$777,C$83)+'СЕТ СН'!$H$11+СВЦЭМ!$D$10+'СЕТ СН'!$H$6-'СЕТ СН'!$H$23</f>
        <v>1614.0190143699999</v>
      </c>
      <c r="D98" s="37">
        <f>SUMIFS(СВЦЭМ!$D$34:$D$777,СВЦЭМ!$A$34:$A$777,$A98,СВЦЭМ!$B$34:$B$777,D$83)+'СЕТ СН'!$H$11+СВЦЭМ!$D$10+'СЕТ СН'!$H$6-'СЕТ СН'!$H$23</f>
        <v>1643.7489499899998</v>
      </c>
      <c r="E98" s="37">
        <f>SUMIFS(СВЦЭМ!$D$34:$D$777,СВЦЭМ!$A$34:$A$777,$A98,СВЦЭМ!$B$34:$B$777,E$83)+'СЕТ СН'!$H$11+СВЦЭМ!$D$10+'СЕТ СН'!$H$6-'СЕТ СН'!$H$23</f>
        <v>1652.6936708399999</v>
      </c>
      <c r="F98" s="37">
        <f>SUMIFS(СВЦЭМ!$D$34:$D$777,СВЦЭМ!$A$34:$A$777,$A98,СВЦЭМ!$B$34:$B$777,F$83)+'СЕТ СН'!$H$11+СВЦЭМ!$D$10+'СЕТ СН'!$H$6-'СЕТ СН'!$H$23</f>
        <v>1666.2410720299999</v>
      </c>
      <c r="G98" s="37">
        <f>SUMIFS(СВЦЭМ!$D$34:$D$777,СВЦЭМ!$A$34:$A$777,$A98,СВЦЭМ!$B$34:$B$777,G$83)+'СЕТ СН'!$H$11+СВЦЭМ!$D$10+'СЕТ СН'!$H$6-'СЕТ СН'!$H$23</f>
        <v>1648.6902487100001</v>
      </c>
      <c r="H98" s="37">
        <f>SUMIFS(СВЦЭМ!$D$34:$D$777,СВЦЭМ!$A$34:$A$777,$A98,СВЦЭМ!$B$34:$B$777,H$83)+'СЕТ СН'!$H$11+СВЦЭМ!$D$10+'СЕТ СН'!$H$6-'СЕТ СН'!$H$23</f>
        <v>1572.1918166999999</v>
      </c>
      <c r="I98" s="37">
        <f>SUMIFS(СВЦЭМ!$D$34:$D$777,СВЦЭМ!$A$34:$A$777,$A98,СВЦЭМ!$B$34:$B$777,I$83)+'СЕТ СН'!$H$11+СВЦЭМ!$D$10+'СЕТ СН'!$H$6-'СЕТ СН'!$H$23</f>
        <v>1519.2391807399999</v>
      </c>
      <c r="J98" s="37">
        <f>SUMIFS(СВЦЭМ!$D$34:$D$777,СВЦЭМ!$A$34:$A$777,$A98,СВЦЭМ!$B$34:$B$777,J$83)+'СЕТ СН'!$H$11+СВЦЭМ!$D$10+'СЕТ СН'!$H$6-'СЕТ СН'!$H$23</f>
        <v>1494.7348423599999</v>
      </c>
      <c r="K98" s="37">
        <f>SUMIFS(СВЦЭМ!$D$34:$D$777,СВЦЭМ!$A$34:$A$777,$A98,СВЦЭМ!$B$34:$B$777,K$83)+'СЕТ СН'!$H$11+СВЦЭМ!$D$10+'СЕТ СН'!$H$6-'СЕТ СН'!$H$23</f>
        <v>1467.87791825</v>
      </c>
      <c r="L98" s="37">
        <f>SUMIFS(СВЦЭМ!$D$34:$D$777,СВЦЭМ!$A$34:$A$777,$A98,СВЦЭМ!$B$34:$B$777,L$83)+'СЕТ СН'!$H$11+СВЦЭМ!$D$10+'СЕТ СН'!$H$6-'СЕТ СН'!$H$23</f>
        <v>1463.2830853400001</v>
      </c>
      <c r="M98" s="37">
        <f>SUMIFS(СВЦЭМ!$D$34:$D$777,СВЦЭМ!$A$34:$A$777,$A98,СВЦЭМ!$B$34:$B$777,M$83)+'СЕТ СН'!$H$11+СВЦЭМ!$D$10+'СЕТ СН'!$H$6-'СЕТ СН'!$H$23</f>
        <v>1484.8956089399999</v>
      </c>
      <c r="N98" s="37">
        <f>SUMIFS(СВЦЭМ!$D$34:$D$777,СВЦЭМ!$A$34:$A$777,$A98,СВЦЭМ!$B$34:$B$777,N$83)+'СЕТ СН'!$H$11+СВЦЭМ!$D$10+'СЕТ СН'!$H$6-'СЕТ СН'!$H$23</f>
        <v>1500.2645296599999</v>
      </c>
      <c r="O98" s="37">
        <f>SUMIFS(СВЦЭМ!$D$34:$D$777,СВЦЭМ!$A$34:$A$777,$A98,СВЦЭМ!$B$34:$B$777,O$83)+'СЕТ СН'!$H$11+СВЦЭМ!$D$10+'СЕТ СН'!$H$6-'СЕТ СН'!$H$23</f>
        <v>1503.8186489699999</v>
      </c>
      <c r="P98" s="37">
        <f>SUMIFS(СВЦЭМ!$D$34:$D$777,СВЦЭМ!$A$34:$A$777,$A98,СВЦЭМ!$B$34:$B$777,P$83)+'СЕТ СН'!$H$11+СВЦЭМ!$D$10+'СЕТ СН'!$H$6-'СЕТ СН'!$H$23</f>
        <v>1526.5581633699999</v>
      </c>
      <c r="Q98" s="37">
        <f>SUMIFS(СВЦЭМ!$D$34:$D$777,СВЦЭМ!$A$34:$A$777,$A98,СВЦЭМ!$B$34:$B$777,Q$83)+'СЕТ СН'!$H$11+СВЦЭМ!$D$10+'СЕТ СН'!$H$6-'СЕТ СН'!$H$23</f>
        <v>1527.3271048500001</v>
      </c>
      <c r="R98" s="37">
        <f>SUMIFS(СВЦЭМ!$D$34:$D$777,СВЦЭМ!$A$34:$A$777,$A98,СВЦЭМ!$B$34:$B$777,R$83)+'СЕТ СН'!$H$11+СВЦЭМ!$D$10+'СЕТ СН'!$H$6-'СЕТ СН'!$H$23</f>
        <v>1531.0238962599999</v>
      </c>
      <c r="S98" s="37">
        <f>SUMIFS(СВЦЭМ!$D$34:$D$777,СВЦЭМ!$A$34:$A$777,$A98,СВЦЭМ!$B$34:$B$777,S$83)+'СЕТ СН'!$H$11+СВЦЭМ!$D$10+'СЕТ СН'!$H$6-'СЕТ СН'!$H$23</f>
        <v>1521.6911371699998</v>
      </c>
      <c r="T98" s="37">
        <f>SUMIFS(СВЦЭМ!$D$34:$D$777,СВЦЭМ!$A$34:$A$777,$A98,СВЦЭМ!$B$34:$B$777,T$83)+'СЕТ СН'!$H$11+СВЦЭМ!$D$10+'СЕТ СН'!$H$6-'СЕТ СН'!$H$23</f>
        <v>1511.0917878599998</v>
      </c>
      <c r="U98" s="37">
        <f>SUMIFS(СВЦЭМ!$D$34:$D$777,СВЦЭМ!$A$34:$A$777,$A98,СВЦЭМ!$B$34:$B$777,U$83)+'СЕТ СН'!$H$11+СВЦЭМ!$D$10+'СЕТ СН'!$H$6-'СЕТ СН'!$H$23</f>
        <v>1501.16534368</v>
      </c>
      <c r="V98" s="37">
        <f>SUMIFS(СВЦЭМ!$D$34:$D$777,СВЦЭМ!$A$34:$A$777,$A98,СВЦЭМ!$B$34:$B$777,V$83)+'СЕТ СН'!$H$11+СВЦЭМ!$D$10+'СЕТ СН'!$H$6-'СЕТ СН'!$H$23</f>
        <v>1470.8191070999999</v>
      </c>
      <c r="W98" s="37">
        <f>SUMIFS(СВЦЭМ!$D$34:$D$777,СВЦЭМ!$A$34:$A$777,$A98,СВЦЭМ!$B$34:$B$777,W$83)+'СЕТ СН'!$H$11+СВЦЭМ!$D$10+'СЕТ СН'!$H$6-'СЕТ СН'!$H$23</f>
        <v>1434.0017662</v>
      </c>
      <c r="X98" s="37">
        <f>SUMIFS(СВЦЭМ!$D$34:$D$777,СВЦЭМ!$A$34:$A$777,$A98,СВЦЭМ!$B$34:$B$777,X$83)+'СЕТ СН'!$H$11+СВЦЭМ!$D$10+'СЕТ СН'!$H$6-'СЕТ СН'!$H$23</f>
        <v>1456.29647082</v>
      </c>
      <c r="Y98" s="37">
        <f>SUMIFS(СВЦЭМ!$D$34:$D$777,СВЦЭМ!$A$34:$A$777,$A98,СВЦЭМ!$B$34:$B$777,Y$83)+'СЕТ СН'!$H$11+СВЦЭМ!$D$10+'СЕТ СН'!$H$6-'СЕТ СН'!$H$23</f>
        <v>1517.9650937299998</v>
      </c>
    </row>
    <row r="99" spans="1:25" ht="15.75" x14ac:dyDescent="0.2">
      <c r="A99" s="36">
        <f t="shared" si="2"/>
        <v>43236</v>
      </c>
      <c r="B99" s="37">
        <f>SUMIFS(СВЦЭМ!$D$34:$D$777,СВЦЭМ!$A$34:$A$777,$A99,СВЦЭМ!$B$34:$B$777,B$83)+'СЕТ СН'!$H$11+СВЦЭМ!$D$10+'СЕТ СН'!$H$6-'СЕТ СН'!$H$23</f>
        <v>1589.7690405599999</v>
      </c>
      <c r="C99" s="37">
        <f>SUMIFS(СВЦЭМ!$D$34:$D$777,СВЦЭМ!$A$34:$A$777,$A99,СВЦЭМ!$B$34:$B$777,C$83)+'СЕТ СН'!$H$11+СВЦЭМ!$D$10+'СЕТ СН'!$H$6-'СЕТ СН'!$H$23</f>
        <v>1627.2136382899998</v>
      </c>
      <c r="D99" s="37">
        <f>SUMIFS(СВЦЭМ!$D$34:$D$777,СВЦЭМ!$A$34:$A$777,$A99,СВЦЭМ!$B$34:$B$777,D$83)+'СЕТ СН'!$H$11+СВЦЭМ!$D$10+'СЕТ СН'!$H$6-'СЕТ СН'!$H$23</f>
        <v>1676.4762838399997</v>
      </c>
      <c r="E99" s="37">
        <f>SUMIFS(СВЦЭМ!$D$34:$D$777,СВЦЭМ!$A$34:$A$777,$A99,СВЦЭМ!$B$34:$B$777,E$83)+'СЕТ СН'!$H$11+СВЦЭМ!$D$10+'СЕТ СН'!$H$6-'СЕТ СН'!$H$23</f>
        <v>1683.0681548099997</v>
      </c>
      <c r="F99" s="37">
        <f>SUMIFS(СВЦЭМ!$D$34:$D$777,СВЦЭМ!$A$34:$A$777,$A99,СВЦЭМ!$B$34:$B$777,F$83)+'СЕТ СН'!$H$11+СВЦЭМ!$D$10+'СЕТ СН'!$H$6-'СЕТ СН'!$H$23</f>
        <v>1679.8837407399997</v>
      </c>
      <c r="G99" s="37">
        <f>SUMIFS(СВЦЭМ!$D$34:$D$777,СВЦЭМ!$A$34:$A$777,$A99,СВЦЭМ!$B$34:$B$777,G$83)+'СЕТ СН'!$H$11+СВЦЭМ!$D$10+'СЕТ СН'!$H$6-'СЕТ СН'!$H$23</f>
        <v>1660.1252600499997</v>
      </c>
      <c r="H99" s="37">
        <f>SUMIFS(СВЦЭМ!$D$34:$D$777,СВЦЭМ!$A$34:$A$777,$A99,СВЦЭМ!$B$34:$B$777,H$83)+'СЕТ СН'!$H$11+СВЦЭМ!$D$10+'СЕТ СН'!$H$6-'СЕТ СН'!$H$23</f>
        <v>1598.0800027499999</v>
      </c>
      <c r="I99" s="37">
        <f>SUMIFS(СВЦЭМ!$D$34:$D$777,СВЦЭМ!$A$34:$A$777,$A99,СВЦЭМ!$B$34:$B$777,I$83)+'СЕТ СН'!$H$11+СВЦЭМ!$D$10+'СЕТ СН'!$H$6-'СЕТ СН'!$H$23</f>
        <v>1523.69538696</v>
      </c>
      <c r="J99" s="37">
        <f>SUMIFS(СВЦЭМ!$D$34:$D$777,СВЦЭМ!$A$34:$A$777,$A99,СВЦЭМ!$B$34:$B$777,J$83)+'СЕТ СН'!$H$11+СВЦЭМ!$D$10+'СЕТ СН'!$H$6-'СЕТ СН'!$H$23</f>
        <v>1494.4033519099999</v>
      </c>
      <c r="K99" s="37">
        <f>SUMIFS(СВЦЭМ!$D$34:$D$777,СВЦЭМ!$A$34:$A$777,$A99,СВЦЭМ!$B$34:$B$777,K$83)+'СЕТ СН'!$H$11+СВЦЭМ!$D$10+'СЕТ СН'!$H$6-'СЕТ СН'!$H$23</f>
        <v>1475.8696897899999</v>
      </c>
      <c r="L99" s="37">
        <f>SUMIFS(СВЦЭМ!$D$34:$D$777,СВЦЭМ!$A$34:$A$777,$A99,СВЦЭМ!$B$34:$B$777,L$83)+'СЕТ СН'!$H$11+СВЦЭМ!$D$10+'СЕТ СН'!$H$6-'СЕТ СН'!$H$23</f>
        <v>1461.52087536</v>
      </c>
      <c r="M99" s="37">
        <f>SUMIFS(СВЦЭМ!$D$34:$D$777,СВЦЭМ!$A$34:$A$777,$A99,СВЦЭМ!$B$34:$B$777,M$83)+'СЕТ СН'!$H$11+СВЦЭМ!$D$10+'СЕТ СН'!$H$6-'СЕТ СН'!$H$23</f>
        <v>1486.70956108</v>
      </c>
      <c r="N99" s="37">
        <f>SUMIFS(СВЦЭМ!$D$34:$D$777,СВЦЭМ!$A$34:$A$777,$A99,СВЦЭМ!$B$34:$B$777,N$83)+'СЕТ СН'!$H$11+СВЦЭМ!$D$10+'СЕТ СН'!$H$6-'СЕТ СН'!$H$23</f>
        <v>1506.4720160899999</v>
      </c>
      <c r="O99" s="37">
        <f>SUMIFS(СВЦЭМ!$D$34:$D$777,СВЦЭМ!$A$34:$A$777,$A99,СВЦЭМ!$B$34:$B$777,O$83)+'СЕТ СН'!$H$11+СВЦЭМ!$D$10+'СЕТ СН'!$H$6-'СЕТ СН'!$H$23</f>
        <v>1503.63342283</v>
      </c>
      <c r="P99" s="37">
        <f>SUMIFS(СВЦЭМ!$D$34:$D$777,СВЦЭМ!$A$34:$A$777,$A99,СВЦЭМ!$B$34:$B$777,P$83)+'СЕТ СН'!$H$11+СВЦЭМ!$D$10+'СЕТ СН'!$H$6-'СЕТ СН'!$H$23</f>
        <v>1510.2093900599998</v>
      </c>
      <c r="Q99" s="37">
        <f>SUMIFS(СВЦЭМ!$D$34:$D$777,СВЦЭМ!$A$34:$A$777,$A99,СВЦЭМ!$B$34:$B$777,Q$83)+'СЕТ СН'!$H$11+СВЦЭМ!$D$10+'СЕТ СН'!$H$6-'СЕТ СН'!$H$23</f>
        <v>1507.97094133</v>
      </c>
      <c r="R99" s="37">
        <f>SUMIFS(СВЦЭМ!$D$34:$D$777,СВЦЭМ!$A$34:$A$777,$A99,СВЦЭМ!$B$34:$B$777,R$83)+'СЕТ СН'!$H$11+СВЦЭМ!$D$10+'СЕТ СН'!$H$6-'СЕТ СН'!$H$23</f>
        <v>1515.5714904900001</v>
      </c>
      <c r="S99" s="37">
        <f>SUMIFS(СВЦЭМ!$D$34:$D$777,СВЦЭМ!$A$34:$A$777,$A99,СВЦЭМ!$B$34:$B$777,S$83)+'СЕТ СН'!$H$11+СВЦЭМ!$D$10+'СЕТ СН'!$H$6-'СЕТ СН'!$H$23</f>
        <v>1513.2572529700001</v>
      </c>
      <c r="T99" s="37">
        <f>SUMIFS(СВЦЭМ!$D$34:$D$777,СВЦЭМ!$A$34:$A$777,$A99,СВЦЭМ!$B$34:$B$777,T$83)+'СЕТ СН'!$H$11+СВЦЭМ!$D$10+'СЕТ СН'!$H$6-'СЕТ СН'!$H$23</f>
        <v>1505.6904312699999</v>
      </c>
      <c r="U99" s="37">
        <f>SUMIFS(СВЦЭМ!$D$34:$D$777,СВЦЭМ!$A$34:$A$777,$A99,СВЦЭМ!$B$34:$B$777,U$83)+'СЕТ СН'!$H$11+СВЦЭМ!$D$10+'СЕТ СН'!$H$6-'СЕТ СН'!$H$23</f>
        <v>1505.1759788099998</v>
      </c>
      <c r="V99" s="37">
        <f>SUMIFS(СВЦЭМ!$D$34:$D$777,СВЦЭМ!$A$34:$A$777,$A99,СВЦЭМ!$B$34:$B$777,V$83)+'СЕТ СН'!$H$11+СВЦЭМ!$D$10+'СЕТ СН'!$H$6-'СЕТ СН'!$H$23</f>
        <v>1461.5751197699999</v>
      </c>
      <c r="W99" s="37">
        <f>SUMIFS(СВЦЭМ!$D$34:$D$777,СВЦЭМ!$A$34:$A$777,$A99,СВЦЭМ!$B$34:$B$777,W$83)+'СЕТ СН'!$H$11+СВЦЭМ!$D$10+'СЕТ СН'!$H$6-'СЕТ СН'!$H$23</f>
        <v>1454.6673336399999</v>
      </c>
      <c r="X99" s="37">
        <f>SUMIFS(СВЦЭМ!$D$34:$D$777,СВЦЭМ!$A$34:$A$777,$A99,СВЦЭМ!$B$34:$B$777,X$83)+'СЕТ СН'!$H$11+СВЦЭМ!$D$10+'СЕТ СН'!$H$6-'СЕТ СН'!$H$23</f>
        <v>1456.4776541000001</v>
      </c>
      <c r="Y99" s="37">
        <f>SUMIFS(СВЦЭМ!$D$34:$D$777,СВЦЭМ!$A$34:$A$777,$A99,СВЦЭМ!$B$34:$B$777,Y$83)+'СЕТ СН'!$H$11+СВЦЭМ!$D$10+'СЕТ СН'!$H$6-'СЕТ СН'!$H$23</f>
        <v>1529.1756003199998</v>
      </c>
    </row>
    <row r="100" spans="1:25" ht="15.75" x14ac:dyDescent="0.2">
      <c r="A100" s="36">
        <f t="shared" si="2"/>
        <v>43237</v>
      </c>
      <c r="B100" s="37">
        <f>SUMIFS(СВЦЭМ!$D$34:$D$777,СВЦЭМ!$A$34:$A$777,$A100,СВЦЭМ!$B$34:$B$777,B$83)+'СЕТ СН'!$H$11+СВЦЭМ!$D$10+'СЕТ СН'!$H$6-'СЕТ СН'!$H$23</f>
        <v>1589.77343619</v>
      </c>
      <c r="C100" s="37">
        <f>SUMIFS(СВЦЭМ!$D$34:$D$777,СВЦЭМ!$A$34:$A$777,$A100,СВЦЭМ!$B$34:$B$777,C$83)+'СЕТ СН'!$H$11+СВЦЭМ!$D$10+'СЕТ СН'!$H$6-'СЕТ СН'!$H$23</f>
        <v>1633.1823716899999</v>
      </c>
      <c r="D100" s="37">
        <f>SUMIFS(СВЦЭМ!$D$34:$D$777,СВЦЭМ!$A$34:$A$777,$A100,СВЦЭМ!$B$34:$B$777,D$83)+'СЕТ СН'!$H$11+СВЦЭМ!$D$10+'СЕТ СН'!$H$6-'СЕТ СН'!$H$23</f>
        <v>1667.8391135100001</v>
      </c>
      <c r="E100" s="37">
        <f>SUMIFS(СВЦЭМ!$D$34:$D$777,СВЦЭМ!$A$34:$A$777,$A100,СВЦЭМ!$B$34:$B$777,E$83)+'СЕТ СН'!$H$11+СВЦЭМ!$D$10+'СЕТ СН'!$H$6-'СЕТ СН'!$H$23</f>
        <v>1679.47417898</v>
      </c>
      <c r="F100" s="37">
        <f>SUMIFS(СВЦЭМ!$D$34:$D$777,СВЦЭМ!$A$34:$A$777,$A100,СВЦЭМ!$B$34:$B$777,F$83)+'СЕТ СН'!$H$11+СВЦЭМ!$D$10+'СЕТ СН'!$H$6-'СЕТ СН'!$H$23</f>
        <v>1683.3958448999997</v>
      </c>
      <c r="G100" s="37">
        <f>SUMIFS(СВЦЭМ!$D$34:$D$777,СВЦЭМ!$A$34:$A$777,$A100,СВЦЭМ!$B$34:$B$777,G$83)+'СЕТ СН'!$H$11+СВЦЭМ!$D$10+'СЕТ СН'!$H$6-'СЕТ СН'!$H$23</f>
        <v>1669.4758211999997</v>
      </c>
      <c r="H100" s="37">
        <f>SUMIFS(СВЦЭМ!$D$34:$D$777,СВЦЭМ!$A$34:$A$777,$A100,СВЦЭМ!$B$34:$B$777,H$83)+'СЕТ СН'!$H$11+СВЦЭМ!$D$10+'СЕТ СН'!$H$6-'СЕТ СН'!$H$23</f>
        <v>1612.7541193</v>
      </c>
      <c r="I100" s="37">
        <f>SUMIFS(СВЦЭМ!$D$34:$D$777,СВЦЭМ!$A$34:$A$777,$A100,СВЦЭМ!$B$34:$B$777,I$83)+'СЕТ СН'!$H$11+СВЦЭМ!$D$10+'СЕТ СН'!$H$6-'СЕТ СН'!$H$23</f>
        <v>1528.0613116999998</v>
      </c>
      <c r="J100" s="37">
        <f>SUMIFS(СВЦЭМ!$D$34:$D$777,СВЦЭМ!$A$34:$A$777,$A100,СВЦЭМ!$B$34:$B$777,J$83)+'СЕТ СН'!$H$11+СВЦЭМ!$D$10+'СЕТ СН'!$H$6-'СЕТ СН'!$H$23</f>
        <v>1479.6312402499998</v>
      </c>
      <c r="K100" s="37">
        <f>SUMIFS(СВЦЭМ!$D$34:$D$777,СВЦЭМ!$A$34:$A$777,$A100,СВЦЭМ!$B$34:$B$777,K$83)+'СЕТ СН'!$H$11+СВЦЭМ!$D$10+'СЕТ СН'!$H$6-'СЕТ СН'!$H$23</f>
        <v>1460.2441077200001</v>
      </c>
      <c r="L100" s="37">
        <f>SUMIFS(СВЦЭМ!$D$34:$D$777,СВЦЭМ!$A$34:$A$777,$A100,СВЦЭМ!$B$34:$B$777,L$83)+'СЕТ СН'!$H$11+СВЦЭМ!$D$10+'СЕТ СН'!$H$6-'СЕТ СН'!$H$23</f>
        <v>1451.1260569299998</v>
      </c>
      <c r="M100" s="37">
        <f>SUMIFS(СВЦЭМ!$D$34:$D$777,СВЦЭМ!$A$34:$A$777,$A100,СВЦЭМ!$B$34:$B$777,M$83)+'СЕТ СН'!$H$11+СВЦЭМ!$D$10+'СЕТ СН'!$H$6-'СЕТ СН'!$H$23</f>
        <v>1451.54979551</v>
      </c>
      <c r="N100" s="37">
        <f>SUMIFS(СВЦЭМ!$D$34:$D$777,СВЦЭМ!$A$34:$A$777,$A100,СВЦЭМ!$B$34:$B$777,N$83)+'СЕТ СН'!$H$11+СВЦЭМ!$D$10+'СЕТ СН'!$H$6-'СЕТ СН'!$H$23</f>
        <v>1492.0097458800001</v>
      </c>
      <c r="O100" s="37">
        <f>SUMIFS(СВЦЭМ!$D$34:$D$777,СВЦЭМ!$A$34:$A$777,$A100,СВЦЭМ!$B$34:$B$777,O$83)+'СЕТ СН'!$H$11+СВЦЭМ!$D$10+'СЕТ СН'!$H$6-'СЕТ СН'!$H$23</f>
        <v>1500.21687103</v>
      </c>
      <c r="P100" s="37">
        <f>SUMIFS(СВЦЭМ!$D$34:$D$777,СВЦЭМ!$A$34:$A$777,$A100,СВЦЭМ!$B$34:$B$777,P$83)+'СЕТ СН'!$H$11+СВЦЭМ!$D$10+'СЕТ СН'!$H$6-'СЕТ СН'!$H$23</f>
        <v>1518.9720184600001</v>
      </c>
      <c r="Q100" s="37">
        <f>SUMIFS(СВЦЭМ!$D$34:$D$777,СВЦЭМ!$A$34:$A$777,$A100,СВЦЭМ!$B$34:$B$777,Q$83)+'СЕТ СН'!$H$11+СВЦЭМ!$D$10+'СЕТ СН'!$H$6-'СЕТ СН'!$H$23</f>
        <v>1524.4937046</v>
      </c>
      <c r="R100" s="37">
        <f>SUMIFS(СВЦЭМ!$D$34:$D$777,СВЦЭМ!$A$34:$A$777,$A100,СВЦЭМ!$B$34:$B$777,R$83)+'СЕТ СН'!$H$11+СВЦЭМ!$D$10+'СЕТ СН'!$H$6-'СЕТ СН'!$H$23</f>
        <v>1524.4708804100001</v>
      </c>
      <c r="S100" s="37">
        <f>SUMIFS(СВЦЭМ!$D$34:$D$777,СВЦЭМ!$A$34:$A$777,$A100,СВЦЭМ!$B$34:$B$777,S$83)+'СЕТ СН'!$H$11+СВЦЭМ!$D$10+'СЕТ СН'!$H$6-'СЕТ СН'!$H$23</f>
        <v>1523.5708578599999</v>
      </c>
      <c r="T100" s="37">
        <f>SUMIFS(СВЦЭМ!$D$34:$D$777,СВЦЭМ!$A$34:$A$777,$A100,СВЦЭМ!$B$34:$B$777,T$83)+'СЕТ СН'!$H$11+СВЦЭМ!$D$10+'СЕТ СН'!$H$6-'СЕТ СН'!$H$23</f>
        <v>1506.36082837</v>
      </c>
      <c r="U100" s="37">
        <f>SUMIFS(СВЦЭМ!$D$34:$D$777,СВЦЭМ!$A$34:$A$777,$A100,СВЦЭМ!$B$34:$B$777,U$83)+'СЕТ СН'!$H$11+СВЦЭМ!$D$10+'СЕТ СН'!$H$6-'СЕТ СН'!$H$23</f>
        <v>1488.06331428</v>
      </c>
      <c r="V100" s="37">
        <f>SUMIFS(СВЦЭМ!$D$34:$D$777,СВЦЭМ!$A$34:$A$777,$A100,СВЦЭМ!$B$34:$B$777,V$83)+'СЕТ СН'!$H$11+СВЦЭМ!$D$10+'СЕТ СН'!$H$6-'СЕТ СН'!$H$23</f>
        <v>1469.8792041500001</v>
      </c>
      <c r="W100" s="37">
        <f>SUMIFS(СВЦЭМ!$D$34:$D$777,СВЦЭМ!$A$34:$A$777,$A100,СВЦЭМ!$B$34:$B$777,W$83)+'СЕТ СН'!$H$11+СВЦЭМ!$D$10+'СЕТ СН'!$H$6-'СЕТ СН'!$H$23</f>
        <v>1438.7095531199998</v>
      </c>
      <c r="X100" s="37">
        <f>SUMIFS(СВЦЭМ!$D$34:$D$777,СВЦЭМ!$A$34:$A$777,$A100,СВЦЭМ!$B$34:$B$777,X$83)+'СЕТ СН'!$H$11+СВЦЭМ!$D$10+'СЕТ СН'!$H$6-'СЕТ СН'!$H$23</f>
        <v>1465.5595191299999</v>
      </c>
      <c r="Y100" s="37">
        <f>SUMIFS(СВЦЭМ!$D$34:$D$777,СВЦЭМ!$A$34:$A$777,$A100,СВЦЭМ!$B$34:$B$777,Y$83)+'СЕТ СН'!$H$11+СВЦЭМ!$D$10+'СЕТ СН'!$H$6-'СЕТ СН'!$H$23</f>
        <v>1525.2369334299999</v>
      </c>
    </row>
    <row r="101" spans="1:25" ht="15.75" x14ac:dyDescent="0.2">
      <c r="A101" s="36">
        <f t="shared" si="2"/>
        <v>43238</v>
      </c>
      <c r="B101" s="37">
        <f>SUMIFS(СВЦЭМ!$D$34:$D$777,СВЦЭМ!$A$34:$A$777,$A101,СВЦЭМ!$B$34:$B$777,B$83)+'СЕТ СН'!$H$11+СВЦЭМ!$D$10+'СЕТ СН'!$H$6-'СЕТ СН'!$H$23</f>
        <v>1620.6324574099999</v>
      </c>
      <c r="C101" s="37">
        <f>SUMIFS(СВЦЭМ!$D$34:$D$777,СВЦЭМ!$A$34:$A$777,$A101,СВЦЭМ!$B$34:$B$777,C$83)+'СЕТ СН'!$H$11+СВЦЭМ!$D$10+'СЕТ СН'!$H$6-'СЕТ СН'!$H$23</f>
        <v>1663.4243797199997</v>
      </c>
      <c r="D101" s="37">
        <f>SUMIFS(СВЦЭМ!$D$34:$D$777,СВЦЭМ!$A$34:$A$777,$A101,СВЦЭМ!$B$34:$B$777,D$83)+'СЕТ СН'!$H$11+СВЦЭМ!$D$10+'СЕТ СН'!$H$6-'СЕТ СН'!$H$23</f>
        <v>1675.3653715800001</v>
      </c>
      <c r="E101" s="37">
        <f>SUMIFS(СВЦЭМ!$D$34:$D$777,СВЦЭМ!$A$34:$A$777,$A101,СВЦЭМ!$B$34:$B$777,E$83)+'СЕТ СН'!$H$11+СВЦЭМ!$D$10+'СЕТ СН'!$H$6-'СЕТ СН'!$H$23</f>
        <v>1674.7012787099998</v>
      </c>
      <c r="F101" s="37">
        <f>SUMIFS(СВЦЭМ!$D$34:$D$777,СВЦЭМ!$A$34:$A$777,$A101,СВЦЭМ!$B$34:$B$777,F$83)+'СЕТ СН'!$H$11+СВЦЭМ!$D$10+'СЕТ СН'!$H$6-'СЕТ СН'!$H$23</f>
        <v>1675.01369669</v>
      </c>
      <c r="G101" s="37">
        <f>SUMIFS(СВЦЭМ!$D$34:$D$777,СВЦЭМ!$A$34:$A$777,$A101,СВЦЭМ!$B$34:$B$777,G$83)+'СЕТ СН'!$H$11+СВЦЭМ!$D$10+'СЕТ СН'!$H$6-'СЕТ СН'!$H$23</f>
        <v>1682.4769912699999</v>
      </c>
      <c r="H101" s="37">
        <f>SUMIFS(СВЦЭМ!$D$34:$D$777,СВЦЭМ!$A$34:$A$777,$A101,СВЦЭМ!$B$34:$B$777,H$83)+'СЕТ СН'!$H$11+СВЦЭМ!$D$10+'СЕТ СН'!$H$6-'СЕТ СН'!$H$23</f>
        <v>1640.1527146599997</v>
      </c>
      <c r="I101" s="37">
        <f>SUMIFS(СВЦЭМ!$D$34:$D$777,СВЦЭМ!$A$34:$A$777,$A101,СВЦЭМ!$B$34:$B$777,I$83)+'СЕТ СН'!$H$11+СВЦЭМ!$D$10+'СЕТ СН'!$H$6-'СЕТ СН'!$H$23</f>
        <v>1562.9073724</v>
      </c>
      <c r="J101" s="37">
        <f>SUMIFS(СВЦЭМ!$D$34:$D$777,СВЦЭМ!$A$34:$A$777,$A101,СВЦЭМ!$B$34:$B$777,J$83)+'СЕТ СН'!$H$11+СВЦЭМ!$D$10+'СЕТ СН'!$H$6-'СЕТ СН'!$H$23</f>
        <v>1527.8991334899999</v>
      </c>
      <c r="K101" s="37">
        <f>SUMIFS(СВЦЭМ!$D$34:$D$777,СВЦЭМ!$A$34:$A$777,$A101,СВЦЭМ!$B$34:$B$777,K$83)+'СЕТ СН'!$H$11+СВЦЭМ!$D$10+'СЕТ СН'!$H$6-'СЕТ СН'!$H$23</f>
        <v>1511.7220565600001</v>
      </c>
      <c r="L101" s="37">
        <f>SUMIFS(СВЦЭМ!$D$34:$D$777,СВЦЭМ!$A$34:$A$777,$A101,СВЦЭМ!$B$34:$B$777,L$83)+'СЕТ СН'!$H$11+СВЦЭМ!$D$10+'СЕТ СН'!$H$6-'СЕТ СН'!$H$23</f>
        <v>1502.34421294</v>
      </c>
      <c r="M101" s="37">
        <f>SUMIFS(СВЦЭМ!$D$34:$D$777,СВЦЭМ!$A$34:$A$777,$A101,СВЦЭМ!$B$34:$B$777,M$83)+'СЕТ СН'!$H$11+СВЦЭМ!$D$10+'СЕТ СН'!$H$6-'СЕТ СН'!$H$23</f>
        <v>1509.99294207</v>
      </c>
      <c r="N101" s="37">
        <f>SUMIFS(СВЦЭМ!$D$34:$D$777,СВЦЭМ!$A$34:$A$777,$A101,СВЦЭМ!$B$34:$B$777,N$83)+'СЕТ СН'!$H$11+СВЦЭМ!$D$10+'СЕТ СН'!$H$6-'СЕТ СН'!$H$23</f>
        <v>1536.12051913</v>
      </c>
      <c r="O101" s="37">
        <f>SUMIFS(СВЦЭМ!$D$34:$D$777,СВЦЭМ!$A$34:$A$777,$A101,СВЦЭМ!$B$34:$B$777,O$83)+'СЕТ СН'!$H$11+СВЦЭМ!$D$10+'СЕТ СН'!$H$6-'СЕТ СН'!$H$23</f>
        <v>1526.0193704899998</v>
      </c>
      <c r="P101" s="37">
        <f>SUMIFS(СВЦЭМ!$D$34:$D$777,СВЦЭМ!$A$34:$A$777,$A101,СВЦЭМ!$B$34:$B$777,P$83)+'СЕТ СН'!$H$11+СВЦЭМ!$D$10+'СЕТ СН'!$H$6-'СЕТ СН'!$H$23</f>
        <v>1533.7617509299998</v>
      </c>
      <c r="Q101" s="37">
        <f>SUMIFS(СВЦЭМ!$D$34:$D$777,СВЦЭМ!$A$34:$A$777,$A101,СВЦЭМ!$B$34:$B$777,Q$83)+'СЕТ СН'!$H$11+СВЦЭМ!$D$10+'СЕТ СН'!$H$6-'СЕТ СН'!$H$23</f>
        <v>1541.6831314399999</v>
      </c>
      <c r="R101" s="37">
        <f>SUMIFS(СВЦЭМ!$D$34:$D$777,СВЦЭМ!$A$34:$A$777,$A101,СВЦЭМ!$B$34:$B$777,R$83)+'СЕТ СН'!$H$11+СВЦЭМ!$D$10+'СЕТ СН'!$H$6-'СЕТ СН'!$H$23</f>
        <v>1552.6045624499998</v>
      </c>
      <c r="S101" s="37">
        <f>SUMIFS(СВЦЭМ!$D$34:$D$777,СВЦЭМ!$A$34:$A$777,$A101,СВЦЭМ!$B$34:$B$777,S$83)+'СЕТ СН'!$H$11+СВЦЭМ!$D$10+'СЕТ СН'!$H$6-'СЕТ СН'!$H$23</f>
        <v>1540.18794708</v>
      </c>
      <c r="T101" s="37">
        <f>SUMIFS(СВЦЭМ!$D$34:$D$777,СВЦЭМ!$A$34:$A$777,$A101,СВЦЭМ!$B$34:$B$777,T$83)+'СЕТ СН'!$H$11+СВЦЭМ!$D$10+'СЕТ СН'!$H$6-'СЕТ СН'!$H$23</f>
        <v>1525.8618251999999</v>
      </c>
      <c r="U101" s="37">
        <f>SUMIFS(СВЦЭМ!$D$34:$D$777,СВЦЭМ!$A$34:$A$777,$A101,СВЦЭМ!$B$34:$B$777,U$83)+'СЕТ СН'!$H$11+СВЦЭМ!$D$10+'СЕТ СН'!$H$6-'СЕТ СН'!$H$23</f>
        <v>1567.3203495399998</v>
      </c>
      <c r="V101" s="37">
        <f>SUMIFS(СВЦЭМ!$D$34:$D$777,СВЦЭМ!$A$34:$A$777,$A101,СВЦЭМ!$B$34:$B$777,V$83)+'СЕТ СН'!$H$11+СВЦЭМ!$D$10+'СЕТ СН'!$H$6-'СЕТ СН'!$H$23</f>
        <v>1533.86701924</v>
      </c>
      <c r="W101" s="37">
        <f>SUMIFS(СВЦЭМ!$D$34:$D$777,СВЦЭМ!$A$34:$A$777,$A101,СВЦЭМ!$B$34:$B$777,W$83)+'СЕТ СН'!$H$11+СВЦЭМ!$D$10+'СЕТ СН'!$H$6-'СЕТ СН'!$H$23</f>
        <v>1514.7454308599999</v>
      </c>
      <c r="X101" s="37">
        <f>SUMIFS(СВЦЭМ!$D$34:$D$777,СВЦЭМ!$A$34:$A$777,$A101,СВЦЭМ!$B$34:$B$777,X$83)+'СЕТ СН'!$H$11+СВЦЭМ!$D$10+'СЕТ СН'!$H$6-'СЕТ СН'!$H$23</f>
        <v>1546.9516025099999</v>
      </c>
      <c r="Y101" s="37">
        <f>SUMIFS(СВЦЭМ!$D$34:$D$777,СВЦЭМ!$A$34:$A$777,$A101,СВЦЭМ!$B$34:$B$777,Y$83)+'СЕТ СН'!$H$11+СВЦЭМ!$D$10+'СЕТ СН'!$H$6-'СЕТ СН'!$H$23</f>
        <v>1610.250583</v>
      </c>
    </row>
    <row r="102" spans="1:25" ht="15.75" x14ac:dyDescent="0.2">
      <c r="A102" s="36">
        <f t="shared" si="2"/>
        <v>43239</v>
      </c>
      <c r="B102" s="37">
        <f>SUMIFS(СВЦЭМ!$D$34:$D$777,СВЦЭМ!$A$34:$A$777,$A102,СВЦЭМ!$B$34:$B$777,B$83)+'СЕТ СН'!$H$11+СВЦЭМ!$D$10+'СЕТ СН'!$H$6-'СЕТ СН'!$H$23</f>
        <v>1570.7946632799999</v>
      </c>
      <c r="C102" s="37">
        <f>SUMIFS(СВЦЭМ!$D$34:$D$777,СВЦЭМ!$A$34:$A$777,$A102,СВЦЭМ!$B$34:$B$777,C$83)+'СЕТ СН'!$H$11+СВЦЭМ!$D$10+'СЕТ СН'!$H$6-'СЕТ СН'!$H$23</f>
        <v>1582.27164436</v>
      </c>
      <c r="D102" s="37">
        <f>SUMIFS(СВЦЭМ!$D$34:$D$777,СВЦЭМ!$A$34:$A$777,$A102,СВЦЭМ!$B$34:$B$777,D$83)+'СЕТ СН'!$H$11+СВЦЭМ!$D$10+'СЕТ СН'!$H$6-'СЕТ СН'!$H$23</f>
        <v>1569.8584953899999</v>
      </c>
      <c r="E102" s="37">
        <f>SUMIFS(СВЦЭМ!$D$34:$D$777,СВЦЭМ!$A$34:$A$777,$A102,СВЦЭМ!$B$34:$B$777,E$83)+'СЕТ СН'!$H$11+СВЦЭМ!$D$10+'СЕТ СН'!$H$6-'СЕТ СН'!$H$23</f>
        <v>1587.3842422299999</v>
      </c>
      <c r="F102" s="37">
        <f>SUMIFS(СВЦЭМ!$D$34:$D$777,СВЦЭМ!$A$34:$A$777,$A102,СВЦЭМ!$B$34:$B$777,F$83)+'СЕТ СН'!$H$11+СВЦЭМ!$D$10+'СЕТ СН'!$H$6-'СЕТ СН'!$H$23</f>
        <v>1613.81255369</v>
      </c>
      <c r="G102" s="37">
        <f>SUMIFS(СВЦЭМ!$D$34:$D$777,СВЦЭМ!$A$34:$A$777,$A102,СВЦЭМ!$B$34:$B$777,G$83)+'СЕТ СН'!$H$11+СВЦЭМ!$D$10+'СЕТ СН'!$H$6-'СЕТ СН'!$H$23</f>
        <v>1627.7926167199998</v>
      </c>
      <c r="H102" s="37">
        <f>SUMIFS(СВЦЭМ!$D$34:$D$777,СВЦЭМ!$A$34:$A$777,$A102,СВЦЭМ!$B$34:$B$777,H$83)+'СЕТ СН'!$H$11+СВЦЭМ!$D$10+'СЕТ СН'!$H$6-'СЕТ СН'!$H$23</f>
        <v>1618.0271226499999</v>
      </c>
      <c r="I102" s="37">
        <f>SUMIFS(СВЦЭМ!$D$34:$D$777,СВЦЭМ!$A$34:$A$777,$A102,СВЦЭМ!$B$34:$B$777,I$83)+'СЕТ СН'!$H$11+СВЦЭМ!$D$10+'СЕТ СН'!$H$6-'СЕТ СН'!$H$23</f>
        <v>1562.5045170999999</v>
      </c>
      <c r="J102" s="37">
        <f>SUMIFS(СВЦЭМ!$D$34:$D$777,СВЦЭМ!$A$34:$A$777,$A102,СВЦЭМ!$B$34:$B$777,J$83)+'СЕТ СН'!$H$11+СВЦЭМ!$D$10+'СЕТ СН'!$H$6-'СЕТ СН'!$H$23</f>
        <v>1490.15189532</v>
      </c>
      <c r="K102" s="37">
        <f>SUMIFS(СВЦЭМ!$D$34:$D$777,СВЦЭМ!$A$34:$A$777,$A102,СВЦЭМ!$B$34:$B$777,K$83)+'СЕТ СН'!$H$11+СВЦЭМ!$D$10+'СЕТ СН'!$H$6-'СЕТ СН'!$H$23</f>
        <v>1463.3071623199999</v>
      </c>
      <c r="L102" s="37">
        <f>SUMIFS(СВЦЭМ!$D$34:$D$777,СВЦЭМ!$A$34:$A$777,$A102,СВЦЭМ!$B$34:$B$777,L$83)+'СЕТ СН'!$H$11+СВЦЭМ!$D$10+'СЕТ СН'!$H$6-'СЕТ СН'!$H$23</f>
        <v>1453.8000760099999</v>
      </c>
      <c r="M102" s="37">
        <f>SUMIFS(СВЦЭМ!$D$34:$D$777,СВЦЭМ!$A$34:$A$777,$A102,СВЦЭМ!$B$34:$B$777,M$83)+'СЕТ СН'!$H$11+СВЦЭМ!$D$10+'СЕТ СН'!$H$6-'СЕТ СН'!$H$23</f>
        <v>1450.7856225400001</v>
      </c>
      <c r="N102" s="37">
        <f>SUMIFS(СВЦЭМ!$D$34:$D$777,СВЦЭМ!$A$34:$A$777,$A102,СВЦЭМ!$B$34:$B$777,N$83)+'СЕТ СН'!$H$11+СВЦЭМ!$D$10+'СЕТ СН'!$H$6-'СЕТ СН'!$H$23</f>
        <v>1457.2256582599998</v>
      </c>
      <c r="O102" s="37">
        <f>SUMIFS(СВЦЭМ!$D$34:$D$777,СВЦЭМ!$A$34:$A$777,$A102,СВЦЭМ!$B$34:$B$777,O$83)+'СЕТ СН'!$H$11+СВЦЭМ!$D$10+'СЕТ СН'!$H$6-'СЕТ СН'!$H$23</f>
        <v>1481.5146646999999</v>
      </c>
      <c r="P102" s="37">
        <f>SUMIFS(СВЦЭМ!$D$34:$D$777,СВЦЭМ!$A$34:$A$777,$A102,СВЦЭМ!$B$34:$B$777,P$83)+'СЕТ СН'!$H$11+СВЦЭМ!$D$10+'СЕТ СН'!$H$6-'СЕТ СН'!$H$23</f>
        <v>1498.16545892</v>
      </c>
      <c r="Q102" s="37">
        <f>SUMIFS(СВЦЭМ!$D$34:$D$777,СВЦЭМ!$A$34:$A$777,$A102,СВЦЭМ!$B$34:$B$777,Q$83)+'СЕТ СН'!$H$11+СВЦЭМ!$D$10+'СЕТ СН'!$H$6-'СЕТ СН'!$H$23</f>
        <v>1497.97419124</v>
      </c>
      <c r="R102" s="37">
        <f>SUMIFS(СВЦЭМ!$D$34:$D$777,СВЦЭМ!$A$34:$A$777,$A102,СВЦЭМ!$B$34:$B$777,R$83)+'СЕТ СН'!$H$11+СВЦЭМ!$D$10+'СЕТ СН'!$H$6-'СЕТ СН'!$H$23</f>
        <v>1505.4875915600001</v>
      </c>
      <c r="S102" s="37">
        <f>SUMIFS(СВЦЭМ!$D$34:$D$777,СВЦЭМ!$A$34:$A$777,$A102,СВЦЭМ!$B$34:$B$777,S$83)+'СЕТ СН'!$H$11+СВЦЭМ!$D$10+'СЕТ СН'!$H$6-'СЕТ СН'!$H$23</f>
        <v>1488.44511943</v>
      </c>
      <c r="T102" s="37">
        <f>SUMIFS(СВЦЭМ!$D$34:$D$777,СВЦЭМ!$A$34:$A$777,$A102,СВЦЭМ!$B$34:$B$777,T$83)+'СЕТ СН'!$H$11+СВЦЭМ!$D$10+'СЕТ СН'!$H$6-'СЕТ СН'!$H$23</f>
        <v>1489.4807711200001</v>
      </c>
      <c r="U102" s="37">
        <f>SUMIFS(СВЦЭМ!$D$34:$D$777,СВЦЭМ!$A$34:$A$777,$A102,СВЦЭМ!$B$34:$B$777,U$83)+'СЕТ СН'!$H$11+СВЦЭМ!$D$10+'СЕТ СН'!$H$6-'СЕТ СН'!$H$23</f>
        <v>1469.6142195799998</v>
      </c>
      <c r="V102" s="37">
        <f>SUMIFS(СВЦЭМ!$D$34:$D$777,СВЦЭМ!$A$34:$A$777,$A102,СВЦЭМ!$B$34:$B$777,V$83)+'СЕТ СН'!$H$11+СВЦЭМ!$D$10+'СЕТ СН'!$H$6-'СЕТ СН'!$H$23</f>
        <v>1456.7274476699999</v>
      </c>
      <c r="W102" s="37">
        <f>SUMIFS(СВЦЭМ!$D$34:$D$777,СВЦЭМ!$A$34:$A$777,$A102,СВЦЭМ!$B$34:$B$777,W$83)+'СЕТ СН'!$H$11+СВЦЭМ!$D$10+'СЕТ СН'!$H$6-'СЕТ СН'!$H$23</f>
        <v>1422.0089833100001</v>
      </c>
      <c r="X102" s="37">
        <f>SUMIFS(СВЦЭМ!$D$34:$D$777,СВЦЭМ!$A$34:$A$777,$A102,СВЦЭМ!$B$34:$B$777,X$83)+'СЕТ СН'!$H$11+СВЦЭМ!$D$10+'СЕТ СН'!$H$6-'СЕТ СН'!$H$23</f>
        <v>1426.9084659499999</v>
      </c>
      <c r="Y102" s="37">
        <f>SUMIFS(СВЦЭМ!$D$34:$D$777,СВЦЭМ!$A$34:$A$777,$A102,СВЦЭМ!$B$34:$B$777,Y$83)+'СЕТ СН'!$H$11+СВЦЭМ!$D$10+'СЕТ СН'!$H$6-'СЕТ СН'!$H$23</f>
        <v>1501.1880789100001</v>
      </c>
    </row>
    <row r="103" spans="1:25" ht="15.75" x14ac:dyDescent="0.2">
      <c r="A103" s="36">
        <f t="shared" si="2"/>
        <v>43240</v>
      </c>
      <c r="B103" s="37">
        <f>SUMIFS(СВЦЭМ!$D$34:$D$777,СВЦЭМ!$A$34:$A$777,$A103,СВЦЭМ!$B$34:$B$777,B$83)+'СЕТ СН'!$H$11+СВЦЭМ!$D$10+'СЕТ СН'!$H$6-'СЕТ СН'!$H$23</f>
        <v>1556.37386444</v>
      </c>
      <c r="C103" s="37">
        <f>SUMIFS(СВЦЭМ!$D$34:$D$777,СВЦЭМ!$A$34:$A$777,$A103,СВЦЭМ!$B$34:$B$777,C$83)+'СЕТ СН'!$H$11+СВЦЭМ!$D$10+'СЕТ СН'!$H$6-'СЕТ СН'!$H$23</f>
        <v>1593.2190427</v>
      </c>
      <c r="D103" s="37">
        <f>SUMIFS(СВЦЭМ!$D$34:$D$777,СВЦЭМ!$A$34:$A$777,$A103,СВЦЭМ!$B$34:$B$777,D$83)+'СЕТ СН'!$H$11+СВЦЭМ!$D$10+'СЕТ СН'!$H$6-'СЕТ СН'!$H$23</f>
        <v>1627.5029564299998</v>
      </c>
      <c r="E103" s="37">
        <f>SUMIFS(СВЦЭМ!$D$34:$D$777,СВЦЭМ!$A$34:$A$777,$A103,СВЦЭМ!$B$34:$B$777,E$83)+'СЕТ СН'!$H$11+СВЦЭМ!$D$10+'СЕТ СН'!$H$6-'СЕТ СН'!$H$23</f>
        <v>1646.1302232499997</v>
      </c>
      <c r="F103" s="37">
        <f>SUMIFS(СВЦЭМ!$D$34:$D$777,СВЦЭМ!$A$34:$A$777,$A103,СВЦЭМ!$B$34:$B$777,F$83)+'СЕТ СН'!$H$11+СВЦЭМ!$D$10+'СЕТ СН'!$H$6-'СЕТ СН'!$H$23</f>
        <v>1668.2872653699997</v>
      </c>
      <c r="G103" s="37">
        <f>SUMIFS(СВЦЭМ!$D$34:$D$777,СВЦЭМ!$A$34:$A$777,$A103,СВЦЭМ!$B$34:$B$777,G$83)+'СЕТ СН'!$H$11+СВЦЭМ!$D$10+'СЕТ СН'!$H$6-'СЕТ СН'!$H$23</f>
        <v>1669.5487359599997</v>
      </c>
      <c r="H103" s="37">
        <f>SUMIFS(СВЦЭМ!$D$34:$D$777,СВЦЭМ!$A$34:$A$777,$A103,СВЦЭМ!$B$34:$B$777,H$83)+'СЕТ СН'!$H$11+СВЦЭМ!$D$10+'СЕТ СН'!$H$6-'СЕТ СН'!$H$23</f>
        <v>1650.3437814999997</v>
      </c>
      <c r="I103" s="37">
        <f>SUMIFS(СВЦЭМ!$D$34:$D$777,СВЦЭМ!$A$34:$A$777,$A103,СВЦЭМ!$B$34:$B$777,I$83)+'СЕТ СН'!$H$11+СВЦЭМ!$D$10+'СЕТ СН'!$H$6-'СЕТ СН'!$H$23</f>
        <v>1569.15886985</v>
      </c>
      <c r="J103" s="37">
        <f>SUMIFS(СВЦЭМ!$D$34:$D$777,СВЦЭМ!$A$34:$A$777,$A103,СВЦЭМ!$B$34:$B$777,J$83)+'СЕТ СН'!$H$11+СВЦЭМ!$D$10+'СЕТ СН'!$H$6-'СЕТ СН'!$H$23</f>
        <v>1501.7908089799998</v>
      </c>
      <c r="K103" s="37">
        <f>SUMIFS(СВЦЭМ!$D$34:$D$777,СВЦЭМ!$A$34:$A$777,$A103,СВЦЭМ!$B$34:$B$777,K$83)+'СЕТ СН'!$H$11+СВЦЭМ!$D$10+'СЕТ СН'!$H$6-'СЕТ СН'!$H$23</f>
        <v>1455.45494646</v>
      </c>
      <c r="L103" s="37">
        <f>SUMIFS(СВЦЭМ!$D$34:$D$777,СВЦЭМ!$A$34:$A$777,$A103,СВЦЭМ!$B$34:$B$777,L$83)+'СЕТ СН'!$H$11+СВЦЭМ!$D$10+'СЕТ СН'!$H$6-'СЕТ СН'!$H$23</f>
        <v>1471.32494733</v>
      </c>
      <c r="M103" s="37">
        <f>SUMIFS(СВЦЭМ!$D$34:$D$777,СВЦЭМ!$A$34:$A$777,$A103,СВЦЭМ!$B$34:$B$777,M$83)+'СЕТ СН'!$H$11+СВЦЭМ!$D$10+'СЕТ СН'!$H$6-'СЕТ СН'!$H$23</f>
        <v>1452.7040794699999</v>
      </c>
      <c r="N103" s="37">
        <f>SUMIFS(СВЦЭМ!$D$34:$D$777,СВЦЭМ!$A$34:$A$777,$A103,СВЦЭМ!$B$34:$B$777,N$83)+'СЕТ СН'!$H$11+СВЦЭМ!$D$10+'СЕТ СН'!$H$6-'СЕТ СН'!$H$23</f>
        <v>1457.97604682</v>
      </c>
      <c r="O103" s="37">
        <f>SUMIFS(СВЦЭМ!$D$34:$D$777,СВЦЭМ!$A$34:$A$777,$A103,СВЦЭМ!$B$34:$B$777,O$83)+'СЕТ СН'!$H$11+СВЦЭМ!$D$10+'СЕТ СН'!$H$6-'СЕТ СН'!$H$23</f>
        <v>1458.4544038499998</v>
      </c>
      <c r="P103" s="37">
        <f>SUMIFS(СВЦЭМ!$D$34:$D$777,СВЦЭМ!$A$34:$A$777,$A103,СВЦЭМ!$B$34:$B$777,P$83)+'СЕТ СН'!$H$11+СВЦЭМ!$D$10+'СЕТ СН'!$H$6-'СЕТ СН'!$H$23</f>
        <v>1486.7949034399999</v>
      </c>
      <c r="Q103" s="37">
        <f>SUMIFS(СВЦЭМ!$D$34:$D$777,СВЦЭМ!$A$34:$A$777,$A103,СВЦЭМ!$B$34:$B$777,Q$83)+'СЕТ СН'!$H$11+СВЦЭМ!$D$10+'СЕТ СН'!$H$6-'СЕТ СН'!$H$23</f>
        <v>1492.4233266799999</v>
      </c>
      <c r="R103" s="37">
        <f>SUMIFS(СВЦЭМ!$D$34:$D$777,СВЦЭМ!$A$34:$A$777,$A103,СВЦЭМ!$B$34:$B$777,R$83)+'СЕТ СН'!$H$11+СВЦЭМ!$D$10+'СЕТ СН'!$H$6-'СЕТ СН'!$H$23</f>
        <v>1489.8529206799999</v>
      </c>
      <c r="S103" s="37">
        <f>SUMIFS(СВЦЭМ!$D$34:$D$777,СВЦЭМ!$A$34:$A$777,$A103,СВЦЭМ!$B$34:$B$777,S$83)+'СЕТ СН'!$H$11+СВЦЭМ!$D$10+'СЕТ СН'!$H$6-'СЕТ СН'!$H$23</f>
        <v>1469.07882612</v>
      </c>
      <c r="T103" s="37">
        <f>SUMIFS(СВЦЭМ!$D$34:$D$777,СВЦЭМ!$A$34:$A$777,$A103,СВЦЭМ!$B$34:$B$777,T$83)+'СЕТ СН'!$H$11+СВЦЭМ!$D$10+'СЕТ СН'!$H$6-'СЕТ СН'!$H$23</f>
        <v>1454.9250089</v>
      </c>
      <c r="U103" s="37">
        <f>SUMIFS(СВЦЭМ!$D$34:$D$777,СВЦЭМ!$A$34:$A$777,$A103,СВЦЭМ!$B$34:$B$777,U$83)+'СЕТ СН'!$H$11+СВЦЭМ!$D$10+'СЕТ СН'!$H$6-'СЕТ СН'!$H$23</f>
        <v>1465.1183113499999</v>
      </c>
      <c r="V103" s="37">
        <f>SUMIFS(СВЦЭМ!$D$34:$D$777,СВЦЭМ!$A$34:$A$777,$A103,СВЦЭМ!$B$34:$B$777,V$83)+'СЕТ СН'!$H$11+СВЦЭМ!$D$10+'СЕТ СН'!$H$6-'СЕТ СН'!$H$23</f>
        <v>1420.43035833</v>
      </c>
      <c r="W103" s="37">
        <f>SUMIFS(СВЦЭМ!$D$34:$D$777,СВЦЭМ!$A$34:$A$777,$A103,СВЦЭМ!$B$34:$B$777,W$83)+'СЕТ СН'!$H$11+СВЦЭМ!$D$10+'СЕТ СН'!$H$6-'СЕТ СН'!$H$23</f>
        <v>1394.46489488</v>
      </c>
      <c r="X103" s="37">
        <f>SUMIFS(СВЦЭМ!$D$34:$D$777,СВЦЭМ!$A$34:$A$777,$A103,СВЦЭМ!$B$34:$B$777,X$83)+'СЕТ СН'!$H$11+СВЦЭМ!$D$10+'СЕТ СН'!$H$6-'СЕТ СН'!$H$23</f>
        <v>1410.6331901399999</v>
      </c>
      <c r="Y103" s="37">
        <f>SUMIFS(СВЦЭМ!$D$34:$D$777,СВЦЭМ!$A$34:$A$777,$A103,СВЦЭМ!$B$34:$B$777,Y$83)+'СЕТ СН'!$H$11+СВЦЭМ!$D$10+'СЕТ СН'!$H$6-'СЕТ СН'!$H$23</f>
        <v>1472.0988088199999</v>
      </c>
    </row>
    <row r="104" spans="1:25" ht="15.75" x14ac:dyDescent="0.2">
      <c r="A104" s="36">
        <f t="shared" si="2"/>
        <v>43241</v>
      </c>
      <c r="B104" s="37">
        <f>SUMIFS(СВЦЭМ!$D$34:$D$777,СВЦЭМ!$A$34:$A$777,$A104,СВЦЭМ!$B$34:$B$777,B$83)+'СЕТ СН'!$H$11+СВЦЭМ!$D$10+'СЕТ СН'!$H$6-'СЕТ СН'!$H$23</f>
        <v>1587.3897591899999</v>
      </c>
      <c r="C104" s="37">
        <f>SUMIFS(СВЦЭМ!$D$34:$D$777,СВЦЭМ!$A$34:$A$777,$A104,СВЦЭМ!$B$34:$B$777,C$83)+'СЕТ СН'!$H$11+СВЦЭМ!$D$10+'СЕТ СН'!$H$6-'СЕТ СН'!$H$23</f>
        <v>1661.4327905199998</v>
      </c>
      <c r="D104" s="37">
        <f>SUMIFS(СВЦЭМ!$D$34:$D$777,СВЦЭМ!$A$34:$A$777,$A104,СВЦЭМ!$B$34:$B$777,D$83)+'СЕТ СН'!$H$11+СВЦЭМ!$D$10+'СЕТ СН'!$H$6-'СЕТ СН'!$H$23</f>
        <v>1695.34772471</v>
      </c>
      <c r="E104" s="37">
        <f>SUMIFS(СВЦЭМ!$D$34:$D$777,СВЦЭМ!$A$34:$A$777,$A104,СВЦЭМ!$B$34:$B$777,E$83)+'СЕТ СН'!$H$11+СВЦЭМ!$D$10+'СЕТ СН'!$H$6-'СЕТ СН'!$H$23</f>
        <v>1705.3417006499999</v>
      </c>
      <c r="F104" s="37">
        <f>SUMIFS(СВЦЭМ!$D$34:$D$777,СВЦЭМ!$A$34:$A$777,$A104,СВЦЭМ!$B$34:$B$777,F$83)+'СЕТ СН'!$H$11+СВЦЭМ!$D$10+'СЕТ СН'!$H$6-'СЕТ СН'!$H$23</f>
        <v>1713.2000860899998</v>
      </c>
      <c r="G104" s="37">
        <f>SUMIFS(СВЦЭМ!$D$34:$D$777,СВЦЭМ!$A$34:$A$777,$A104,СВЦЭМ!$B$34:$B$777,G$83)+'СЕТ СН'!$H$11+СВЦЭМ!$D$10+'СЕТ СН'!$H$6-'СЕТ СН'!$H$23</f>
        <v>1699.3024198600001</v>
      </c>
      <c r="H104" s="37">
        <f>SUMIFS(СВЦЭМ!$D$34:$D$777,СВЦЭМ!$A$34:$A$777,$A104,СВЦЭМ!$B$34:$B$777,H$83)+'СЕТ СН'!$H$11+СВЦЭМ!$D$10+'СЕТ СН'!$H$6-'СЕТ СН'!$H$23</f>
        <v>1630.7673892799999</v>
      </c>
      <c r="I104" s="37">
        <f>SUMIFS(СВЦЭМ!$D$34:$D$777,СВЦЭМ!$A$34:$A$777,$A104,СВЦЭМ!$B$34:$B$777,I$83)+'СЕТ СН'!$H$11+СВЦЭМ!$D$10+'СЕТ СН'!$H$6-'СЕТ СН'!$H$23</f>
        <v>1541.4307125999999</v>
      </c>
      <c r="J104" s="37">
        <f>SUMIFS(СВЦЭМ!$D$34:$D$777,СВЦЭМ!$A$34:$A$777,$A104,СВЦЭМ!$B$34:$B$777,J$83)+'СЕТ СН'!$H$11+СВЦЭМ!$D$10+'СЕТ СН'!$H$6-'СЕТ СН'!$H$23</f>
        <v>1503.3835117899998</v>
      </c>
      <c r="K104" s="37">
        <f>SUMIFS(СВЦЭМ!$D$34:$D$777,СВЦЭМ!$A$34:$A$777,$A104,СВЦЭМ!$B$34:$B$777,K$83)+'СЕТ СН'!$H$11+СВЦЭМ!$D$10+'СЕТ СН'!$H$6-'СЕТ СН'!$H$23</f>
        <v>1475.2210877099999</v>
      </c>
      <c r="L104" s="37">
        <f>SUMIFS(СВЦЭМ!$D$34:$D$777,СВЦЭМ!$A$34:$A$777,$A104,СВЦЭМ!$B$34:$B$777,L$83)+'СЕТ СН'!$H$11+СВЦЭМ!$D$10+'СЕТ СН'!$H$6-'СЕТ СН'!$H$23</f>
        <v>1464.07091451</v>
      </c>
      <c r="M104" s="37">
        <f>SUMIFS(СВЦЭМ!$D$34:$D$777,СВЦЭМ!$A$34:$A$777,$A104,СВЦЭМ!$B$34:$B$777,M$83)+'СЕТ СН'!$H$11+СВЦЭМ!$D$10+'СЕТ СН'!$H$6-'СЕТ СН'!$H$23</f>
        <v>1476.5457755</v>
      </c>
      <c r="N104" s="37">
        <f>SUMIFS(СВЦЭМ!$D$34:$D$777,СВЦЭМ!$A$34:$A$777,$A104,СВЦЭМ!$B$34:$B$777,N$83)+'СЕТ СН'!$H$11+СВЦЭМ!$D$10+'СЕТ СН'!$H$6-'СЕТ СН'!$H$23</f>
        <v>1502.7873244</v>
      </c>
      <c r="O104" s="37">
        <f>SUMIFS(СВЦЭМ!$D$34:$D$777,СВЦЭМ!$A$34:$A$777,$A104,СВЦЭМ!$B$34:$B$777,O$83)+'СЕТ СН'!$H$11+СВЦЭМ!$D$10+'СЕТ СН'!$H$6-'СЕТ СН'!$H$23</f>
        <v>1480.2964811299998</v>
      </c>
      <c r="P104" s="37">
        <f>SUMIFS(СВЦЭМ!$D$34:$D$777,СВЦЭМ!$A$34:$A$777,$A104,СВЦЭМ!$B$34:$B$777,P$83)+'СЕТ СН'!$H$11+СВЦЭМ!$D$10+'СЕТ СН'!$H$6-'СЕТ СН'!$H$23</f>
        <v>1485.2762258600001</v>
      </c>
      <c r="Q104" s="37">
        <f>SUMIFS(СВЦЭМ!$D$34:$D$777,СВЦЭМ!$A$34:$A$777,$A104,СВЦЭМ!$B$34:$B$777,Q$83)+'СЕТ СН'!$H$11+СВЦЭМ!$D$10+'СЕТ СН'!$H$6-'СЕТ СН'!$H$23</f>
        <v>1499.15562585</v>
      </c>
      <c r="R104" s="37">
        <f>SUMIFS(СВЦЭМ!$D$34:$D$777,СВЦЭМ!$A$34:$A$777,$A104,СВЦЭМ!$B$34:$B$777,R$83)+'СЕТ СН'!$H$11+СВЦЭМ!$D$10+'СЕТ СН'!$H$6-'СЕТ СН'!$H$23</f>
        <v>1507.9475009399998</v>
      </c>
      <c r="S104" s="37">
        <f>SUMIFS(СВЦЭМ!$D$34:$D$777,СВЦЭМ!$A$34:$A$777,$A104,СВЦЭМ!$B$34:$B$777,S$83)+'СЕТ СН'!$H$11+СВЦЭМ!$D$10+'СЕТ СН'!$H$6-'СЕТ СН'!$H$23</f>
        <v>1495.53900957</v>
      </c>
      <c r="T104" s="37">
        <f>SUMIFS(СВЦЭМ!$D$34:$D$777,СВЦЭМ!$A$34:$A$777,$A104,СВЦЭМ!$B$34:$B$777,T$83)+'СЕТ СН'!$H$11+СВЦЭМ!$D$10+'СЕТ СН'!$H$6-'СЕТ СН'!$H$23</f>
        <v>1482.9499292199998</v>
      </c>
      <c r="U104" s="37">
        <f>SUMIFS(СВЦЭМ!$D$34:$D$777,СВЦЭМ!$A$34:$A$777,$A104,СВЦЭМ!$B$34:$B$777,U$83)+'СЕТ СН'!$H$11+СВЦЭМ!$D$10+'СЕТ СН'!$H$6-'СЕТ СН'!$H$23</f>
        <v>1523.36169662</v>
      </c>
      <c r="V104" s="37">
        <f>SUMIFS(СВЦЭМ!$D$34:$D$777,СВЦЭМ!$A$34:$A$777,$A104,СВЦЭМ!$B$34:$B$777,V$83)+'СЕТ СН'!$H$11+СВЦЭМ!$D$10+'СЕТ СН'!$H$6-'СЕТ СН'!$H$23</f>
        <v>1492.0155257299998</v>
      </c>
      <c r="W104" s="37">
        <f>SUMIFS(СВЦЭМ!$D$34:$D$777,СВЦЭМ!$A$34:$A$777,$A104,СВЦЭМ!$B$34:$B$777,W$83)+'СЕТ СН'!$H$11+СВЦЭМ!$D$10+'СЕТ СН'!$H$6-'СЕТ СН'!$H$23</f>
        <v>1462.07303834</v>
      </c>
      <c r="X104" s="37">
        <f>SUMIFS(СВЦЭМ!$D$34:$D$777,СВЦЭМ!$A$34:$A$777,$A104,СВЦЭМ!$B$34:$B$777,X$83)+'СЕТ СН'!$H$11+СВЦЭМ!$D$10+'СЕТ СН'!$H$6-'СЕТ СН'!$H$23</f>
        <v>1497.91632127</v>
      </c>
      <c r="Y104" s="37">
        <f>SUMIFS(СВЦЭМ!$D$34:$D$777,СВЦЭМ!$A$34:$A$777,$A104,СВЦЭМ!$B$34:$B$777,Y$83)+'СЕТ СН'!$H$11+СВЦЭМ!$D$10+'СЕТ СН'!$H$6-'СЕТ СН'!$H$23</f>
        <v>1580.9152373799998</v>
      </c>
    </row>
    <row r="105" spans="1:25" ht="15.75" x14ac:dyDescent="0.2">
      <c r="A105" s="36">
        <f t="shared" si="2"/>
        <v>43242</v>
      </c>
      <c r="B105" s="37">
        <f>SUMIFS(СВЦЭМ!$D$34:$D$777,СВЦЭМ!$A$34:$A$777,$A105,СВЦЭМ!$B$34:$B$777,B$83)+'СЕТ СН'!$H$11+СВЦЭМ!$D$10+'СЕТ СН'!$H$6-'СЕТ СН'!$H$23</f>
        <v>1547.0130764400001</v>
      </c>
      <c r="C105" s="37">
        <f>SUMIFS(СВЦЭМ!$D$34:$D$777,СВЦЭМ!$A$34:$A$777,$A105,СВЦЭМ!$B$34:$B$777,C$83)+'СЕТ СН'!$H$11+СВЦЭМ!$D$10+'СЕТ СН'!$H$6-'СЕТ СН'!$H$23</f>
        <v>1607.4051946599998</v>
      </c>
      <c r="D105" s="37">
        <f>SUMIFS(СВЦЭМ!$D$34:$D$777,СВЦЭМ!$A$34:$A$777,$A105,СВЦЭМ!$B$34:$B$777,D$83)+'СЕТ СН'!$H$11+СВЦЭМ!$D$10+'СЕТ СН'!$H$6-'СЕТ СН'!$H$23</f>
        <v>1636.3396514900001</v>
      </c>
      <c r="E105" s="37">
        <f>SUMIFS(СВЦЭМ!$D$34:$D$777,СВЦЭМ!$A$34:$A$777,$A105,СВЦЭМ!$B$34:$B$777,E$83)+'СЕТ СН'!$H$11+СВЦЭМ!$D$10+'СЕТ СН'!$H$6-'СЕТ СН'!$H$23</f>
        <v>1652.0220191399999</v>
      </c>
      <c r="F105" s="37">
        <f>SUMIFS(СВЦЭМ!$D$34:$D$777,СВЦЭМ!$A$34:$A$777,$A105,СВЦЭМ!$B$34:$B$777,F$83)+'СЕТ СН'!$H$11+СВЦЭМ!$D$10+'СЕТ СН'!$H$6-'СЕТ СН'!$H$23</f>
        <v>1662.2605310099998</v>
      </c>
      <c r="G105" s="37">
        <f>SUMIFS(СВЦЭМ!$D$34:$D$777,СВЦЭМ!$A$34:$A$777,$A105,СВЦЭМ!$B$34:$B$777,G$83)+'СЕТ СН'!$H$11+СВЦЭМ!$D$10+'СЕТ СН'!$H$6-'СЕТ СН'!$H$23</f>
        <v>1638.1683015199997</v>
      </c>
      <c r="H105" s="37">
        <f>SUMIFS(СВЦЭМ!$D$34:$D$777,СВЦЭМ!$A$34:$A$777,$A105,СВЦЭМ!$B$34:$B$777,H$83)+'СЕТ СН'!$H$11+СВЦЭМ!$D$10+'СЕТ СН'!$H$6-'СЕТ СН'!$H$23</f>
        <v>1558.3157749</v>
      </c>
      <c r="I105" s="37">
        <f>SUMIFS(СВЦЭМ!$D$34:$D$777,СВЦЭМ!$A$34:$A$777,$A105,СВЦЭМ!$B$34:$B$777,I$83)+'СЕТ СН'!$H$11+СВЦЭМ!$D$10+'СЕТ СН'!$H$6-'СЕТ СН'!$H$23</f>
        <v>1504.96874968</v>
      </c>
      <c r="J105" s="37">
        <f>SUMIFS(СВЦЭМ!$D$34:$D$777,СВЦЭМ!$A$34:$A$777,$A105,СВЦЭМ!$B$34:$B$777,J$83)+'СЕТ СН'!$H$11+СВЦЭМ!$D$10+'СЕТ СН'!$H$6-'СЕТ СН'!$H$23</f>
        <v>1487.5643232</v>
      </c>
      <c r="K105" s="37">
        <f>SUMIFS(СВЦЭМ!$D$34:$D$777,СВЦЭМ!$A$34:$A$777,$A105,СВЦЭМ!$B$34:$B$777,K$83)+'СЕТ СН'!$H$11+СВЦЭМ!$D$10+'СЕТ СН'!$H$6-'СЕТ СН'!$H$23</f>
        <v>1496.50420188</v>
      </c>
      <c r="L105" s="37">
        <f>SUMIFS(СВЦЭМ!$D$34:$D$777,СВЦЭМ!$A$34:$A$777,$A105,СВЦЭМ!$B$34:$B$777,L$83)+'СЕТ СН'!$H$11+СВЦЭМ!$D$10+'СЕТ СН'!$H$6-'СЕТ СН'!$H$23</f>
        <v>1497.7874804600001</v>
      </c>
      <c r="M105" s="37">
        <f>SUMIFS(СВЦЭМ!$D$34:$D$777,СВЦЭМ!$A$34:$A$777,$A105,СВЦЭМ!$B$34:$B$777,M$83)+'СЕТ СН'!$H$11+СВЦЭМ!$D$10+'СЕТ СН'!$H$6-'СЕТ СН'!$H$23</f>
        <v>1489.7664432900001</v>
      </c>
      <c r="N105" s="37">
        <f>SUMIFS(СВЦЭМ!$D$34:$D$777,СВЦЭМ!$A$34:$A$777,$A105,СВЦЭМ!$B$34:$B$777,N$83)+'СЕТ СН'!$H$11+СВЦЭМ!$D$10+'СЕТ СН'!$H$6-'СЕТ СН'!$H$23</f>
        <v>1486.8219649299999</v>
      </c>
      <c r="O105" s="37">
        <f>SUMIFS(СВЦЭМ!$D$34:$D$777,СВЦЭМ!$A$34:$A$777,$A105,СВЦЭМ!$B$34:$B$777,O$83)+'СЕТ СН'!$H$11+СВЦЭМ!$D$10+'СЕТ СН'!$H$6-'СЕТ СН'!$H$23</f>
        <v>1488.74361176</v>
      </c>
      <c r="P105" s="37">
        <f>SUMIFS(СВЦЭМ!$D$34:$D$777,СВЦЭМ!$A$34:$A$777,$A105,СВЦЭМ!$B$34:$B$777,P$83)+'СЕТ СН'!$H$11+СВЦЭМ!$D$10+'СЕТ СН'!$H$6-'СЕТ СН'!$H$23</f>
        <v>1489.0124204199999</v>
      </c>
      <c r="Q105" s="37">
        <f>SUMIFS(СВЦЭМ!$D$34:$D$777,СВЦЭМ!$A$34:$A$777,$A105,СВЦЭМ!$B$34:$B$777,Q$83)+'СЕТ СН'!$H$11+СВЦЭМ!$D$10+'СЕТ СН'!$H$6-'СЕТ СН'!$H$23</f>
        <v>1486.23754117</v>
      </c>
      <c r="R105" s="37">
        <f>SUMIFS(СВЦЭМ!$D$34:$D$777,СВЦЭМ!$A$34:$A$777,$A105,СВЦЭМ!$B$34:$B$777,R$83)+'СЕТ СН'!$H$11+СВЦЭМ!$D$10+'СЕТ СН'!$H$6-'СЕТ СН'!$H$23</f>
        <v>1488.92761062</v>
      </c>
      <c r="S105" s="37">
        <f>SUMIFS(СВЦЭМ!$D$34:$D$777,СВЦЭМ!$A$34:$A$777,$A105,СВЦЭМ!$B$34:$B$777,S$83)+'СЕТ СН'!$H$11+СВЦЭМ!$D$10+'СЕТ СН'!$H$6-'СЕТ СН'!$H$23</f>
        <v>1486.59459565</v>
      </c>
      <c r="T105" s="37">
        <f>SUMIFS(СВЦЭМ!$D$34:$D$777,СВЦЭМ!$A$34:$A$777,$A105,СВЦЭМ!$B$34:$B$777,T$83)+'СЕТ СН'!$H$11+СВЦЭМ!$D$10+'СЕТ СН'!$H$6-'СЕТ СН'!$H$23</f>
        <v>1494.24379967</v>
      </c>
      <c r="U105" s="37">
        <f>SUMIFS(СВЦЭМ!$D$34:$D$777,СВЦЭМ!$A$34:$A$777,$A105,СВЦЭМ!$B$34:$B$777,U$83)+'СЕТ СН'!$H$11+СВЦЭМ!$D$10+'СЕТ СН'!$H$6-'СЕТ СН'!$H$23</f>
        <v>1490.6537423099999</v>
      </c>
      <c r="V105" s="37">
        <f>SUMIFS(СВЦЭМ!$D$34:$D$777,СВЦЭМ!$A$34:$A$777,$A105,СВЦЭМ!$B$34:$B$777,V$83)+'СЕТ СН'!$H$11+СВЦЭМ!$D$10+'СЕТ СН'!$H$6-'СЕТ СН'!$H$23</f>
        <v>1457.98063824</v>
      </c>
      <c r="W105" s="37">
        <f>SUMIFS(СВЦЭМ!$D$34:$D$777,СВЦЭМ!$A$34:$A$777,$A105,СВЦЭМ!$B$34:$B$777,W$83)+'СЕТ СН'!$H$11+СВЦЭМ!$D$10+'СЕТ СН'!$H$6-'СЕТ СН'!$H$23</f>
        <v>1417.41515166</v>
      </c>
      <c r="X105" s="37">
        <f>SUMIFS(СВЦЭМ!$D$34:$D$777,СВЦЭМ!$A$34:$A$777,$A105,СВЦЭМ!$B$34:$B$777,X$83)+'СЕТ СН'!$H$11+СВЦЭМ!$D$10+'СЕТ СН'!$H$6-'СЕТ СН'!$H$23</f>
        <v>1447.1171655799999</v>
      </c>
      <c r="Y105" s="37">
        <f>SUMIFS(СВЦЭМ!$D$34:$D$777,СВЦЭМ!$A$34:$A$777,$A105,СВЦЭМ!$B$34:$B$777,Y$83)+'СЕТ СН'!$H$11+СВЦЭМ!$D$10+'СЕТ СН'!$H$6-'СЕТ СН'!$H$23</f>
        <v>1492.9842341399999</v>
      </c>
    </row>
    <row r="106" spans="1:25" ht="15.75" x14ac:dyDescent="0.2">
      <c r="A106" s="36">
        <f t="shared" si="2"/>
        <v>43243</v>
      </c>
      <c r="B106" s="37">
        <f>SUMIFS(СВЦЭМ!$D$34:$D$777,СВЦЭМ!$A$34:$A$777,$A106,СВЦЭМ!$B$34:$B$777,B$83)+'СЕТ СН'!$H$11+СВЦЭМ!$D$10+'СЕТ СН'!$H$6-'СЕТ СН'!$H$23</f>
        <v>1524.62748773</v>
      </c>
      <c r="C106" s="37">
        <f>SUMIFS(СВЦЭМ!$D$34:$D$777,СВЦЭМ!$A$34:$A$777,$A106,СВЦЭМ!$B$34:$B$777,C$83)+'СЕТ СН'!$H$11+СВЦЭМ!$D$10+'СЕТ СН'!$H$6-'СЕТ СН'!$H$23</f>
        <v>1592.0376766899999</v>
      </c>
      <c r="D106" s="37">
        <f>SUMIFS(СВЦЭМ!$D$34:$D$777,СВЦЭМ!$A$34:$A$777,$A106,СВЦЭМ!$B$34:$B$777,D$83)+'СЕТ СН'!$H$11+СВЦЭМ!$D$10+'СЕТ СН'!$H$6-'СЕТ СН'!$H$23</f>
        <v>1602.7424626799998</v>
      </c>
      <c r="E106" s="37">
        <f>SUMIFS(СВЦЭМ!$D$34:$D$777,СВЦЭМ!$A$34:$A$777,$A106,СВЦЭМ!$B$34:$B$777,E$83)+'СЕТ СН'!$H$11+СВЦЭМ!$D$10+'СЕТ СН'!$H$6-'СЕТ СН'!$H$23</f>
        <v>1607.00884081</v>
      </c>
      <c r="F106" s="37">
        <f>SUMIFS(СВЦЭМ!$D$34:$D$777,СВЦЭМ!$A$34:$A$777,$A106,СВЦЭМ!$B$34:$B$777,F$83)+'СЕТ СН'!$H$11+СВЦЭМ!$D$10+'СЕТ СН'!$H$6-'СЕТ СН'!$H$23</f>
        <v>1614.2891009599998</v>
      </c>
      <c r="G106" s="37">
        <f>SUMIFS(СВЦЭМ!$D$34:$D$777,СВЦЭМ!$A$34:$A$777,$A106,СВЦЭМ!$B$34:$B$777,G$83)+'СЕТ СН'!$H$11+СВЦЭМ!$D$10+'СЕТ СН'!$H$6-'СЕТ СН'!$H$23</f>
        <v>1609.4317891599999</v>
      </c>
      <c r="H106" s="37">
        <f>SUMIFS(СВЦЭМ!$D$34:$D$777,СВЦЭМ!$A$34:$A$777,$A106,СВЦЭМ!$B$34:$B$777,H$83)+'СЕТ СН'!$H$11+СВЦЭМ!$D$10+'СЕТ СН'!$H$6-'СЕТ СН'!$H$23</f>
        <v>1562.6890932599999</v>
      </c>
      <c r="I106" s="37">
        <f>SUMIFS(СВЦЭМ!$D$34:$D$777,СВЦЭМ!$A$34:$A$777,$A106,СВЦЭМ!$B$34:$B$777,I$83)+'СЕТ СН'!$H$11+СВЦЭМ!$D$10+'СЕТ СН'!$H$6-'СЕТ СН'!$H$23</f>
        <v>1507.9102406299999</v>
      </c>
      <c r="J106" s="37">
        <f>SUMIFS(СВЦЭМ!$D$34:$D$777,СВЦЭМ!$A$34:$A$777,$A106,СВЦЭМ!$B$34:$B$777,J$83)+'СЕТ СН'!$H$11+СВЦЭМ!$D$10+'СЕТ СН'!$H$6-'СЕТ СН'!$H$23</f>
        <v>1517.2253032599999</v>
      </c>
      <c r="K106" s="37">
        <f>SUMIFS(СВЦЭМ!$D$34:$D$777,СВЦЭМ!$A$34:$A$777,$A106,СВЦЭМ!$B$34:$B$777,K$83)+'СЕТ СН'!$H$11+СВЦЭМ!$D$10+'СЕТ СН'!$H$6-'СЕТ СН'!$H$23</f>
        <v>1529.5537364799998</v>
      </c>
      <c r="L106" s="37">
        <f>SUMIFS(СВЦЭМ!$D$34:$D$777,СВЦЭМ!$A$34:$A$777,$A106,СВЦЭМ!$B$34:$B$777,L$83)+'СЕТ СН'!$H$11+СВЦЭМ!$D$10+'СЕТ СН'!$H$6-'СЕТ СН'!$H$23</f>
        <v>1469.6646544</v>
      </c>
      <c r="M106" s="37">
        <f>SUMIFS(СВЦЭМ!$D$34:$D$777,СВЦЭМ!$A$34:$A$777,$A106,СВЦЭМ!$B$34:$B$777,M$83)+'СЕТ СН'!$H$11+СВЦЭМ!$D$10+'СЕТ СН'!$H$6-'СЕТ СН'!$H$23</f>
        <v>1462.3575783900001</v>
      </c>
      <c r="N106" s="37">
        <f>SUMIFS(СВЦЭМ!$D$34:$D$777,СВЦЭМ!$A$34:$A$777,$A106,СВЦЭМ!$B$34:$B$777,N$83)+'СЕТ СН'!$H$11+СВЦЭМ!$D$10+'СЕТ СН'!$H$6-'СЕТ СН'!$H$23</f>
        <v>1470.2605700199999</v>
      </c>
      <c r="O106" s="37">
        <f>SUMIFS(СВЦЭМ!$D$34:$D$777,СВЦЭМ!$A$34:$A$777,$A106,СВЦЭМ!$B$34:$B$777,O$83)+'СЕТ СН'!$H$11+СВЦЭМ!$D$10+'СЕТ СН'!$H$6-'СЕТ СН'!$H$23</f>
        <v>1458.08808759</v>
      </c>
      <c r="P106" s="37">
        <f>SUMIFS(СВЦЭМ!$D$34:$D$777,СВЦЭМ!$A$34:$A$777,$A106,СВЦЭМ!$B$34:$B$777,P$83)+'СЕТ СН'!$H$11+СВЦЭМ!$D$10+'СЕТ СН'!$H$6-'СЕТ СН'!$H$23</f>
        <v>1461.15617815</v>
      </c>
      <c r="Q106" s="37">
        <f>SUMIFS(СВЦЭМ!$D$34:$D$777,СВЦЭМ!$A$34:$A$777,$A106,СВЦЭМ!$B$34:$B$777,Q$83)+'СЕТ СН'!$H$11+СВЦЭМ!$D$10+'СЕТ СН'!$H$6-'СЕТ СН'!$H$23</f>
        <v>1458.0386207500001</v>
      </c>
      <c r="R106" s="37">
        <f>SUMIFS(СВЦЭМ!$D$34:$D$777,СВЦЭМ!$A$34:$A$777,$A106,СВЦЭМ!$B$34:$B$777,R$83)+'СЕТ СН'!$H$11+СВЦЭМ!$D$10+'СЕТ СН'!$H$6-'СЕТ СН'!$H$23</f>
        <v>1518.9606204899999</v>
      </c>
      <c r="S106" s="37">
        <f>SUMIFS(СВЦЭМ!$D$34:$D$777,СВЦЭМ!$A$34:$A$777,$A106,СВЦЭМ!$B$34:$B$777,S$83)+'СЕТ СН'!$H$11+СВЦЭМ!$D$10+'СЕТ СН'!$H$6-'СЕТ СН'!$H$23</f>
        <v>1524.587724</v>
      </c>
      <c r="T106" s="37">
        <f>SUMIFS(СВЦЭМ!$D$34:$D$777,СВЦЭМ!$A$34:$A$777,$A106,СВЦЭМ!$B$34:$B$777,T$83)+'СЕТ СН'!$H$11+СВЦЭМ!$D$10+'СЕТ СН'!$H$6-'СЕТ СН'!$H$23</f>
        <v>1529.00249209</v>
      </c>
      <c r="U106" s="37">
        <f>SUMIFS(СВЦЭМ!$D$34:$D$777,СВЦЭМ!$A$34:$A$777,$A106,СВЦЭМ!$B$34:$B$777,U$83)+'СЕТ СН'!$H$11+СВЦЭМ!$D$10+'СЕТ СН'!$H$6-'СЕТ СН'!$H$23</f>
        <v>1528.37744514</v>
      </c>
      <c r="V106" s="37">
        <f>SUMIFS(СВЦЭМ!$D$34:$D$777,СВЦЭМ!$A$34:$A$777,$A106,СВЦЭМ!$B$34:$B$777,V$83)+'СЕТ СН'!$H$11+СВЦЭМ!$D$10+'СЕТ СН'!$H$6-'СЕТ СН'!$H$23</f>
        <v>1537.70998657</v>
      </c>
      <c r="W106" s="37">
        <f>SUMIFS(СВЦЭМ!$D$34:$D$777,СВЦЭМ!$A$34:$A$777,$A106,СВЦЭМ!$B$34:$B$777,W$83)+'СЕТ СН'!$H$11+СВЦЭМ!$D$10+'СЕТ СН'!$H$6-'СЕТ СН'!$H$23</f>
        <v>1496.77543195</v>
      </c>
      <c r="X106" s="37">
        <f>SUMIFS(СВЦЭМ!$D$34:$D$777,СВЦЭМ!$A$34:$A$777,$A106,СВЦЭМ!$B$34:$B$777,X$83)+'СЕТ СН'!$H$11+СВЦЭМ!$D$10+'СЕТ СН'!$H$6-'СЕТ СН'!$H$23</f>
        <v>1475.4140771100001</v>
      </c>
      <c r="Y106" s="37">
        <f>SUMIFS(СВЦЭМ!$D$34:$D$777,СВЦЭМ!$A$34:$A$777,$A106,СВЦЭМ!$B$34:$B$777,Y$83)+'СЕТ СН'!$H$11+СВЦЭМ!$D$10+'СЕТ СН'!$H$6-'СЕТ СН'!$H$23</f>
        <v>1450.6777269199999</v>
      </c>
    </row>
    <row r="107" spans="1:25" ht="15.75" x14ac:dyDescent="0.2">
      <c r="A107" s="36">
        <f t="shared" si="2"/>
        <v>43244</v>
      </c>
      <c r="B107" s="37">
        <f>SUMIFS(СВЦЭМ!$D$34:$D$777,СВЦЭМ!$A$34:$A$777,$A107,СВЦЭМ!$B$34:$B$777,B$83)+'СЕТ СН'!$H$11+СВЦЭМ!$D$10+'СЕТ СН'!$H$6-'СЕТ СН'!$H$23</f>
        <v>1619.34920111</v>
      </c>
      <c r="C107" s="37">
        <f>SUMIFS(СВЦЭМ!$D$34:$D$777,СВЦЭМ!$A$34:$A$777,$A107,СВЦЭМ!$B$34:$B$777,C$83)+'СЕТ СН'!$H$11+СВЦЭМ!$D$10+'СЕТ СН'!$H$6-'СЕТ СН'!$H$23</f>
        <v>1625.7819750099998</v>
      </c>
      <c r="D107" s="37">
        <f>SUMIFS(СВЦЭМ!$D$34:$D$777,СВЦЭМ!$A$34:$A$777,$A107,СВЦЭМ!$B$34:$B$777,D$83)+'СЕТ СН'!$H$11+СВЦЭМ!$D$10+'СЕТ СН'!$H$6-'СЕТ СН'!$H$23</f>
        <v>1655.0545127400001</v>
      </c>
      <c r="E107" s="37">
        <f>SUMIFS(СВЦЭМ!$D$34:$D$777,СВЦЭМ!$A$34:$A$777,$A107,СВЦЭМ!$B$34:$B$777,E$83)+'СЕТ СН'!$H$11+СВЦЭМ!$D$10+'СЕТ СН'!$H$6-'СЕТ СН'!$H$23</f>
        <v>1669.2266316299997</v>
      </c>
      <c r="F107" s="37">
        <f>SUMIFS(СВЦЭМ!$D$34:$D$777,СВЦЭМ!$A$34:$A$777,$A107,СВЦЭМ!$B$34:$B$777,F$83)+'СЕТ СН'!$H$11+СВЦЭМ!$D$10+'СЕТ СН'!$H$6-'СЕТ СН'!$H$23</f>
        <v>1674.6980602099998</v>
      </c>
      <c r="G107" s="37">
        <f>SUMIFS(СВЦЭМ!$D$34:$D$777,СВЦЭМ!$A$34:$A$777,$A107,СВЦЭМ!$B$34:$B$777,G$83)+'СЕТ СН'!$H$11+СВЦЭМ!$D$10+'СЕТ СН'!$H$6-'СЕТ СН'!$H$23</f>
        <v>1652.52662573</v>
      </c>
      <c r="H107" s="37">
        <f>SUMIFS(СВЦЭМ!$D$34:$D$777,СВЦЭМ!$A$34:$A$777,$A107,СВЦЭМ!$B$34:$B$777,H$83)+'СЕТ СН'!$H$11+СВЦЭМ!$D$10+'СЕТ СН'!$H$6-'СЕТ СН'!$H$23</f>
        <v>1570.5507225199999</v>
      </c>
      <c r="I107" s="37">
        <f>SUMIFS(СВЦЭМ!$D$34:$D$777,СВЦЭМ!$A$34:$A$777,$A107,СВЦЭМ!$B$34:$B$777,I$83)+'СЕТ СН'!$H$11+СВЦЭМ!$D$10+'СЕТ СН'!$H$6-'СЕТ СН'!$H$23</f>
        <v>1563.1977358199999</v>
      </c>
      <c r="J107" s="37">
        <f>SUMIFS(СВЦЭМ!$D$34:$D$777,СВЦЭМ!$A$34:$A$777,$A107,СВЦЭМ!$B$34:$B$777,J$83)+'СЕТ СН'!$H$11+СВЦЭМ!$D$10+'СЕТ СН'!$H$6-'СЕТ СН'!$H$23</f>
        <v>1594.3514156399999</v>
      </c>
      <c r="K107" s="37">
        <f>SUMIFS(СВЦЭМ!$D$34:$D$777,СВЦЭМ!$A$34:$A$777,$A107,СВЦЭМ!$B$34:$B$777,K$83)+'СЕТ СН'!$H$11+СВЦЭМ!$D$10+'СЕТ СН'!$H$6-'СЕТ СН'!$H$23</f>
        <v>1530.6052977700001</v>
      </c>
      <c r="L107" s="37">
        <f>SUMIFS(СВЦЭМ!$D$34:$D$777,СВЦЭМ!$A$34:$A$777,$A107,СВЦЭМ!$B$34:$B$777,L$83)+'СЕТ СН'!$H$11+СВЦЭМ!$D$10+'СЕТ СН'!$H$6-'СЕТ СН'!$H$23</f>
        <v>1527.2713853999999</v>
      </c>
      <c r="M107" s="37">
        <f>SUMIFS(СВЦЭМ!$D$34:$D$777,СВЦЭМ!$A$34:$A$777,$A107,СВЦЭМ!$B$34:$B$777,M$83)+'СЕТ СН'!$H$11+СВЦЭМ!$D$10+'СЕТ СН'!$H$6-'СЕТ СН'!$H$23</f>
        <v>1520.5704606099998</v>
      </c>
      <c r="N107" s="37">
        <f>SUMIFS(СВЦЭМ!$D$34:$D$777,СВЦЭМ!$A$34:$A$777,$A107,СВЦЭМ!$B$34:$B$777,N$83)+'СЕТ СН'!$H$11+СВЦЭМ!$D$10+'СЕТ СН'!$H$6-'СЕТ СН'!$H$23</f>
        <v>1546.0435762299999</v>
      </c>
      <c r="O107" s="37">
        <f>SUMIFS(СВЦЭМ!$D$34:$D$777,СВЦЭМ!$A$34:$A$777,$A107,СВЦЭМ!$B$34:$B$777,O$83)+'СЕТ СН'!$H$11+СВЦЭМ!$D$10+'СЕТ СН'!$H$6-'СЕТ СН'!$H$23</f>
        <v>1518.41245669</v>
      </c>
      <c r="P107" s="37">
        <f>SUMIFS(СВЦЭМ!$D$34:$D$777,СВЦЭМ!$A$34:$A$777,$A107,СВЦЭМ!$B$34:$B$777,P$83)+'СЕТ СН'!$H$11+СВЦЭМ!$D$10+'СЕТ СН'!$H$6-'СЕТ СН'!$H$23</f>
        <v>1525.3131763399999</v>
      </c>
      <c r="Q107" s="37">
        <f>SUMIFS(СВЦЭМ!$D$34:$D$777,СВЦЭМ!$A$34:$A$777,$A107,СВЦЭМ!$B$34:$B$777,Q$83)+'СЕТ СН'!$H$11+СВЦЭМ!$D$10+'СЕТ СН'!$H$6-'СЕТ СН'!$H$23</f>
        <v>1527.96633088</v>
      </c>
      <c r="R107" s="37">
        <f>SUMIFS(СВЦЭМ!$D$34:$D$777,СВЦЭМ!$A$34:$A$777,$A107,СВЦЭМ!$B$34:$B$777,R$83)+'СЕТ СН'!$H$11+СВЦЭМ!$D$10+'СЕТ СН'!$H$6-'СЕТ СН'!$H$23</f>
        <v>1530.26197757</v>
      </c>
      <c r="S107" s="37">
        <f>SUMIFS(СВЦЭМ!$D$34:$D$777,СВЦЭМ!$A$34:$A$777,$A107,СВЦЭМ!$B$34:$B$777,S$83)+'СЕТ СН'!$H$11+СВЦЭМ!$D$10+'СЕТ СН'!$H$6-'СЕТ СН'!$H$23</f>
        <v>1521.5925403799999</v>
      </c>
      <c r="T107" s="37">
        <f>SUMIFS(СВЦЭМ!$D$34:$D$777,СВЦЭМ!$A$34:$A$777,$A107,СВЦЭМ!$B$34:$B$777,T$83)+'СЕТ СН'!$H$11+СВЦЭМ!$D$10+'СЕТ СН'!$H$6-'СЕТ СН'!$H$23</f>
        <v>1520.6194269399998</v>
      </c>
      <c r="U107" s="37">
        <f>SUMIFS(СВЦЭМ!$D$34:$D$777,СВЦЭМ!$A$34:$A$777,$A107,СВЦЭМ!$B$34:$B$777,U$83)+'СЕТ СН'!$H$11+СВЦЭМ!$D$10+'СЕТ СН'!$H$6-'СЕТ СН'!$H$23</f>
        <v>1512.4000418000001</v>
      </c>
      <c r="V107" s="37">
        <f>SUMIFS(СВЦЭМ!$D$34:$D$777,СВЦЭМ!$A$34:$A$777,$A107,СВЦЭМ!$B$34:$B$777,V$83)+'СЕТ СН'!$H$11+СВЦЭМ!$D$10+'СЕТ СН'!$H$6-'СЕТ СН'!$H$23</f>
        <v>1533.8866982499999</v>
      </c>
      <c r="W107" s="37">
        <f>SUMIFS(СВЦЭМ!$D$34:$D$777,СВЦЭМ!$A$34:$A$777,$A107,СВЦЭМ!$B$34:$B$777,W$83)+'СЕТ СН'!$H$11+СВЦЭМ!$D$10+'СЕТ СН'!$H$6-'СЕТ СН'!$H$23</f>
        <v>1478.8994882699999</v>
      </c>
      <c r="X107" s="37">
        <f>SUMIFS(СВЦЭМ!$D$34:$D$777,СВЦЭМ!$A$34:$A$777,$A107,СВЦЭМ!$B$34:$B$777,X$83)+'СЕТ СН'!$H$11+СВЦЭМ!$D$10+'СЕТ СН'!$H$6-'СЕТ СН'!$H$23</f>
        <v>1550.8560020199998</v>
      </c>
      <c r="Y107" s="37">
        <f>SUMIFS(СВЦЭМ!$D$34:$D$777,СВЦЭМ!$A$34:$A$777,$A107,СВЦЭМ!$B$34:$B$777,Y$83)+'СЕТ СН'!$H$11+СВЦЭМ!$D$10+'СЕТ СН'!$H$6-'СЕТ СН'!$H$23</f>
        <v>1586.6044932299999</v>
      </c>
    </row>
    <row r="108" spans="1:25" ht="15.75" x14ac:dyDescent="0.2">
      <c r="A108" s="36">
        <f t="shared" si="2"/>
        <v>43245</v>
      </c>
      <c r="B108" s="37">
        <f>SUMIFS(СВЦЭМ!$D$34:$D$777,СВЦЭМ!$A$34:$A$777,$A108,СВЦЭМ!$B$34:$B$777,B$83)+'СЕТ СН'!$H$11+СВЦЭМ!$D$10+'СЕТ СН'!$H$6-'СЕТ СН'!$H$23</f>
        <v>1577.5044445599999</v>
      </c>
      <c r="C108" s="37">
        <f>SUMIFS(СВЦЭМ!$D$34:$D$777,СВЦЭМ!$A$34:$A$777,$A108,СВЦЭМ!$B$34:$B$777,C$83)+'СЕТ СН'!$H$11+СВЦЭМ!$D$10+'СЕТ СН'!$H$6-'СЕТ СН'!$H$23</f>
        <v>1676.1100862899998</v>
      </c>
      <c r="D108" s="37">
        <f>SUMIFS(СВЦЭМ!$D$34:$D$777,СВЦЭМ!$A$34:$A$777,$A108,СВЦЭМ!$B$34:$B$777,D$83)+'СЕТ СН'!$H$11+СВЦЭМ!$D$10+'СЕТ СН'!$H$6-'СЕТ СН'!$H$23</f>
        <v>1740.0735080899999</v>
      </c>
      <c r="E108" s="37">
        <f>SUMIFS(СВЦЭМ!$D$34:$D$777,СВЦЭМ!$A$34:$A$777,$A108,СВЦЭМ!$B$34:$B$777,E$83)+'СЕТ СН'!$H$11+СВЦЭМ!$D$10+'СЕТ СН'!$H$6-'СЕТ СН'!$H$23</f>
        <v>1752.8132134399998</v>
      </c>
      <c r="F108" s="37">
        <f>SUMIFS(СВЦЭМ!$D$34:$D$777,СВЦЭМ!$A$34:$A$777,$A108,СВЦЭМ!$B$34:$B$777,F$83)+'СЕТ СН'!$H$11+СВЦЭМ!$D$10+'СЕТ СН'!$H$6-'СЕТ СН'!$H$23</f>
        <v>1748.9888044199997</v>
      </c>
      <c r="G108" s="37">
        <f>SUMIFS(СВЦЭМ!$D$34:$D$777,СВЦЭМ!$A$34:$A$777,$A108,СВЦЭМ!$B$34:$B$777,G$83)+'СЕТ СН'!$H$11+СВЦЭМ!$D$10+'СЕТ СН'!$H$6-'СЕТ СН'!$H$23</f>
        <v>1732.6256362199997</v>
      </c>
      <c r="H108" s="37">
        <f>SUMIFS(СВЦЭМ!$D$34:$D$777,СВЦЭМ!$A$34:$A$777,$A108,СВЦЭМ!$B$34:$B$777,H$83)+'СЕТ СН'!$H$11+СВЦЭМ!$D$10+'СЕТ СН'!$H$6-'СЕТ СН'!$H$23</f>
        <v>1612.0064945700001</v>
      </c>
      <c r="I108" s="37">
        <f>SUMIFS(СВЦЭМ!$D$34:$D$777,СВЦЭМ!$A$34:$A$777,$A108,СВЦЭМ!$B$34:$B$777,I$83)+'СЕТ СН'!$H$11+СВЦЭМ!$D$10+'СЕТ СН'!$H$6-'СЕТ СН'!$H$23</f>
        <v>1538.7541547400001</v>
      </c>
      <c r="J108" s="37">
        <f>SUMIFS(СВЦЭМ!$D$34:$D$777,СВЦЭМ!$A$34:$A$777,$A108,СВЦЭМ!$B$34:$B$777,J$83)+'СЕТ СН'!$H$11+СВЦЭМ!$D$10+'СЕТ СН'!$H$6-'СЕТ СН'!$H$23</f>
        <v>1524.14960763</v>
      </c>
      <c r="K108" s="37">
        <f>SUMIFS(СВЦЭМ!$D$34:$D$777,СВЦЭМ!$A$34:$A$777,$A108,СВЦЭМ!$B$34:$B$777,K$83)+'СЕТ СН'!$H$11+СВЦЭМ!$D$10+'СЕТ СН'!$H$6-'СЕТ СН'!$H$23</f>
        <v>1523.4905641199998</v>
      </c>
      <c r="L108" s="37">
        <f>SUMIFS(СВЦЭМ!$D$34:$D$777,СВЦЭМ!$A$34:$A$777,$A108,СВЦЭМ!$B$34:$B$777,L$83)+'СЕТ СН'!$H$11+СВЦЭМ!$D$10+'СЕТ СН'!$H$6-'СЕТ СН'!$H$23</f>
        <v>1516.86507054</v>
      </c>
      <c r="M108" s="37">
        <f>SUMIFS(СВЦЭМ!$D$34:$D$777,СВЦЭМ!$A$34:$A$777,$A108,СВЦЭМ!$B$34:$B$777,M$83)+'СЕТ СН'!$H$11+СВЦЭМ!$D$10+'СЕТ СН'!$H$6-'СЕТ СН'!$H$23</f>
        <v>1516.9990869899998</v>
      </c>
      <c r="N108" s="37">
        <f>SUMIFS(СВЦЭМ!$D$34:$D$777,СВЦЭМ!$A$34:$A$777,$A108,СВЦЭМ!$B$34:$B$777,N$83)+'СЕТ СН'!$H$11+СВЦЭМ!$D$10+'СЕТ СН'!$H$6-'СЕТ СН'!$H$23</f>
        <v>1517.4468633199999</v>
      </c>
      <c r="O108" s="37">
        <f>SUMIFS(СВЦЭМ!$D$34:$D$777,СВЦЭМ!$A$34:$A$777,$A108,СВЦЭМ!$B$34:$B$777,O$83)+'СЕТ СН'!$H$11+СВЦЭМ!$D$10+'СЕТ СН'!$H$6-'СЕТ СН'!$H$23</f>
        <v>1525.9304566599999</v>
      </c>
      <c r="P108" s="37">
        <f>SUMIFS(СВЦЭМ!$D$34:$D$777,СВЦЭМ!$A$34:$A$777,$A108,СВЦЭМ!$B$34:$B$777,P$83)+'СЕТ СН'!$H$11+СВЦЭМ!$D$10+'СЕТ СН'!$H$6-'СЕТ СН'!$H$23</f>
        <v>1527.88509101</v>
      </c>
      <c r="Q108" s="37">
        <f>SUMIFS(СВЦЭМ!$D$34:$D$777,СВЦЭМ!$A$34:$A$777,$A108,СВЦЭМ!$B$34:$B$777,Q$83)+'СЕТ СН'!$H$11+СВЦЭМ!$D$10+'СЕТ СН'!$H$6-'СЕТ СН'!$H$23</f>
        <v>1524.6623641000001</v>
      </c>
      <c r="R108" s="37">
        <f>SUMIFS(СВЦЭМ!$D$34:$D$777,СВЦЭМ!$A$34:$A$777,$A108,СВЦЭМ!$B$34:$B$777,R$83)+'СЕТ СН'!$H$11+СВЦЭМ!$D$10+'СЕТ СН'!$H$6-'СЕТ СН'!$H$23</f>
        <v>1524.0806108699999</v>
      </c>
      <c r="S108" s="37">
        <f>SUMIFS(СВЦЭМ!$D$34:$D$777,СВЦЭМ!$A$34:$A$777,$A108,СВЦЭМ!$B$34:$B$777,S$83)+'СЕТ СН'!$H$11+СВЦЭМ!$D$10+'СЕТ СН'!$H$6-'СЕТ СН'!$H$23</f>
        <v>1524.3998854399999</v>
      </c>
      <c r="T108" s="37">
        <f>SUMIFS(СВЦЭМ!$D$34:$D$777,СВЦЭМ!$A$34:$A$777,$A108,СВЦЭМ!$B$34:$B$777,T$83)+'СЕТ СН'!$H$11+СВЦЭМ!$D$10+'СЕТ СН'!$H$6-'СЕТ СН'!$H$23</f>
        <v>1512.84788187</v>
      </c>
      <c r="U108" s="37">
        <f>SUMIFS(СВЦЭМ!$D$34:$D$777,СВЦЭМ!$A$34:$A$777,$A108,СВЦЭМ!$B$34:$B$777,U$83)+'СЕТ СН'!$H$11+СВЦЭМ!$D$10+'СЕТ СН'!$H$6-'СЕТ СН'!$H$23</f>
        <v>1512.5941544100001</v>
      </c>
      <c r="V108" s="37">
        <f>SUMIFS(СВЦЭМ!$D$34:$D$777,СВЦЭМ!$A$34:$A$777,$A108,СВЦЭМ!$B$34:$B$777,V$83)+'СЕТ СН'!$H$11+СВЦЭМ!$D$10+'СЕТ СН'!$H$6-'СЕТ СН'!$H$23</f>
        <v>1524.4743526499999</v>
      </c>
      <c r="W108" s="37">
        <f>SUMIFS(СВЦЭМ!$D$34:$D$777,СВЦЭМ!$A$34:$A$777,$A108,СВЦЭМ!$B$34:$B$777,W$83)+'СЕТ СН'!$H$11+СВЦЭМ!$D$10+'СЕТ СН'!$H$6-'СЕТ СН'!$H$23</f>
        <v>1527.4000664099999</v>
      </c>
      <c r="X108" s="37">
        <f>SUMIFS(СВЦЭМ!$D$34:$D$777,СВЦЭМ!$A$34:$A$777,$A108,СВЦЭМ!$B$34:$B$777,X$83)+'СЕТ СН'!$H$11+СВЦЭМ!$D$10+'СЕТ СН'!$H$6-'СЕТ СН'!$H$23</f>
        <v>1516.4525960699998</v>
      </c>
      <c r="Y108" s="37">
        <f>SUMIFS(СВЦЭМ!$D$34:$D$777,СВЦЭМ!$A$34:$A$777,$A108,СВЦЭМ!$B$34:$B$777,Y$83)+'СЕТ СН'!$H$11+СВЦЭМ!$D$10+'СЕТ СН'!$H$6-'СЕТ СН'!$H$23</f>
        <v>1543.8226369899999</v>
      </c>
    </row>
    <row r="109" spans="1:25" ht="15.75" x14ac:dyDescent="0.2">
      <c r="A109" s="36">
        <f t="shared" si="2"/>
        <v>43246</v>
      </c>
      <c r="B109" s="37">
        <f>SUMIFS(СВЦЭМ!$D$34:$D$777,СВЦЭМ!$A$34:$A$777,$A109,СВЦЭМ!$B$34:$B$777,B$83)+'СЕТ СН'!$H$11+СВЦЭМ!$D$10+'СЕТ СН'!$H$6-'СЕТ СН'!$H$23</f>
        <v>1564.9686140700001</v>
      </c>
      <c r="C109" s="37">
        <f>SUMIFS(СВЦЭМ!$D$34:$D$777,СВЦЭМ!$A$34:$A$777,$A109,СВЦЭМ!$B$34:$B$777,C$83)+'СЕТ СН'!$H$11+СВЦЭМ!$D$10+'СЕТ СН'!$H$6-'СЕТ СН'!$H$23</f>
        <v>1646.0352633399998</v>
      </c>
      <c r="D109" s="37">
        <f>SUMIFS(СВЦЭМ!$D$34:$D$777,СВЦЭМ!$A$34:$A$777,$A109,СВЦЭМ!$B$34:$B$777,D$83)+'СЕТ СН'!$H$11+СВЦЭМ!$D$10+'СЕТ СН'!$H$6-'СЕТ СН'!$H$23</f>
        <v>1674.76392433</v>
      </c>
      <c r="E109" s="37">
        <f>SUMIFS(СВЦЭМ!$D$34:$D$777,СВЦЭМ!$A$34:$A$777,$A109,СВЦЭМ!$B$34:$B$777,E$83)+'СЕТ СН'!$H$11+СВЦЭМ!$D$10+'СЕТ СН'!$H$6-'СЕТ СН'!$H$23</f>
        <v>1689.0663246399999</v>
      </c>
      <c r="F109" s="37">
        <f>SUMIFS(СВЦЭМ!$D$34:$D$777,СВЦЭМ!$A$34:$A$777,$A109,СВЦЭМ!$B$34:$B$777,F$83)+'СЕТ СН'!$H$11+СВЦЭМ!$D$10+'СЕТ СН'!$H$6-'СЕТ СН'!$H$23</f>
        <v>1708.8768220100001</v>
      </c>
      <c r="G109" s="37">
        <f>SUMIFS(СВЦЭМ!$D$34:$D$777,СВЦЭМ!$A$34:$A$777,$A109,СВЦЭМ!$B$34:$B$777,G$83)+'СЕТ СН'!$H$11+СВЦЭМ!$D$10+'СЕТ СН'!$H$6-'СЕТ СН'!$H$23</f>
        <v>1689.5493902099997</v>
      </c>
      <c r="H109" s="37">
        <f>SUMIFS(СВЦЭМ!$D$34:$D$777,СВЦЭМ!$A$34:$A$777,$A109,СВЦЭМ!$B$34:$B$777,H$83)+'СЕТ СН'!$H$11+СВЦЭМ!$D$10+'СЕТ СН'!$H$6-'СЕТ СН'!$H$23</f>
        <v>1650.7622239799998</v>
      </c>
      <c r="I109" s="37">
        <f>SUMIFS(СВЦЭМ!$D$34:$D$777,СВЦЭМ!$A$34:$A$777,$A109,СВЦЭМ!$B$34:$B$777,I$83)+'СЕТ СН'!$H$11+СВЦЭМ!$D$10+'СЕТ СН'!$H$6-'СЕТ СН'!$H$23</f>
        <v>1579.7386248299999</v>
      </c>
      <c r="J109" s="37">
        <f>SUMIFS(СВЦЭМ!$D$34:$D$777,СВЦЭМ!$A$34:$A$777,$A109,СВЦЭМ!$B$34:$B$777,J$83)+'СЕТ СН'!$H$11+СВЦЭМ!$D$10+'СЕТ СН'!$H$6-'СЕТ СН'!$H$23</f>
        <v>1515.1949239400001</v>
      </c>
      <c r="K109" s="37">
        <f>SUMIFS(СВЦЭМ!$D$34:$D$777,СВЦЭМ!$A$34:$A$777,$A109,СВЦЭМ!$B$34:$B$777,K$83)+'СЕТ СН'!$H$11+СВЦЭМ!$D$10+'СЕТ СН'!$H$6-'СЕТ СН'!$H$23</f>
        <v>1496.42959533</v>
      </c>
      <c r="L109" s="37">
        <f>SUMIFS(СВЦЭМ!$D$34:$D$777,СВЦЭМ!$A$34:$A$777,$A109,СВЦЭМ!$B$34:$B$777,L$83)+'СЕТ СН'!$H$11+СВЦЭМ!$D$10+'СЕТ СН'!$H$6-'СЕТ СН'!$H$23</f>
        <v>1479.5091203899999</v>
      </c>
      <c r="M109" s="37">
        <f>SUMIFS(СВЦЭМ!$D$34:$D$777,СВЦЭМ!$A$34:$A$777,$A109,СВЦЭМ!$B$34:$B$777,M$83)+'СЕТ СН'!$H$11+СВЦЭМ!$D$10+'СЕТ СН'!$H$6-'СЕТ СН'!$H$23</f>
        <v>1478.55986816</v>
      </c>
      <c r="N109" s="37">
        <f>SUMIFS(СВЦЭМ!$D$34:$D$777,СВЦЭМ!$A$34:$A$777,$A109,СВЦЭМ!$B$34:$B$777,N$83)+'СЕТ СН'!$H$11+СВЦЭМ!$D$10+'СЕТ СН'!$H$6-'СЕТ СН'!$H$23</f>
        <v>1494.0913117199998</v>
      </c>
      <c r="O109" s="37">
        <f>SUMIFS(СВЦЭМ!$D$34:$D$777,СВЦЭМ!$A$34:$A$777,$A109,СВЦЭМ!$B$34:$B$777,O$83)+'СЕТ СН'!$H$11+СВЦЭМ!$D$10+'СЕТ СН'!$H$6-'СЕТ СН'!$H$23</f>
        <v>1508.6936878500001</v>
      </c>
      <c r="P109" s="37">
        <f>SUMIFS(СВЦЭМ!$D$34:$D$777,СВЦЭМ!$A$34:$A$777,$A109,СВЦЭМ!$B$34:$B$777,P$83)+'СЕТ СН'!$H$11+СВЦЭМ!$D$10+'СЕТ СН'!$H$6-'СЕТ СН'!$H$23</f>
        <v>1501.6742273599998</v>
      </c>
      <c r="Q109" s="37">
        <f>SUMIFS(СВЦЭМ!$D$34:$D$777,СВЦЭМ!$A$34:$A$777,$A109,СВЦЭМ!$B$34:$B$777,Q$83)+'СЕТ СН'!$H$11+СВЦЭМ!$D$10+'СЕТ СН'!$H$6-'СЕТ СН'!$H$23</f>
        <v>1499.54193401</v>
      </c>
      <c r="R109" s="37">
        <f>SUMIFS(СВЦЭМ!$D$34:$D$777,СВЦЭМ!$A$34:$A$777,$A109,СВЦЭМ!$B$34:$B$777,R$83)+'СЕТ СН'!$H$11+СВЦЭМ!$D$10+'СЕТ СН'!$H$6-'СЕТ СН'!$H$23</f>
        <v>1502.9023100099998</v>
      </c>
      <c r="S109" s="37">
        <f>SUMIFS(СВЦЭМ!$D$34:$D$777,СВЦЭМ!$A$34:$A$777,$A109,СВЦЭМ!$B$34:$B$777,S$83)+'СЕТ СН'!$H$11+СВЦЭМ!$D$10+'СЕТ СН'!$H$6-'СЕТ СН'!$H$23</f>
        <v>1499.23407765</v>
      </c>
      <c r="T109" s="37">
        <f>SUMIFS(СВЦЭМ!$D$34:$D$777,СВЦЭМ!$A$34:$A$777,$A109,СВЦЭМ!$B$34:$B$777,T$83)+'СЕТ СН'!$H$11+СВЦЭМ!$D$10+'СЕТ СН'!$H$6-'СЕТ СН'!$H$23</f>
        <v>1501.5108631999999</v>
      </c>
      <c r="U109" s="37">
        <f>SUMIFS(СВЦЭМ!$D$34:$D$777,СВЦЭМ!$A$34:$A$777,$A109,СВЦЭМ!$B$34:$B$777,U$83)+'СЕТ СН'!$H$11+СВЦЭМ!$D$10+'СЕТ СН'!$H$6-'СЕТ СН'!$H$23</f>
        <v>1500.9766932099999</v>
      </c>
      <c r="V109" s="37">
        <f>SUMIFS(СВЦЭМ!$D$34:$D$777,СВЦЭМ!$A$34:$A$777,$A109,СВЦЭМ!$B$34:$B$777,V$83)+'СЕТ СН'!$H$11+СВЦЭМ!$D$10+'СЕТ СН'!$H$6-'СЕТ СН'!$H$23</f>
        <v>1513.8367636799999</v>
      </c>
      <c r="W109" s="37">
        <f>SUMIFS(СВЦЭМ!$D$34:$D$777,СВЦЭМ!$A$34:$A$777,$A109,СВЦЭМ!$B$34:$B$777,W$83)+'СЕТ СН'!$H$11+СВЦЭМ!$D$10+'СЕТ СН'!$H$6-'СЕТ СН'!$H$23</f>
        <v>1501.4352787399998</v>
      </c>
      <c r="X109" s="37">
        <f>SUMIFS(СВЦЭМ!$D$34:$D$777,СВЦЭМ!$A$34:$A$777,$A109,СВЦЭМ!$B$34:$B$777,X$83)+'СЕТ СН'!$H$11+СВЦЭМ!$D$10+'СЕТ СН'!$H$6-'СЕТ СН'!$H$23</f>
        <v>1464.4726933799998</v>
      </c>
      <c r="Y109" s="37">
        <f>SUMIFS(СВЦЭМ!$D$34:$D$777,СВЦЭМ!$A$34:$A$777,$A109,СВЦЭМ!$B$34:$B$777,Y$83)+'СЕТ СН'!$H$11+СВЦЭМ!$D$10+'СЕТ СН'!$H$6-'СЕТ СН'!$H$23</f>
        <v>1504.7453531599999</v>
      </c>
    </row>
    <row r="110" spans="1:25" ht="15.75" x14ac:dyDescent="0.2">
      <c r="A110" s="36">
        <f t="shared" si="2"/>
        <v>43247</v>
      </c>
      <c r="B110" s="37">
        <f>SUMIFS(СВЦЭМ!$D$34:$D$777,СВЦЭМ!$A$34:$A$777,$A110,СВЦЭМ!$B$34:$B$777,B$83)+'СЕТ СН'!$H$11+СВЦЭМ!$D$10+'СЕТ СН'!$H$6-'СЕТ СН'!$H$23</f>
        <v>1548.3513493999999</v>
      </c>
      <c r="C110" s="37">
        <f>SUMIFS(СВЦЭМ!$D$34:$D$777,СВЦЭМ!$A$34:$A$777,$A110,СВЦЭМ!$B$34:$B$777,C$83)+'СЕТ СН'!$H$11+СВЦЭМ!$D$10+'СЕТ СН'!$H$6-'СЕТ СН'!$H$23</f>
        <v>1599.6366867899999</v>
      </c>
      <c r="D110" s="37">
        <f>SUMIFS(СВЦЭМ!$D$34:$D$777,СВЦЭМ!$A$34:$A$777,$A110,СВЦЭМ!$B$34:$B$777,D$83)+'СЕТ СН'!$H$11+СВЦЭМ!$D$10+'СЕТ СН'!$H$6-'СЕТ СН'!$H$23</f>
        <v>1639.0188000099997</v>
      </c>
      <c r="E110" s="37">
        <f>SUMIFS(СВЦЭМ!$D$34:$D$777,СВЦЭМ!$A$34:$A$777,$A110,СВЦЭМ!$B$34:$B$777,E$83)+'СЕТ СН'!$H$11+СВЦЭМ!$D$10+'СЕТ СН'!$H$6-'СЕТ СН'!$H$23</f>
        <v>1653.8072714</v>
      </c>
      <c r="F110" s="37">
        <f>SUMIFS(СВЦЭМ!$D$34:$D$777,СВЦЭМ!$A$34:$A$777,$A110,СВЦЭМ!$B$34:$B$777,F$83)+'СЕТ СН'!$H$11+СВЦЭМ!$D$10+'СЕТ СН'!$H$6-'СЕТ СН'!$H$23</f>
        <v>1691.44727031</v>
      </c>
      <c r="G110" s="37">
        <f>SUMIFS(СВЦЭМ!$D$34:$D$777,СВЦЭМ!$A$34:$A$777,$A110,СВЦЭМ!$B$34:$B$777,G$83)+'СЕТ СН'!$H$11+СВЦЭМ!$D$10+'СЕТ СН'!$H$6-'СЕТ СН'!$H$23</f>
        <v>1680.7365539299999</v>
      </c>
      <c r="H110" s="37">
        <f>SUMIFS(СВЦЭМ!$D$34:$D$777,СВЦЭМ!$A$34:$A$777,$A110,СВЦЭМ!$B$34:$B$777,H$83)+'СЕТ СН'!$H$11+СВЦЭМ!$D$10+'СЕТ СН'!$H$6-'СЕТ СН'!$H$23</f>
        <v>1645.12219813</v>
      </c>
      <c r="I110" s="37">
        <f>SUMIFS(СВЦЭМ!$D$34:$D$777,СВЦЭМ!$A$34:$A$777,$A110,СВЦЭМ!$B$34:$B$777,I$83)+'СЕТ СН'!$H$11+СВЦЭМ!$D$10+'СЕТ СН'!$H$6-'СЕТ СН'!$H$23</f>
        <v>1572.4080880699998</v>
      </c>
      <c r="J110" s="37">
        <f>SUMIFS(СВЦЭМ!$D$34:$D$777,СВЦЭМ!$A$34:$A$777,$A110,СВЦЭМ!$B$34:$B$777,J$83)+'СЕТ СН'!$H$11+СВЦЭМ!$D$10+'СЕТ СН'!$H$6-'СЕТ СН'!$H$23</f>
        <v>1516.7528162499998</v>
      </c>
      <c r="K110" s="37">
        <f>SUMIFS(СВЦЭМ!$D$34:$D$777,СВЦЭМ!$A$34:$A$777,$A110,СВЦЭМ!$B$34:$B$777,K$83)+'СЕТ СН'!$H$11+СВЦЭМ!$D$10+'СЕТ СН'!$H$6-'СЕТ СН'!$H$23</f>
        <v>1499.26070699</v>
      </c>
      <c r="L110" s="37">
        <f>SUMIFS(СВЦЭМ!$D$34:$D$777,СВЦЭМ!$A$34:$A$777,$A110,СВЦЭМ!$B$34:$B$777,L$83)+'СЕТ СН'!$H$11+СВЦЭМ!$D$10+'СЕТ СН'!$H$6-'СЕТ СН'!$H$23</f>
        <v>1500.31982664</v>
      </c>
      <c r="M110" s="37">
        <f>SUMIFS(СВЦЭМ!$D$34:$D$777,СВЦЭМ!$A$34:$A$777,$A110,СВЦЭМ!$B$34:$B$777,M$83)+'СЕТ СН'!$H$11+СВЦЭМ!$D$10+'СЕТ СН'!$H$6-'СЕТ СН'!$H$23</f>
        <v>1498.9041247599998</v>
      </c>
      <c r="N110" s="37">
        <f>SUMIFS(СВЦЭМ!$D$34:$D$777,СВЦЭМ!$A$34:$A$777,$A110,СВЦЭМ!$B$34:$B$777,N$83)+'СЕТ СН'!$H$11+СВЦЭМ!$D$10+'СЕТ СН'!$H$6-'СЕТ СН'!$H$23</f>
        <v>1493.1050947700001</v>
      </c>
      <c r="O110" s="37">
        <f>SUMIFS(СВЦЭМ!$D$34:$D$777,СВЦЭМ!$A$34:$A$777,$A110,СВЦЭМ!$B$34:$B$777,O$83)+'СЕТ СН'!$H$11+СВЦЭМ!$D$10+'СЕТ СН'!$H$6-'СЕТ СН'!$H$23</f>
        <v>1486.3114321399999</v>
      </c>
      <c r="P110" s="37">
        <f>SUMIFS(СВЦЭМ!$D$34:$D$777,СВЦЭМ!$A$34:$A$777,$A110,СВЦЭМ!$B$34:$B$777,P$83)+'СЕТ СН'!$H$11+СВЦЭМ!$D$10+'СЕТ СН'!$H$6-'СЕТ СН'!$H$23</f>
        <v>1501.83051798</v>
      </c>
      <c r="Q110" s="37">
        <f>SUMIFS(СВЦЭМ!$D$34:$D$777,СВЦЭМ!$A$34:$A$777,$A110,СВЦЭМ!$B$34:$B$777,Q$83)+'СЕТ СН'!$H$11+СВЦЭМ!$D$10+'СЕТ СН'!$H$6-'СЕТ СН'!$H$23</f>
        <v>1506.5722823999999</v>
      </c>
      <c r="R110" s="37">
        <f>SUMIFS(СВЦЭМ!$D$34:$D$777,СВЦЭМ!$A$34:$A$777,$A110,СВЦЭМ!$B$34:$B$777,R$83)+'СЕТ СН'!$H$11+СВЦЭМ!$D$10+'СЕТ СН'!$H$6-'СЕТ СН'!$H$23</f>
        <v>1515.3503467800001</v>
      </c>
      <c r="S110" s="37">
        <f>SUMIFS(СВЦЭМ!$D$34:$D$777,СВЦЭМ!$A$34:$A$777,$A110,СВЦЭМ!$B$34:$B$777,S$83)+'СЕТ СН'!$H$11+СВЦЭМ!$D$10+'СЕТ СН'!$H$6-'СЕТ СН'!$H$23</f>
        <v>1510.93797202</v>
      </c>
      <c r="T110" s="37">
        <f>SUMIFS(СВЦЭМ!$D$34:$D$777,СВЦЭМ!$A$34:$A$777,$A110,СВЦЭМ!$B$34:$B$777,T$83)+'СЕТ СН'!$H$11+СВЦЭМ!$D$10+'СЕТ СН'!$H$6-'СЕТ СН'!$H$23</f>
        <v>1497.6804649799999</v>
      </c>
      <c r="U110" s="37">
        <f>SUMIFS(СВЦЭМ!$D$34:$D$777,СВЦЭМ!$A$34:$A$777,$A110,СВЦЭМ!$B$34:$B$777,U$83)+'СЕТ СН'!$H$11+СВЦЭМ!$D$10+'СЕТ СН'!$H$6-'СЕТ СН'!$H$23</f>
        <v>1500.0690571599998</v>
      </c>
      <c r="V110" s="37">
        <f>SUMIFS(СВЦЭМ!$D$34:$D$777,СВЦЭМ!$A$34:$A$777,$A110,СВЦЭМ!$B$34:$B$777,V$83)+'СЕТ СН'!$H$11+СВЦЭМ!$D$10+'СЕТ СН'!$H$6-'СЕТ СН'!$H$23</f>
        <v>1534.2607005</v>
      </c>
      <c r="W110" s="37">
        <f>SUMIFS(СВЦЭМ!$D$34:$D$777,СВЦЭМ!$A$34:$A$777,$A110,СВЦЭМ!$B$34:$B$777,W$83)+'СЕТ СН'!$H$11+СВЦЭМ!$D$10+'СЕТ СН'!$H$6-'СЕТ СН'!$H$23</f>
        <v>1464.0895848299999</v>
      </c>
      <c r="X110" s="37">
        <f>SUMIFS(СВЦЭМ!$D$34:$D$777,СВЦЭМ!$A$34:$A$777,$A110,СВЦЭМ!$B$34:$B$777,X$83)+'СЕТ СН'!$H$11+СВЦЭМ!$D$10+'СЕТ СН'!$H$6-'СЕТ СН'!$H$23</f>
        <v>1435.7390236699998</v>
      </c>
      <c r="Y110" s="37">
        <f>SUMIFS(СВЦЭМ!$D$34:$D$777,СВЦЭМ!$A$34:$A$777,$A110,СВЦЭМ!$B$34:$B$777,Y$83)+'СЕТ СН'!$H$11+СВЦЭМ!$D$10+'СЕТ СН'!$H$6-'СЕТ СН'!$H$23</f>
        <v>1493.2434609100001</v>
      </c>
    </row>
    <row r="111" spans="1:25" ht="15.75" x14ac:dyDescent="0.2">
      <c r="A111" s="36">
        <f t="shared" si="2"/>
        <v>43248</v>
      </c>
      <c r="B111" s="37">
        <f>SUMIFS(СВЦЭМ!$D$34:$D$777,СВЦЭМ!$A$34:$A$777,$A111,СВЦЭМ!$B$34:$B$777,B$83)+'СЕТ СН'!$H$11+СВЦЭМ!$D$10+'СЕТ СН'!$H$6-'СЕТ СН'!$H$23</f>
        <v>1444.40359373</v>
      </c>
      <c r="C111" s="37">
        <f>SUMIFS(СВЦЭМ!$D$34:$D$777,СВЦЭМ!$A$34:$A$777,$A111,СВЦЭМ!$B$34:$B$777,C$83)+'СЕТ СН'!$H$11+СВЦЭМ!$D$10+'СЕТ СН'!$H$6-'СЕТ СН'!$H$23</f>
        <v>1475.01245202</v>
      </c>
      <c r="D111" s="37">
        <f>SUMIFS(СВЦЭМ!$D$34:$D$777,СВЦЭМ!$A$34:$A$777,$A111,СВЦЭМ!$B$34:$B$777,D$83)+'СЕТ СН'!$H$11+СВЦЭМ!$D$10+'СЕТ СН'!$H$6-'СЕТ СН'!$H$23</f>
        <v>1506.5144546699999</v>
      </c>
      <c r="E111" s="37">
        <f>SUMIFS(СВЦЭМ!$D$34:$D$777,СВЦЭМ!$A$34:$A$777,$A111,СВЦЭМ!$B$34:$B$777,E$83)+'СЕТ СН'!$H$11+СВЦЭМ!$D$10+'СЕТ СН'!$H$6-'СЕТ СН'!$H$23</f>
        <v>1518.6422674299999</v>
      </c>
      <c r="F111" s="37">
        <f>SUMIFS(СВЦЭМ!$D$34:$D$777,СВЦЭМ!$A$34:$A$777,$A111,СВЦЭМ!$B$34:$B$777,F$83)+'СЕТ СН'!$H$11+СВЦЭМ!$D$10+'СЕТ СН'!$H$6-'СЕТ СН'!$H$23</f>
        <v>1528.4019001900001</v>
      </c>
      <c r="G111" s="37">
        <f>SUMIFS(СВЦЭМ!$D$34:$D$777,СВЦЭМ!$A$34:$A$777,$A111,СВЦЭМ!$B$34:$B$777,G$83)+'СЕТ СН'!$H$11+СВЦЭМ!$D$10+'СЕТ СН'!$H$6-'СЕТ СН'!$H$23</f>
        <v>1503.0770742300001</v>
      </c>
      <c r="H111" s="37">
        <f>SUMIFS(СВЦЭМ!$D$34:$D$777,СВЦЭМ!$A$34:$A$777,$A111,СВЦЭМ!$B$34:$B$777,H$83)+'СЕТ СН'!$H$11+СВЦЭМ!$D$10+'СЕТ СН'!$H$6-'СЕТ СН'!$H$23</f>
        <v>1435.5587451399999</v>
      </c>
      <c r="I111" s="37">
        <f>SUMIFS(СВЦЭМ!$D$34:$D$777,СВЦЭМ!$A$34:$A$777,$A111,СВЦЭМ!$B$34:$B$777,I$83)+'СЕТ СН'!$H$11+СВЦЭМ!$D$10+'СЕТ СН'!$H$6-'СЕТ СН'!$H$23</f>
        <v>1478.4636660699998</v>
      </c>
      <c r="J111" s="37">
        <f>SUMIFS(СВЦЭМ!$D$34:$D$777,СВЦЭМ!$A$34:$A$777,$A111,СВЦЭМ!$B$34:$B$777,J$83)+'СЕТ СН'!$H$11+СВЦЭМ!$D$10+'СЕТ СН'!$H$6-'СЕТ СН'!$H$23</f>
        <v>1576.9675606000001</v>
      </c>
      <c r="K111" s="37">
        <f>SUMIFS(СВЦЭМ!$D$34:$D$777,СВЦЭМ!$A$34:$A$777,$A111,СВЦЭМ!$B$34:$B$777,K$83)+'СЕТ СН'!$H$11+СВЦЭМ!$D$10+'СЕТ СН'!$H$6-'СЕТ СН'!$H$23</f>
        <v>1578.4742364899998</v>
      </c>
      <c r="L111" s="37">
        <f>SUMIFS(СВЦЭМ!$D$34:$D$777,СВЦЭМ!$A$34:$A$777,$A111,СВЦЭМ!$B$34:$B$777,L$83)+'СЕТ СН'!$H$11+СВЦЭМ!$D$10+'СЕТ СН'!$H$6-'СЕТ СН'!$H$23</f>
        <v>1564.1740836099998</v>
      </c>
      <c r="M111" s="37">
        <f>SUMIFS(СВЦЭМ!$D$34:$D$777,СВЦЭМ!$A$34:$A$777,$A111,СВЦЭМ!$B$34:$B$777,M$83)+'СЕТ СН'!$H$11+СВЦЭМ!$D$10+'СЕТ СН'!$H$6-'СЕТ СН'!$H$23</f>
        <v>1559.9881560899998</v>
      </c>
      <c r="N111" s="37">
        <f>SUMIFS(СВЦЭМ!$D$34:$D$777,СВЦЭМ!$A$34:$A$777,$A111,СВЦЭМ!$B$34:$B$777,N$83)+'СЕТ СН'!$H$11+СВЦЭМ!$D$10+'СЕТ СН'!$H$6-'СЕТ СН'!$H$23</f>
        <v>1563.5017730499999</v>
      </c>
      <c r="O111" s="37">
        <f>SUMIFS(СВЦЭМ!$D$34:$D$777,СВЦЭМ!$A$34:$A$777,$A111,СВЦЭМ!$B$34:$B$777,O$83)+'СЕТ СН'!$H$11+СВЦЭМ!$D$10+'СЕТ СН'!$H$6-'СЕТ СН'!$H$23</f>
        <v>1548.48040496</v>
      </c>
      <c r="P111" s="37">
        <f>SUMIFS(СВЦЭМ!$D$34:$D$777,СВЦЭМ!$A$34:$A$777,$A111,СВЦЭМ!$B$34:$B$777,P$83)+'СЕТ СН'!$H$11+СВЦЭМ!$D$10+'СЕТ СН'!$H$6-'СЕТ СН'!$H$23</f>
        <v>1550.3480773199999</v>
      </c>
      <c r="Q111" s="37">
        <f>SUMIFS(СВЦЭМ!$D$34:$D$777,СВЦЭМ!$A$34:$A$777,$A111,СВЦЭМ!$B$34:$B$777,Q$83)+'СЕТ СН'!$H$11+СВЦЭМ!$D$10+'СЕТ СН'!$H$6-'СЕТ СН'!$H$23</f>
        <v>1555.7818213199998</v>
      </c>
      <c r="R111" s="37">
        <f>SUMIFS(СВЦЭМ!$D$34:$D$777,СВЦЭМ!$A$34:$A$777,$A111,СВЦЭМ!$B$34:$B$777,R$83)+'СЕТ СН'!$H$11+СВЦЭМ!$D$10+'СЕТ СН'!$H$6-'СЕТ СН'!$H$23</f>
        <v>1557.3966329299999</v>
      </c>
      <c r="S111" s="37">
        <f>SUMIFS(СВЦЭМ!$D$34:$D$777,СВЦЭМ!$A$34:$A$777,$A111,СВЦЭМ!$B$34:$B$777,S$83)+'СЕТ СН'!$H$11+СВЦЭМ!$D$10+'СЕТ СН'!$H$6-'СЕТ СН'!$H$23</f>
        <v>1561.6686772099999</v>
      </c>
      <c r="T111" s="37">
        <f>SUMIFS(СВЦЭМ!$D$34:$D$777,СВЦЭМ!$A$34:$A$777,$A111,СВЦЭМ!$B$34:$B$777,T$83)+'СЕТ СН'!$H$11+СВЦЭМ!$D$10+'СЕТ СН'!$H$6-'СЕТ СН'!$H$23</f>
        <v>1549.05813089</v>
      </c>
      <c r="U111" s="37">
        <f>SUMIFS(СВЦЭМ!$D$34:$D$777,СВЦЭМ!$A$34:$A$777,$A111,СВЦЭМ!$B$34:$B$777,U$83)+'СЕТ СН'!$H$11+СВЦЭМ!$D$10+'СЕТ СН'!$H$6-'СЕТ СН'!$H$23</f>
        <v>1566.5007362399999</v>
      </c>
      <c r="V111" s="37">
        <f>SUMIFS(СВЦЭМ!$D$34:$D$777,СВЦЭМ!$A$34:$A$777,$A111,СВЦЭМ!$B$34:$B$777,V$83)+'СЕТ СН'!$H$11+СВЦЭМ!$D$10+'СЕТ СН'!$H$6-'СЕТ СН'!$H$23</f>
        <v>1570.09895306</v>
      </c>
      <c r="W111" s="37">
        <f>SUMIFS(СВЦЭМ!$D$34:$D$777,СВЦЭМ!$A$34:$A$777,$A111,СВЦЭМ!$B$34:$B$777,W$83)+'СЕТ СН'!$H$11+СВЦЭМ!$D$10+'СЕТ СН'!$H$6-'СЕТ СН'!$H$23</f>
        <v>1565.59405281</v>
      </c>
      <c r="X111" s="37">
        <f>SUMIFS(СВЦЭМ!$D$34:$D$777,СВЦЭМ!$A$34:$A$777,$A111,СВЦЭМ!$B$34:$B$777,X$83)+'СЕТ СН'!$H$11+СВЦЭМ!$D$10+'СЕТ СН'!$H$6-'СЕТ СН'!$H$23</f>
        <v>1533.7449549600001</v>
      </c>
      <c r="Y111" s="37">
        <f>SUMIFS(СВЦЭМ!$D$34:$D$777,СВЦЭМ!$A$34:$A$777,$A111,СВЦЭМ!$B$34:$B$777,Y$83)+'СЕТ СН'!$H$11+СВЦЭМ!$D$10+'СЕТ СН'!$H$6-'СЕТ СН'!$H$23</f>
        <v>1532.42630416</v>
      </c>
    </row>
    <row r="112" spans="1:25" ht="15.75" x14ac:dyDescent="0.2">
      <c r="A112" s="36">
        <f t="shared" si="2"/>
        <v>43249</v>
      </c>
      <c r="B112" s="37">
        <f>SUMIFS(СВЦЭМ!$D$34:$D$777,СВЦЭМ!$A$34:$A$777,$A112,СВЦЭМ!$B$34:$B$777,B$83)+'СЕТ СН'!$H$11+СВЦЭМ!$D$10+'СЕТ СН'!$H$6-'СЕТ СН'!$H$23</f>
        <v>1538.8300792299999</v>
      </c>
      <c r="C112" s="37">
        <f>SUMIFS(СВЦЭМ!$D$34:$D$777,СВЦЭМ!$A$34:$A$777,$A112,СВЦЭМ!$B$34:$B$777,C$83)+'СЕТ СН'!$H$11+СВЦЭМ!$D$10+'СЕТ СН'!$H$6-'СЕТ СН'!$H$23</f>
        <v>1601.1830344499999</v>
      </c>
      <c r="D112" s="37">
        <f>SUMIFS(СВЦЭМ!$D$34:$D$777,СВЦЭМ!$A$34:$A$777,$A112,СВЦЭМ!$B$34:$B$777,D$83)+'СЕТ СН'!$H$11+СВЦЭМ!$D$10+'СЕТ СН'!$H$6-'СЕТ СН'!$H$23</f>
        <v>1633.8905478500001</v>
      </c>
      <c r="E112" s="37">
        <f>SUMIFS(СВЦЭМ!$D$34:$D$777,СВЦЭМ!$A$34:$A$777,$A112,СВЦЭМ!$B$34:$B$777,E$83)+'СЕТ СН'!$H$11+СВЦЭМ!$D$10+'СЕТ СН'!$H$6-'СЕТ СН'!$H$23</f>
        <v>1639.04684847</v>
      </c>
      <c r="F112" s="37">
        <f>SUMIFS(СВЦЭМ!$D$34:$D$777,СВЦЭМ!$A$34:$A$777,$A112,СВЦЭМ!$B$34:$B$777,F$83)+'СЕТ СН'!$H$11+СВЦЭМ!$D$10+'СЕТ СН'!$H$6-'СЕТ СН'!$H$23</f>
        <v>1643.0209856799997</v>
      </c>
      <c r="G112" s="37">
        <f>SUMIFS(СВЦЭМ!$D$34:$D$777,СВЦЭМ!$A$34:$A$777,$A112,СВЦЭМ!$B$34:$B$777,G$83)+'СЕТ СН'!$H$11+СВЦЭМ!$D$10+'СЕТ СН'!$H$6-'СЕТ СН'!$H$23</f>
        <v>1640.5625144299997</v>
      </c>
      <c r="H112" s="37">
        <f>SUMIFS(СВЦЭМ!$D$34:$D$777,СВЦЭМ!$A$34:$A$777,$A112,СВЦЭМ!$B$34:$B$777,H$83)+'СЕТ СН'!$H$11+СВЦЭМ!$D$10+'СЕТ СН'!$H$6-'СЕТ СН'!$H$23</f>
        <v>1573.29779388</v>
      </c>
      <c r="I112" s="37">
        <f>SUMIFS(СВЦЭМ!$D$34:$D$777,СВЦЭМ!$A$34:$A$777,$A112,СВЦЭМ!$B$34:$B$777,I$83)+'СЕТ СН'!$H$11+СВЦЭМ!$D$10+'СЕТ СН'!$H$6-'СЕТ СН'!$H$23</f>
        <v>1564.6810271300001</v>
      </c>
      <c r="J112" s="37">
        <f>SUMIFS(СВЦЭМ!$D$34:$D$777,СВЦЭМ!$A$34:$A$777,$A112,СВЦЭМ!$B$34:$B$777,J$83)+'СЕТ СН'!$H$11+СВЦЭМ!$D$10+'СЕТ СН'!$H$6-'СЕТ СН'!$H$23</f>
        <v>1577.8243294199999</v>
      </c>
      <c r="K112" s="37">
        <f>SUMIFS(СВЦЭМ!$D$34:$D$777,СВЦЭМ!$A$34:$A$777,$A112,СВЦЭМ!$B$34:$B$777,K$83)+'СЕТ СН'!$H$11+СВЦЭМ!$D$10+'СЕТ СН'!$H$6-'СЕТ СН'!$H$23</f>
        <v>1589.80216986</v>
      </c>
      <c r="L112" s="37">
        <f>SUMIFS(СВЦЭМ!$D$34:$D$777,СВЦЭМ!$A$34:$A$777,$A112,СВЦЭМ!$B$34:$B$777,L$83)+'СЕТ СН'!$H$11+СВЦЭМ!$D$10+'СЕТ СН'!$H$6-'СЕТ СН'!$H$23</f>
        <v>1550.4864443699998</v>
      </c>
      <c r="M112" s="37">
        <f>SUMIFS(СВЦЭМ!$D$34:$D$777,СВЦЭМ!$A$34:$A$777,$A112,СВЦЭМ!$B$34:$B$777,M$83)+'СЕТ СН'!$H$11+СВЦЭМ!$D$10+'СЕТ СН'!$H$6-'СЕТ СН'!$H$23</f>
        <v>1558.2106902</v>
      </c>
      <c r="N112" s="37">
        <f>SUMIFS(СВЦЭМ!$D$34:$D$777,СВЦЭМ!$A$34:$A$777,$A112,СВЦЭМ!$B$34:$B$777,N$83)+'СЕТ СН'!$H$11+СВЦЭМ!$D$10+'СЕТ СН'!$H$6-'СЕТ СН'!$H$23</f>
        <v>1559.2316877799999</v>
      </c>
      <c r="O112" s="37">
        <f>SUMIFS(СВЦЭМ!$D$34:$D$777,СВЦЭМ!$A$34:$A$777,$A112,СВЦЭМ!$B$34:$B$777,O$83)+'СЕТ СН'!$H$11+СВЦЭМ!$D$10+'СЕТ СН'!$H$6-'СЕТ СН'!$H$23</f>
        <v>1546.6288972799998</v>
      </c>
      <c r="P112" s="37">
        <f>SUMIFS(СВЦЭМ!$D$34:$D$777,СВЦЭМ!$A$34:$A$777,$A112,СВЦЭМ!$B$34:$B$777,P$83)+'СЕТ СН'!$H$11+СВЦЭМ!$D$10+'СЕТ СН'!$H$6-'СЕТ СН'!$H$23</f>
        <v>1544.1345401599999</v>
      </c>
      <c r="Q112" s="37">
        <f>SUMIFS(СВЦЭМ!$D$34:$D$777,СВЦЭМ!$A$34:$A$777,$A112,СВЦЭМ!$B$34:$B$777,Q$83)+'СЕТ СН'!$H$11+СВЦЭМ!$D$10+'СЕТ СН'!$H$6-'СЕТ СН'!$H$23</f>
        <v>1552.04263808</v>
      </c>
      <c r="R112" s="37">
        <f>SUMIFS(СВЦЭМ!$D$34:$D$777,СВЦЭМ!$A$34:$A$777,$A112,СВЦЭМ!$B$34:$B$777,R$83)+'СЕТ СН'!$H$11+СВЦЭМ!$D$10+'СЕТ СН'!$H$6-'СЕТ СН'!$H$23</f>
        <v>1560.1657671600001</v>
      </c>
      <c r="S112" s="37">
        <f>SUMIFS(СВЦЭМ!$D$34:$D$777,СВЦЭМ!$A$34:$A$777,$A112,СВЦЭМ!$B$34:$B$777,S$83)+'СЕТ СН'!$H$11+СВЦЭМ!$D$10+'СЕТ СН'!$H$6-'СЕТ СН'!$H$23</f>
        <v>1556.6929003499999</v>
      </c>
      <c r="T112" s="37">
        <f>SUMIFS(СВЦЭМ!$D$34:$D$777,СВЦЭМ!$A$34:$A$777,$A112,СВЦЭМ!$B$34:$B$777,T$83)+'СЕТ СН'!$H$11+СВЦЭМ!$D$10+'СЕТ СН'!$H$6-'СЕТ СН'!$H$23</f>
        <v>1555.2416246299999</v>
      </c>
      <c r="U112" s="37">
        <f>SUMIFS(СВЦЭМ!$D$34:$D$777,СВЦЭМ!$A$34:$A$777,$A112,СВЦЭМ!$B$34:$B$777,U$83)+'СЕТ СН'!$H$11+СВЦЭМ!$D$10+'СЕТ СН'!$H$6-'СЕТ СН'!$H$23</f>
        <v>1569.1983145499998</v>
      </c>
      <c r="V112" s="37">
        <f>SUMIFS(СВЦЭМ!$D$34:$D$777,СВЦЭМ!$A$34:$A$777,$A112,СВЦЭМ!$B$34:$B$777,V$83)+'СЕТ СН'!$H$11+СВЦЭМ!$D$10+'СЕТ СН'!$H$6-'СЕТ СН'!$H$23</f>
        <v>1424.95003445</v>
      </c>
      <c r="W112" s="37">
        <f>SUMIFS(СВЦЭМ!$D$34:$D$777,СВЦЭМ!$A$34:$A$777,$A112,СВЦЭМ!$B$34:$B$777,W$83)+'СЕТ СН'!$H$11+СВЦЭМ!$D$10+'СЕТ СН'!$H$6-'СЕТ СН'!$H$23</f>
        <v>1400.9808121599999</v>
      </c>
      <c r="X112" s="37">
        <f>SUMIFS(СВЦЭМ!$D$34:$D$777,СВЦЭМ!$A$34:$A$777,$A112,СВЦЭМ!$B$34:$B$777,X$83)+'СЕТ СН'!$H$11+СВЦЭМ!$D$10+'СЕТ СН'!$H$6-'СЕТ СН'!$H$23</f>
        <v>1420.1118686199998</v>
      </c>
      <c r="Y112" s="37">
        <f>SUMIFS(СВЦЭМ!$D$34:$D$777,СВЦЭМ!$A$34:$A$777,$A112,СВЦЭМ!$B$34:$B$777,Y$83)+'СЕТ СН'!$H$11+СВЦЭМ!$D$10+'СЕТ СН'!$H$6-'СЕТ СН'!$H$23</f>
        <v>1479.4604374400001</v>
      </c>
    </row>
    <row r="113" spans="1:27" ht="15.75" x14ac:dyDescent="0.2">
      <c r="A113" s="36">
        <f t="shared" si="2"/>
        <v>43250</v>
      </c>
      <c r="B113" s="37">
        <f>SUMIFS(СВЦЭМ!$D$34:$D$777,СВЦЭМ!$A$34:$A$777,$A113,СВЦЭМ!$B$34:$B$777,B$83)+'СЕТ СН'!$H$11+СВЦЭМ!$D$10+'СЕТ СН'!$H$6-'СЕТ СН'!$H$23</f>
        <v>1593.98538315</v>
      </c>
      <c r="C113" s="37">
        <f>SUMIFS(СВЦЭМ!$D$34:$D$777,СВЦЭМ!$A$34:$A$777,$A113,СВЦЭМ!$B$34:$B$777,C$83)+'СЕТ СН'!$H$11+СВЦЭМ!$D$10+'СЕТ СН'!$H$6-'СЕТ СН'!$H$23</f>
        <v>1652.3969834599998</v>
      </c>
      <c r="D113" s="37">
        <f>SUMIFS(СВЦЭМ!$D$34:$D$777,СВЦЭМ!$A$34:$A$777,$A113,СВЦЭМ!$B$34:$B$777,D$83)+'СЕТ СН'!$H$11+СВЦЭМ!$D$10+'СЕТ СН'!$H$6-'СЕТ СН'!$H$23</f>
        <v>1695.9602870899998</v>
      </c>
      <c r="E113" s="37">
        <f>SUMIFS(СВЦЭМ!$D$34:$D$777,СВЦЭМ!$A$34:$A$777,$A113,СВЦЭМ!$B$34:$B$777,E$83)+'СЕТ СН'!$H$11+СВЦЭМ!$D$10+'СЕТ СН'!$H$6-'СЕТ СН'!$H$23</f>
        <v>1704.56213953</v>
      </c>
      <c r="F113" s="37">
        <f>SUMIFS(СВЦЭМ!$D$34:$D$777,СВЦЭМ!$A$34:$A$777,$A113,СВЦЭМ!$B$34:$B$777,F$83)+'СЕТ СН'!$H$11+СВЦЭМ!$D$10+'СЕТ СН'!$H$6-'СЕТ СН'!$H$23</f>
        <v>1716.35584707</v>
      </c>
      <c r="G113" s="37">
        <f>SUMIFS(СВЦЭМ!$D$34:$D$777,СВЦЭМ!$A$34:$A$777,$A113,СВЦЭМ!$B$34:$B$777,G$83)+'СЕТ СН'!$H$11+СВЦЭМ!$D$10+'СЕТ СН'!$H$6-'СЕТ СН'!$H$23</f>
        <v>1703.4415522599998</v>
      </c>
      <c r="H113" s="37">
        <f>SUMIFS(СВЦЭМ!$D$34:$D$777,СВЦЭМ!$A$34:$A$777,$A113,СВЦЭМ!$B$34:$B$777,H$83)+'СЕТ СН'!$H$11+СВЦЭМ!$D$10+'СЕТ СН'!$H$6-'СЕТ СН'!$H$23</f>
        <v>1634.07256981</v>
      </c>
      <c r="I113" s="37">
        <f>SUMIFS(СВЦЭМ!$D$34:$D$777,СВЦЭМ!$A$34:$A$777,$A113,СВЦЭМ!$B$34:$B$777,I$83)+'СЕТ СН'!$H$11+СВЦЭМ!$D$10+'СЕТ СН'!$H$6-'СЕТ СН'!$H$23</f>
        <v>1555.2440027600001</v>
      </c>
      <c r="J113" s="37">
        <f>SUMIFS(СВЦЭМ!$D$34:$D$777,СВЦЭМ!$A$34:$A$777,$A113,СВЦЭМ!$B$34:$B$777,J$83)+'СЕТ СН'!$H$11+СВЦЭМ!$D$10+'СЕТ СН'!$H$6-'СЕТ СН'!$H$23</f>
        <v>1550.2024703499999</v>
      </c>
      <c r="K113" s="37">
        <f>SUMIFS(СВЦЭМ!$D$34:$D$777,СВЦЭМ!$A$34:$A$777,$A113,СВЦЭМ!$B$34:$B$777,K$83)+'СЕТ СН'!$H$11+СВЦЭМ!$D$10+'СЕТ СН'!$H$6-'СЕТ СН'!$H$23</f>
        <v>1560.1616974499998</v>
      </c>
      <c r="L113" s="37">
        <f>SUMIFS(СВЦЭМ!$D$34:$D$777,СВЦЭМ!$A$34:$A$777,$A113,СВЦЭМ!$B$34:$B$777,L$83)+'СЕТ СН'!$H$11+СВЦЭМ!$D$10+'СЕТ СН'!$H$6-'СЕТ СН'!$H$23</f>
        <v>1556.84805555</v>
      </c>
      <c r="M113" s="37">
        <f>SUMIFS(СВЦЭМ!$D$34:$D$777,СВЦЭМ!$A$34:$A$777,$A113,СВЦЭМ!$B$34:$B$777,M$83)+'СЕТ СН'!$H$11+СВЦЭМ!$D$10+'СЕТ СН'!$H$6-'СЕТ СН'!$H$23</f>
        <v>1580.48909172</v>
      </c>
      <c r="N113" s="37">
        <f>SUMIFS(СВЦЭМ!$D$34:$D$777,СВЦЭМ!$A$34:$A$777,$A113,СВЦЭМ!$B$34:$B$777,N$83)+'СЕТ СН'!$H$11+СВЦЭМ!$D$10+'СЕТ СН'!$H$6-'СЕТ СН'!$H$23</f>
        <v>1581.3277829599999</v>
      </c>
      <c r="O113" s="37">
        <f>SUMIFS(СВЦЭМ!$D$34:$D$777,СВЦЭМ!$A$34:$A$777,$A113,СВЦЭМ!$B$34:$B$777,O$83)+'СЕТ СН'!$H$11+СВЦЭМ!$D$10+'СЕТ СН'!$H$6-'СЕТ СН'!$H$23</f>
        <v>1568.7321736099998</v>
      </c>
      <c r="P113" s="37">
        <f>SUMIFS(СВЦЭМ!$D$34:$D$777,СВЦЭМ!$A$34:$A$777,$A113,СВЦЭМ!$B$34:$B$777,P$83)+'СЕТ СН'!$H$11+СВЦЭМ!$D$10+'СЕТ СН'!$H$6-'СЕТ СН'!$H$23</f>
        <v>1551.59240282</v>
      </c>
      <c r="Q113" s="37">
        <f>SUMIFS(СВЦЭМ!$D$34:$D$777,СВЦЭМ!$A$34:$A$777,$A113,СВЦЭМ!$B$34:$B$777,Q$83)+'СЕТ СН'!$H$11+СВЦЭМ!$D$10+'СЕТ СН'!$H$6-'СЕТ СН'!$H$23</f>
        <v>1528.78373526</v>
      </c>
      <c r="R113" s="37">
        <f>SUMIFS(СВЦЭМ!$D$34:$D$777,СВЦЭМ!$A$34:$A$777,$A113,СВЦЭМ!$B$34:$B$777,R$83)+'СЕТ СН'!$H$11+СВЦЭМ!$D$10+'СЕТ СН'!$H$6-'СЕТ СН'!$H$23</f>
        <v>1537.8268725600001</v>
      </c>
      <c r="S113" s="37">
        <f>SUMIFS(СВЦЭМ!$D$34:$D$777,СВЦЭМ!$A$34:$A$777,$A113,СВЦЭМ!$B$34:$B$777,S$83)+'СЕТ СН'!$H$11+СВЦЭМ!$D$10+'СЕТ СН'!$H$6-'СЕТ СН'!$H$23</f>
        <v>1538.1062979899998</v>
      </c>
      <c r="T113" s="37">
        <f>SUMIFS(СВЦЭМ!$D$34:$D$777,СВЦЭМ!$A$34:$A$777,$A113,СВЦЭМ!$B$34:$B$777,T$83)+'СЕТ СН'!$H$11+СВЦЭМ!$D$10+'СЕТ СН'!$H$6-'СЕТ СН'!$H$23</f>
        <v>1531.8911546099998</v>
      </c>
      <c r="U113" s="37">
        <f>SUMIFS(СВЦЭМ!$D$34:$D$777,СВЦЭМ!$A$34:$A$777,$A113,СВЦЭМ!$B$34:$B$777,U$83)+'СЕТ СН'!$H$11+СВЦЭМ!$D$10+'СЕТ СН'!$H$6-'СЕТ СН'!$H$23</f>
        <v>1525.4411793700001</v>
      </c>
      <c r="V113" s="37">
        <f>SUMIFS(СВЦЭМ!$D$34:$D$777,СВЦЭМ!$A$34:$A$777,$A113,СВЦЭМ!$B$34:$B$777,V$83)+'СЕТ СН'!$H$11+СВЦЭМ!$D$10+'СЕТ СН'!$H$6-'СЕТ СН'!$H$23</f>
        <v>1505.7794315599999</v>
      </c>
      <c r="W113" s="37">
        <f>SUMIFS(СВЦЭМ!$D$34:$D$777,СВЦЭМ!$A$34:$A$777,$A113,СВЦЭМ!$B$34:$B$777,W$83)+'СЕТ СН'!$H$11+СВЦЭМ!$D$10+'СЕТ СН'!$H$6-'СЕТ СН'!$H$23</f>
        <v>1494.7725805299999</v>
      </c>
      <c r="X113" s="37">
        <f>SUMIFS(СВЦЭМ!$D$34:$D$777,СВЦЭМ!$A$34:$A$777,$A113,СВЦЭМ!$B$34:$B$777,X$83)+'СЕТ СН'!$H$11+СВЦЭМ!$D$10+'СЕТ СН'!$H$6-'СЕТ СН'!$H$23</f>
        <v>1508.8183219099999</v>
      </c>
      <c r="Y113" s="37">
        <f>SUMIFS(СВЦЭМ!$D$34:$D$777,СВЦЭМ!$A$34:$A$777,$A113,СВЦЭМ!$B$34:$B$777,Y$83)+'СЕТ СН'!$H$11+СВЦЭМ!$D$10+'СЕТ СН'!$H$6-'СЕТ СН'!$H$23</f>
        <v>1543.0404717299998</v>
      </c>
    </row>
    <row r="114" spans="1:27" ht="15.75" x14ac:dyDescent="0.2">
      <c r="A114" s="36">
        <f t="shared" si="2"/>
        <v>43251</v>
      </c>
      <c r="B114" s="37">
        <f>SUMIFS(СВЦЭМ!$D$34:$D$777,СВЦЭМ!$A$34:$A$777,$A114,СВЦЭМ!$B$34:$B$777,B$83)+'СЕТ СН'!$H$11+СВЦЭМ!$D$10+'СЕТ СН'!$H$6-'СЕТ СН'!$H$23</f>
        <v>1593.15453424</v>
      </c>
      <c r="C114" s="37">
        <f>SUMIFS(СВЦЭМ!$D$34:$D$777,СВЦЭМ!$A$34:$A$777,$A114,СВЦЭМ!$B$34:$B$777,C$83)+'СЕТ СН'!$H$11+СВЦЭМ!$D$10+'СЕТ СН'!$H$6-'СЕТ СН'!$H$23</f>
        <v>1654.5392186499998</v>
      </c>
      <c r="D114" s="37">
        <f>SUMIFS(СВЦЭМ!$D$34:$D$777,СВЦЭМ!$A$34:$A$777,$A114,СВЦЭМ!$B$34:$B$777,D$83)+'СЕТ СН'!$H$11+СВЦЭМ!$D$10+'СЕТ СН'!$H$6-'СЕТ СН'!$H$23</f>
        <v>1681.9667240799999</v>
      </c>
      <c r="E114" s="37">
        <f>SUMIFS(СВЦЭМ!$D$34:$D$777,СВЦЭМ!$A$34:$A$777,$A114,СВЦЭМ!$B$34:$B$777,E$83)+'СЕТ СН'!$H$11+СВЦЭМ!$D$10+'СЕТ СН'!$H$6-'СЕТ СН'!$H$23</f>
        <v>1693.7341119299999</v>
      </c>
      <c r="F114" s="37">
        <f>SUMIFS(СВЦЭМ!$D$34:$D$777,СВЦЭМ!$A$34:$A$777,$A114,СВЦЭМ!$B$34:$B$777,F$83)+'СЕТ СН'!$H$11+СВЦЭМ!$D$10+'СЕТ СН'!$H$6-'СЕТ СН'!$H$23</f>
        <v>1702.7731850699997</v>
      </c>
      <c r="G114" s="37">
        <f>SUMIFS(СВЦЭМ!$D$34:$D$777,СВЦЭМ!$A$34:$A$777,$A114,СВЦЭМ!$B$34:$B$777,G$83)+'СЕТ СН'!$H$11+СВЦЭМ!$D$10+'СЕТ СН'!$H$6-'СЕТ СН'!$H$23</f>
        <v>1684.2120010499998</v>
      </c>
      <c r="H114" s="37">
        <f>SUMIFS(СВЦЭМ!$D$34:$D$777,СВЦЭМ!$A$34:$A$777,$A114,СВЦЭМ!$B$34:$B$777,H$83)+'СЕТ СН'!$H$11+СВЦЭМ!$D$10+'СЕТ СН'!$H$6-'СЕТ СН'!$H$23</f>
        <v>1636.65196242</v>
      </c>
      <c r="I114" s="37">
        <f>SUMIFS(СВЦЭМ!$D$34:$D$777,СВЦЭМ!$A$34:$A$777,$A114,СВЦЭМ!$B$34:$B$777,I$83)+'СЕТ СН'!$H$11+СВЦЭМ!$D$10+'СЕТ СН'!$H$6-'СЕТ СН'!$H$23</f>
        <v>1563.0227544700001</v>
      </c>
      <c r="J114" s="37">
        <f>SUMIFS(СВЦЭМ!$D$34:$D$777,СВЦЭМ!$A$34:$A$777,$A114,СВЦЭМ!$B$34:$B$777,J$83)+'СЕТ СН'!$H$11+СВЦЭМ!$D$10+'СЕТ СН'!$H$6-'СЕТ СН'!$H$23</f>
        <v>1538.5281926099999</v>
      </c>
      <c r="K114" s="37">
        <f>SUMIFS(СВЦЭМ!$D$34:$D$777,СВЦЭМ!$A$34:$A$777,$A114,СВЦЭМ!$B$34:$B$777,K$83)+'СЕТ СН'!$H$11+СВЦЭМ!$D$10+'СЕТ СН'!$H$6-'СЕТ СН'!$H$23</f>
        <v>1522.1881174099999</v>
      </c>
      <c r="L114" s="37">
        <f>SUMIFS(СВЦЭМ!$D$34:$D$777,СВЦЭМ!$A$34:$A$777,$A114,СВЦЭМ!$B$34:$B$777,L$83)+'СЕТ СН'!$H$11+СВЦЭМ!$D$10+'СЕТ СН'!$H$6-'СЕТ СН'!$H$23</f>
        <v>1529.32025415</v>
      </c>
      <c r="M114" s="37">
        <f>SUMIFS(СВЦЭМ!$D$34:$D$777,СВЦЭМ!$A$34:$A$777,$A114,СВЦЭМ!$B$34:$B$777,M$83)+'СЕТ СН'!$H$11+СВЦЭМ!$D$10+'СЕТ СН'!$H$6-'СЕТ СН'!$H$23</f>
        <v>1538.4537477099998</v>
      </c>
      <c r="N114" s="37">
        <f>SUMIFS(СВЦЭМ!$D$34:$D$777,СВЦЭМ!$A$34:$A$777,$A114,СВЦЭМ!$B$34:$B$777,N$83)+'СЕТ СН'!$H$11+СВЦЭМ!$D$10+'СЕТ СН'!$H$6-'СЕТ СН'!$H$23</f>
        <v>1522.5095496599999</v>
      </c>
      <c r="O114" s="37">
        <f>SUMIFS(СВЦЭМ!$D$34:$D$777,СВЦЭМ!$A$34:$A$777,$A114,СВЦЭМ!$B$34:$B$777,O$83)+'СЕТ СН'!$H$11+СВЦЭМ!$D$10+'СЕТ СН'!$H$6-'СЕТ СН'!$H$23</f>
        <v>1533.0102006</v>
      </c>
      <c r="P114" s="37">
        <f>SUMIFS(СВЦЭМ!$D$34:$D$777,СВЦЭМ!$A$34:$A$777,$A114,СВЦЭМ!$B$34:$B$777,P$83)+'СЕТ СН'!$H$11+СВЦЭМ!$D$10+'СЕТ СН'!$H$6-'СЕТ СН'!$H$23</f>
        <v>1545.2739133800001</v>
      </c>
      <c r="Q114" s="37">
        <f>SUMIFS(СВЦЭМ!$D$34:$D$777,СВЦЭМ!$A$34:$A$777,$A114,СВЦЭМ!$B$34:$B$777,Q$83)+'СЕТ СН'!$H$11+СВЦЭМ!$D$10+'СЕТ СН'!$H$6-'СЕТ СН'!$H$23</f>
        <v>1556.0274858600001</v>
      </c>
      <c r="R114" s="37">
        <f>SUMIFS(СВЦЭМ!$D$34:$D$777,СВЦЭМ!$A$34:$A$777,$A114,СВЦЭМ!$B$34:$B$777,R$83)+'СЕТ СН'!$H$11+СВЦЭМ!$D$10+'СЕТ СН'!$H$6-'СЕТ СН'!$H$23</f>
        <v>1554.5489780799999</v>
      </c>
      <c r="S114" s="37">
        <f>SUMIFS(СВЦЭМ!$D$34:$D$777,СВЦЭМ!$A$34:$A$777,$A114,СВЦЭМ!$B$34:$B$777,S$83)+'СЕТ СН'!$H$11+СВЦЭМ!$D$10+'СЕТ СН'!$H$6-'СЕТ СН'!$H$23</f>
        <v>1545.29065627</v>
      </c>
      <c r="T114" s="37">
        <f>SUMIFS(СВЦЭМ!$D$34:$D$777,СВЦЭМ!$A$34:$A$777,$A114,СВЦЭМ!$B$34:$B$777,T$83)+'СЕТ СН'!$H$11+СВЦЭМ!$D$10+'СЕТ СН'!$H$6-'СЕТ СН'!$H$23</f>
        <v>1530.86110846</v>
      </c>
      <c r="U114" s="37">
        <f>SUMIFS(СВЦЭМ!$D$34:$D$777,СВЦЭМ!$A$34:$A$777,$A114,СВЦЭМ!$B$34:$B$777,U$83)+'СЕТ СН'!$H$11+СВЦЭМ!$D$10+'СЕТ СН'!$H$6-'СЕТ СН'!$H$23</f>
        <v>1535.6559792200001</v>
      </c>
      <c r="V114" s="37">
        <f>SUMIFS(СВЦЭМ!$D$34:$D$777,СВЦЭМ!$A$34:$A$777,$A114,СВЦЭМ!$B$34:$B$777,V$83)+'СЕТ СН'!$H$11+СВЦЭМ!$D$10+'СЕТ СН'!$H$6-'СЕТ СН'!$H$23</f>
        <v>1521.8271807199999</v>
      </c>
      <c r="W114" s="37">
        <f>SUMIFS(СВЦЭМ!$D$34:$D$777,СВЦЭМ!$A$34:$A$777,$A114,СВЦЭМ!$B$34:$B$777,W$83)+'СЕТ СН'!$H$11+СВЦЭМ!$D$10+'СЕТ СН'!$H$6-'СЕТ СН'!$H$23</f>
        <v>1525.2633309799999</v>
      </c>
      <c r="X114" s="37">
        <f>SUMIFS(СВЦЭМ!$D$34:$D$777,СВЦЭМ!$A$34:$A$777,$A114,СВЦЭМ!$B$34:$B$777,X$83)+'СЕТ СН'!$H$11+СВЦЭМ!$D$10+'СЕТ СН'!$H$6-'СЕТ СН'!$H$23</f>
        <v>1529.6993076599999</v>
      </c>
      <c r="Y114" s="37">
        <f>SUMIFS(СВЦЭМ!$D$34:$D$777,СВЦЭМ!$A$34:$A$777,$A114,СВЦЭМ!$B$34:$B$777,Y$83)+'СЕТ СН'!$H$11+СВЦЭМ!$D$10+'СЕТ СН'!$H$6-'СЕТ СН'!$H$23</f>
        <v>1559.9736411700001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18" t="s">
        <v>7</v>
      </c>
      <c r="B117" s="121" t="s">
        <v>76</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3"/>
    </row>
    <row r="118" spans="1:27" ht="12.75" customHeight="1" x14ac:dyDescent="0.2">
      <c r="A118" s="119"/>
      <c r="B118" s="12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6"/>
    </row>
    <row r="119" spans="1:27" ht="12.75" customHeight="1" x14ac:dyDescent="0.2">
      <c r="A119" s="120"/>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01.05.2018</v>
      </c>
      <c r="B120" s="37">
        <f>SUMIFS(СВЦЭМ!$D$34:$D$777,СВЦЭМ!$A$34:$A$777,$A120,СВЦЭМ!$B$34:$B$777,B$119)+'СЕТ СН'!$I$11+СВЦЭМ!$D$10+'СЕТ СН'!$I$6-'СЕТ СН'!$I$23</f>
        <v>2136.51138636</v>
      </c>
      <c r="C120" s="37">
        <f>SUMIFS(СВЦЭМ!$D$34:$D$777,СВЦЭМ!$A$34:$A$777,$A120,СВЦЭМ!$B$34:$B$777,C$119)+'СЕТ СН'!$I$11+СВЦЭМ!$D$10+'СЕТ СН'!$I$6-'СЕТ СН'!$I$23</f>
        <v>2152.7253831299995</v>
      </c>
      <c r="D120" s="37">
        <f>SUMIFS(СВЦЭМ!$D$34:$D$777,СВЦЭМ!$A$34:$A$777,$A120,СВЦЭМ!$B$34:$B$777,D$119)+'СЕТ СН'!$I$11+СВЦЭМ!$D$10+'СЕТ СН'!$I$6-'СЕТ СН'!$I$23</f>
        <v>2181.8304688199996</v>
      </c>
      <c r="E120" s="37">
        <f>SUMIFS(СВЦЭМ!$D$34:$D$777,СВЦЭМ!$A$34:$A$777,$A120,СВЦЭМ!$B$34:$B$777,E$119)+'СЕТ СН'!$I$11+СВЦЭМ!$D$10+'СЕТ СН'!$I$6-'СЕТ СН'!$I$23</f>
        <v>2190.6647903000003</v>
      </c>
      <c r="F120" s="37">
        <f>SUMIFS(СВЦЭМ!$D$34:$D$777,СВЦЭМ!$A$34:$A$777,$A120,СВЦЭМ!$B$34:$B$777,F$119)+'СЕТ СН'!$I$11+СВЦЭМ!$D$10+'СЕТ СН'!$I$6-'СЕТ СН'!$I$23</f>
        <v>2209.0019275300001</v>
      </c>
      <c r="G120" s="37">
        <f>SUMIFS(СВЦЭМ!$D$34:$D$777,СВЦЭМ!$A$34:$A$777,$A120,СВЦЭМ!$B$34:$B$777,G$119)+'СЕТ СН'!$I$11+СВЦЭМ!$D$10+'СЕТ СН'!$I$6-'СЕТ СН'!$I$23</f>
        <v>2191.8247927800003</v>
      </c>
      <c r="H120" s="37">
        <f>SUMIFS(СВЦЭМ!$D$34:$D$777,СВЦЭМ!$A$34:$A$777,$A120,СВЦЭМ!$B$34:$B$777,H$119)+'СЕТ СН'!$I$11+СВЦЭМ!$D$10+'СЕТ СН'!$I$6-'СЕТ СН'!$I$23</f>
        <v>2108.05265792</v>
      </c>
      <c r="I120" s="37">
        <f>SUMIFS(СВЦЭМ!$D$34:$D$777,СВЦЭМ!$A$34:$A$777,$A120,СВЦЭМ!$B$34:$B$777,I$119)+'СЕТ СН'!$I$11+СВЦЭМ!$D$10+'СЕТ СН'!$I$6-'СЕТ СН'!$I$23</f>
        <v>1994.1988896799999</v>
      </c>
      <c r="J120" s="37">
        <f>SUMIFS(СВЦЭМ!$D$34:$D$777,СВЦЭМ!$A$34:$A$777,$A120,СВЦЭМ!$B$34:$B$777,J$119)+'СЕТ СН'!$I$11+СВЦЭМ!$D$10+'СЕТ СН'!$I$6-'СЕТ СН'!$I$23</f>
        <v>1912.34819371</v>
      </c>
      <c r="K120" s="37">
        <f>SUMIFS(СВЦЭМ!$D$34:$D$777,СВЦЭМ!$A$34:$A$777,$A120,СВЦЭМ!$B$34:$B$777,K$119)+'СЕТ СН'!$I$11+СВЦЭМ!$D$10+'СЕТ СН'!$I$6-'СЕТ СН'!$I$23</f>
        <v>1871.4297142299999</v>
      </c>
      <c r="L120" s="37">
        <f>SUMIFS(СВЦЭМ!$D$34:$D$777,СВЦЭМ!$A$34:$A$777,$A120,СВЦЭМ!$B$34:$B$777,L$119)+'СЕТ СН'!$I$11+СВЦЭМ!$D$10+'СЕТ СН'!$I$6-'СЕТ СН'!$I$23</f>
        <v>1851.7765230799998</v>
      </c>
      <c r="M120" s="37">
        <f>SUMIFS(СВЦЭМ!$D$34:$D$777,СВЦЭМ!$A$34:$A$777,$A120,СВЦЭМ!$B$34:$B$777,M$119)+'СЕТ СН'!$I$11+СВЦЭМ!$D$10+'СЕТ СН'!$I$6-'СЕТ СН'!$I$23</f>
        <v>1856.63545049</v>
      </c>
      <c r="N120" s="37">
        <f>SUMIFS(СВЦЭМ!$D$34:$D$777,СВЦЭМ!$A$34:$A$777,$A120,СВЦЭМ!$B$34:$B$777,N$119)+'СЕТ СН'!$I$11+СВЦЭМ!$D$10+'СЕТ СН'!$I$6-'СЕТ СН'!$I$23</f>
        <v>1879.2882459699999</v>
      </c>
      <c r="O120" s="37">
        <f>SUMIFS(СВЦЭМ!$D$34:$D$777,СВЦЭМ!$A$34:$A$777,$A120,СВЦЭМ!$B$34:$B$777,O$119)+'СЕТ СН'!$I$11+СВЦЭМ!$D$10+'СЕТ СН'!$I$6-'СЕТ СН'!$I$23</f>
        <v>1875.0872119699998</v>
      </c>
      <c r="P120" s="37">
        <f>SUMIFS(СВЦЭМ!$D$34:$D$777,СВЦЭМ!$A$34:$A$777,$A120,СВЦЭМ!$B$34:$B$777,P$119)+'СЕТ СН'!$I$11+СВЦЭМ!$D$10+'СЕТ СН'!$I$6-'СЕТ СН'!$I$23</f>
        <v>1883.0716583499998</v>
      </c>
      <c r="Q120" s="37">
        <f>SUMIFS(СВЦЭМ!$D$34:$D$777,СВЦЭМ!$A$34:$A$777,$A120,СВЦЭМ!$B$34:$B$777,Q$119)+'СЕТ СН'!$I$11+СВЦЭМ!$D$10+'СЕТ СН'!$I$6-'СЕТ СН'!$I$23</f>
        <v>1886.7998763000001</v>
      </c>
      <c r="R120" s="37">
        <f>SUMIFS(СВЦЭМ!$D$34:$D$777,СВЦЭМ!$A$34:$A$777,$A120,СВЦЭМ!$B$34:$B$777,R$119)+'СЕТ СН'!$I$11+СВЦЭМ!$D$10+'СЕТ СН'!$I$6-'СЕТ СН'!$I$23</f>
        <v>1883.0305028899998</v>
      </c>
      <c r="S120" s="37">
        <f>SUMIFS(СВЦЭМ!$D$34:$D$777,СВЦЭМ!$A$34:$A$777,$A120,СВЦЭМ!$B$34:$B$777,S$119)+'СЕТ СН'!$I$11+СВЦЭМ!$D$10+'СЕТ СН'!$I$6-'СЕТ СН'!$I$23</f>
        <v>1883.4550886099998</v>
      </c>
      <c r="T120" s="37">
        <f>SUMIFS(СВЦЭМ!$D$34:$D$777,СВЦЭМ!$A$34:$A$777,$A120,СВЦЭМ!$B$34:$B$777,T$119)+'СЕТ СН'!$I$11+СВЦЭМ!$D$10+'СЕТ СН'!$I$6-'СЕТ СН'!$I$23</f>
        <v>1873.9031252499999</v>
      </c>
      <c r="U120" s="37">
        <f>SUMIFS(СВЦЭМ!$D$34:$D$777,СВЦЭМ!$A$34:$A$777,$A120,СВЦЭМ!$B$34:$B$777,U$119)+'СЕТ СН'!$I$11+СВЦЭМ!$D$10+'СЕТ СН'!$I$6-'СЕТ СН'!$I$23</f>
        <v>1866.59222138</v>
      </c>
      <c r="V120" s="37">
        <f>SUMIFS(СВЦЭМ!$D$34:$D$777,СВЦЭМ!$A$34:$A$777,$A120,СВЦЭМ!$B$34:$B$777,V$119)+'СЕТ СН'!$I$11+СВЦЭМ!$D$10+'СЕТ СН'!$I$6-'СЕТ СН'!$I$23</f>
        <v>1849.7228479599999</v>
      </c>
      <c r="W120" s="37">
        <f>SUMIFS(СВЦЭМ!$D$34:$D$777,СВЦЭМ!$A$34:$A$777,$A120,СВЦЭМ!$B$34:$B$777,W$119)+'СЕТ СН'!$I$11+СВЦЭМ!$D$10+'СЕТ СН'!$I$6-'СЕТ СН'!$I$23</f>
        <v>1889.35808658</v>
      </c>
      <c r="X120" s="37">
        <f>SUMIFS(СВЦЭМ!$D$34:$D$777,СВЦЭМ!$A$34:$A$777,$A120,СВЦЭМ!$B$34:$B$777,X$119)+'СЕТ СН'!$I$11+СВЦЭМ!$D$10+'СЕТ СН'!$I$6-'СЕТ СН'!$I$23</f>
        <v>1996.5531324599999</v>
      </c>
      <c r="Y120" s="37">
        <f>SUMIFS(СВЦЭМ!$D$34:$D$777,СВЦЭМ!$A$34:$A$777,$A120,СВЦЭМ!$B$34:$B$777,Y$119)+'СЕТ СН'!$I$11+СВЦЭМ!$D$10+'СЕТ СН'!$I$6-'СЕТ СН'!$I$23</f>
        <v>2137.4049766500002</v>
      </c>
      <c r="AA120" s="46"/>
    </row>
    <row r="121" spans="1:27" ht="15.75" x14ac:dyDescent="0.2">
      <c r="A121" s="36">
        <f>A120+1</f>
        <v>43222</v>
      </c>
      <c r="B121" s="37">
        <f>SUMIFS(СВЦЭМ!$D$34:$D$777,СВЦЭМ!$A$34:$A$777,$A121,СВЦЭМ!$B$34:$B$777,B$119)+'СЕТ СН'!$I$11+СВЦЭМ!$D$10+'СЕТ СН'!$I$6-'СЕТ СН'!$I$23</f>
        <v>2154.0643285999995</v>
      </c>
      <c r="C121" s="37">
        <f>SUMIFS(СВЦЭМ!$D$34:$D$777,СВЦЭМ!$A$34:$A$777,$A121,СВЦЭМ!$B$34:$B$777,C$119)+'СЕТ СН'!$I$11+СВЦЭМ!$D$10+'СЕТ СН'!$I$6-'СЕТ СН'!$I$23</f>
        <v>2190.0966529199995</v>
      </c>
      <c r="D121" s="37">
        <f>SUMIFS(СВЦЭМ!$D$34:$D$777,СВЦЭМ!$A$34:$A$777,$A121,СВЦЭМ!$B$34:$B$777,D$119)+'СЕТ СН'!$I$11+СВЦЭМ!$D$10+'СЕТ СН'!$I$6-'СЕТ СН'!$I$23</f>
        <v>2215.2402111399997</v>
      </c>
      <c r="E121" s="37">
        <f>SUMIFS(СВЦЭМ!$D$34:$D$777,СВЦЭМ!$A$34:$A$777,$A121,СВЦЭМ!$B$34:$B$777,E$119)+'СЕТ СН'!$I$11+СВЦЭМ!$D$10+'СЕТ СН'!$I$6-'СЕТ СН'!$I$23</f>
        <v>2227.0804051499999</v>
      </c>
      <c r="F121" s="37">
        <f>SUMIFS(СВЦЭМ!$D$34:$D$777,СВЦЭМ!$A$34:$A$777,$A121,СВЦЭМ!$B$34:$B$777,F$119)+'СЕТ СН'!$I$11+СВЦЭМ!$D$10+'СЕТ СН'!$I$6-'СЕТ СН'!$I$23</f>
        <v>2230.0275819600001</v>
      </c>
      <c r="G121" s="37">
        <f>SUMIFS(СВЦЭМ!$D$34:$D$777,СВЦЭМ!$A$34:$A$777,$A121,СВЦЭМ!$B$34:$B$777,G$119)+'СЕТ СН'!$I$11+СВЦЭМ!$D$10+'СЕТ СН'!$I$6-'СЕТ СН'!$I$23</f>
        <v>2218.90799247</v>
      </c>
      <c r="H121" s="37">
        <f>SUMIFS(СВЦЭМ!$D$34:$D$777,СВЦЭМ!$A$34:$A$777,$A121,СВЦЭМ!$B$34:$B$777,H$119)+'СЕТ СН'!$I$11+СВЦЭМ!$D$10+'СЕТ СН'!$I$6-'СЕТ СН'!$I$23</f>
        <v>2130.4748159299997</v>
      </c>
      <c r="I121" s="37">
        <f>SUMIFS(СВЦЭМ!$D$34:$D$777,СВЦЭМ!$A$34:$A$777,$A121,СВЦЭМ!$B$34:$B$777,I$119)+'СЕТ СН'!$I$11+СВЦЭМ!$D$10+'СЕТ СН'!$I$6-'СЕТ СН'!$I$23</f>
        <v>2017.12431225</v>
      </c>
      <c r="J121" s="37">
        <f>SUMIFS(СВЦЭМ!$D$34:$D$777,СВЦЭМ!$A$34:$A$777,$A121,СВЦЭМ!$B$34:$B$777,J$119)+'СЕТ СН'!$I$11+СВЦЭМ!$D$10+'СЕТ СН'!$I$6-'СЕТ СН'!$I$23</f>
        <v>1905.4133443299997</v>
      </c>
      <c r="K121" s="37">
        <f>SUMIFS(СВЦЭМ!$D$34:$D$777,СВЦЭМ!$A$34:$A$777,$A121,СВЦЭМ!$B$34:$B$777,K$119)+'СЕТ СН'!$I$11+СВЦЭМ!$D$10+'СЕТ СН'!$I$6-'СЕТ СН'!$I$23</f>
        <v>1860.8951385599999</v>
      </c>
      <c r="L121" s="37">
        <f>SUMIFS(СВЦЭМ!$D$34:$D$777,СВЦЭМ!$A$34:$A$777,$A121,СВЦЭМ!$B$34:$B$777,L$119)+'СЕТ СН'!$I$11+СВЦЭМ!$D$10+'СЕТ СН'!$I$6-'СЕТ СН'!$I$23</f>
        <v>1850.2330948399999</v>
      </c>
      <c r="M121" s="37">
        <f>SUMIFS(СВЦЭМ!$D$34:$D$777,СВЦЭМ!$A$34:$A$777,$A121,СВЦЭМ!$B$34:$B$777,M$119)+'СЕТ СН'!$I$11+СВЦЭМ!$D$10+'СЕТ СН'!$I$6-'СЕТ СН'!$I$23</f>
        <v>1848.2516151199998</v>
      </c>
      <c r="N121" s="37">
        <f>SUMIFS(СВЦЭМ!$D$34:$D$777,СВЦЭМ!$A$34:$A$777,$A121,СВЦЭМ!$B$34:$B$777,N$119)+'СЕТ СН'!$I$11+СВЦЭМ!$D$10+'СЕТ СН'!$I$6-'СЕТ СН'!$I$23</f>
        <v>1870.0679699799998</v>
      </c>
      <c r="O121" s="37">
        <f>SUMIFS(СВЦЭМ!$D$34:$D$777,СВЦЭМ!$A$34:$A$777,$A121,СВЦЭМ!$B$34:$B$777,O$119)+'СЕТ СН'!$I$11+СВЦЭМ!$D$10+'СЕТ СН'!$I$6-'СЕТ СН'!$I$23</f>
        <v>1907.1907202399998</v>
      </c>
      <c r="P121" s="37">
        <f>SUMIFS(СВЦЭМ!$D$34:$D$777,СВЦЭМ!$A$34:$A$777,$A121,СВЦЭМ!$B$34:$B$777,P$119)+'СЕТ СН'!$I$11+СВЦЭМ!$D$10+'СЕТ СН'!$I$6-'СЕТ СН'!$I$23</f>
        <v>1913.1671129799997</v>
      </c>
      <c r="Q121" s="37">
        <f>SUMIFS(СВЦЭМ!$D$34:$D$777,СВЦЭМ!$A$34:$A$777,$A121,СВЦЭМ!$B$34:$B$777,Q$119)+'СЕТ СН'!$I$11+СВЦЭМ!$D$10+'СЕТ СН'!$I$6-'СЕТ СН'!$I$23</f>
        <v>1899.2329627699999</v>
      </c>
      <c r="R121" s="37">
        <f>SUMIFS(СВЦЭМ!$D$34:$D$777,СВЦЭМ!$A$34:$A$777,$A121,СВЦЭМ!$B$34:$B$777,R$119)+'СЕТ СН'!$I$11+СВЦЭМ!$D$10+'СЕТ СН'!$I$6-'СЕТ СН'!$I$23</f>
        <v>1891.6739827299998</v>
      </c>
      <c r="S121" s="37">
        <f>SUMIFS(СВЦЭМ!$D$34:$D$777,СВЦЭМ!$A$34:$A$777,$A121,СВЦЭМ!$B$34:$B$777,S$119)+'СЕТ СН'!$I$11+СВЦЭМ!$D$10+'СЕТ СН'!$I$6-'СЕТ СН'!$I$23</f>
        <v>1899.23277181</v>
      </c>
      <c r="T121" s="37">
        <f>SUMIFS(СВЦЭМ!$D$34:$D$777,СВЦЭМ!$A$34:$A$777,$A121,СВЦЭМ!$B$34:$B$777,T$119)+'СЕТ СН'!$I$11+СВЦЭМ!$D$10+'СЕТ СН'!$I$6-'СЕТ СН'!$I$23</f>
        <v>1899.7061547199999</v>
      </c>
      <c r="U121" s="37">
        <f>SUMIFS(СВЦЭМ!$D$34:$D$777,СВЦЭМ!$A$34:$A$777,$A121,СВЦЭМ!$B$34:$B$777,U$119)+'СЕТ СН'!$I$11+СВЦЭМ!$D$10+'СЕТ СН'!$I$6-'СЕТ СН'!$I$23</f>
        <v>1869.995707</v>
      </c>
      <c r="V121" s="37">
        <f>SUMIFS(СВЦЭМ!$D$34:$D$777,СВЦЭМ!$A$34:$A$777,$A121,СВЦЭМ!$B$34:$B$777,V$119)+'СЕТ СН'!$I$11+СВЦЭМ!$D$10+'СЕТ СН'!$I$6-'СЕТ СН'!$I$23</f>
        <v>1851.40819306</v>
      </c>
      <c r="W121" s="37">
        <f>SUMIFS(СВЦЭМ!$D$34:$D$777,СВЦЭМ!$A$34:$A$777,$A121,СВЦЭМ!$B$34:$B$777,W$119)+'СЕТ СН'!$I$11+СВЦЭМ!$D$10+'СЕТ СН'!$I$6-'СЕТ СН'!$I$23</f>
        <v>1891.5619336899999</v>
      </c>
      <c r="X121" s="37">
        <f>SUMIFS(СВЦЭМ!$D$34:$D$777,СВЦЭМ!$A$34:$A$777,$A121,СВЦЭМ!$B$34:$B$777,X$119)+'СЕТ СН'!$I$11+СВЦЭМ!$D$10+'СЕТ СН'!$I$6-'СЕТ СН'!$I$23</f>
        <v>1974.3636046199999</v>
      </c>
      <c r="Y121" s="37">
        <f>SUMIFS(СВЦЭМ!$D$34:$D$777,СВЦЭМ!$A$34:$A$777,$A121,СВЦЭМ!$B$34:$B$777,Y$119)+'СЕТ СН'!$I$11+СВЦЭМ!$D$10+'СЕТ СН'!$I$6-'СЕТ СН'!$I$23</f>
        <v>2105.19096709</v>
      </c>
    </row>
    <row r="122" spans="1:27" ht="15.75" x14ac:dyDescent="0.2">
      <c r="A122" s="36">
        <f t="shared" ref="A122:A150" si="3">A121+1</f>
        <v>43223</v>
      </c>
      <c r="B122" s="37">
        <f>SUMIFS(СВЦЭМ!$D$34:$D$777,СВЦЭМ!$A$34:$A$777,$A122,СВЦЭМ!$B$34:$B$777,B$119)+'СЕТ СН'!$I$11+СВЦЭМ!$D$10+'СЕТ СН'!$I$6-'СЕТ СН'!$I$23</f>
        <v>2143.9764654999999</v>
      </c>
      <c r="C122" s="37">
        <f>SUMIFS(СВЦЭМ!$D$34:$D$777,СВЦЭМ!$A$34:$A$777,$A122,СВЦЭМ!$B$34:$B$777,C$119)+'СЕТ СН'!$I$11+СВЦЭМ!$D$10+'СЕТ СН'!$I$6-'СЕТ СН'!$I$23</f>
        <v>2194.0836393999998</v>
      </c>
      <c r="D122" s="37">
        <f>SUMIFS(СВЦЭМ!$D$34:$D$777,СВЦЭМ!$A$34:$A$777,$A122,СВЦЭМ!$B$34:$B$777,D$119)+'СЕТ СН'!$I$11+СВЦЭМ!$D$10+'СЕТ СН'!$I$6-'СЕТ СН'!$I$23</f>
        <v>2221.6846392400003</v>
      </c>
      <c r="E122" s="37">
        <f>SUMIFS(СВЦЭМ!$D$34:$D$777,СВЦЭМ!$A$34:$A$777,$A122,СВЦЭМ!$B$34:$B$777,E$119)+'СЕТ СН'!$I$11+СВЦЭМ!$D$10+'СЕТ СН'!$I$6-'СЕТ СН'!$I$23</f>
        <v>2226.2845371900003</v>
      </c>
      <c r="F122" s="37">
        <f>SUMIFS(СВЦЭМ!$D$34:$D$777,СВЦЭМ!$A$34:$A$777,$A122,СВЦЭМ!$B$34:$B$777,F$119)+'СЕТ СН'!$I$11+СВЦЭМ!$D$10+'СЕТ СН'!$I$6-'СЕТ СН'!$I$23</f>
        <v>2226.8713407799996</v>
      </c>
      <c r="G122" s="37">
        <f>SUMIFS(СВЦЭМ!$D$34:$D$777,СВЦЭМ!$A$34:$A$777,$A122,СВЦЭМ!$B$34:$B$777,G$119)+'СЕТ СН'!$I$11+СВЦЭМ!$D$10+'СЕТ СН'!$I$6-'СЕТ СН'!$I$23</f>
        <v>2218.8369618999996</v>
      </c>
      <c r="H122" s="37">
        <f>SUMIFS(СВЦЭМ!$D$34:$D$777,СВЦЭМ!$A$34:$A$777,$A122,СВЦЭМ!$B$34:$B$777,H$119)+'СЕТ СН'!$I$11+СВЦЭМ!$D$10+'СЕТ СН'!$I$6-'СЕТ СН'!$I$23</f>
        <v>2124.7615271699997</v>
      </c>
      <c r="I122" s="37">
        <f>SUMIFS(СВЦЭМ!$D$34:$D$777,СВЦЭМ!$A$34:$A$777,$A122,СВЦЭМ!$B$34:$B$777,I$119)+'СЕТ СН'!$I$11+СВЦЭМ!$D$10+'СЕТ СН'!$I$6-'СЕТ СН'!$I$23</f>
        <v>1996.2719339699997</v>
      </c>
      <c r="J122" s="37">
        <f>SUMIFS(СВЦЭМ!$D$34:$D$777,СВЦЭМ!$A$34:$A$777,$A122,СВЦЭМ!$B$34:$B$777,J$119)+'СЕТ СН'!$I$11+СВЦЭМ!$D$10+'СЕТ СН'!$I$6-'СЕТ СН'!$I$23</f>
        <v>1944.0161080399998</v>
      </c>
      <c r="K122" s="37">
        <f>SUMIFS(СВЦЭМ!$D$34:$D$777,СВЦЭМ!$A$34:$A$777,$A122,СВЦЭМ!$B$34:$B$777,K$119)+'СЕТ СН'!$I$11+СВЦЭМ!$D$10+'СЕТ СН'!$I$6-'СЕТ СН'!$I$23</f>
        <v>1893.7149755599999</v>
      </c>
      <c r="L122" s="37">
        <f>SUMIFS(СВЦЭМ!$D$34:$D$777,СВЦЭМ!$A$34:$A$777,$A122,СВЦЭМ!$B$34:$B$777,L$119)+'СЕТ СН'!$I$11+СВЦЭМ!$D$10+'СЕТ СН'!$I$6-'СЕТ СН'!$I$23</f>
        <v>1898.50636536</v>
      </c>
      <c r="M122" s="37">
        <f>SUMIFS(СВЦЭМ!$D$34:$D$777,СВЦЭМ!$A$34:$A$777,$A122,СВЦЭМ!$B$34:$B$777,M$119)+'СЕТ СН'!$I$11+СВЦЭМ!$D$10+'СЕТ СН'!$I$6-'СЕТ СН'!$I$23</f>
        <v>1891.8460895599999</v>
      </c>
      <c r="N122" s="37">
        <f>SUMIFS(СВЦЭМ!$D$34:$D$777,СВЦЭМ!$A$34:$A$777,$A122,СВЦЭМ!$B$34:$B$777,N$119)+'СЕТ СН'!$I$11+СВЦЭМ!$D$10+'СЕТ СН'!$I$6-'СЕТ СН'!$I$23</f>
        <v>1920.5479188999998</v>
      </c>
      <c r="O122" s="37">
        <f>SUMIFS(СВЦЭМ!$D$34:$D$777,СВЦЭМ!$A$34:$A$777,$A122,СВЦЭМ!$B$34:$B$777,O$119)+'СЕТ СН'!$I$11+СВЦЭМ!$D$10+'СЕТ СН'!$I$6-'СЕТ СН'!$I$23</f>
        <v>1940.3388298099999</v>
      </c>
      <c r="P122" s="37">
        <f>SUMIFS(СВЦЭМ!$D$34:$D$777,СВЦЭМ!$A$34:$A$777,$A122,СВЦЭМ!$B$34:$B$777,P$119)+'СЕТ СН'!$I$11+СВЦЭМ!$D$10+'СЕТ СН'!$I$6-'СЕТ СН'!$I$23</f>
        <v>1930.1213134599998</v>
      </c>
      <c r="Q122" s="37">
        <f>SUMIFS(СВЦЭМ!$D$34:$D$777,СВЦЭМ!$A$34:$A$777,$A122,СВЦЭМ!$B$34:$B$777,Q$119)+'СЕТ СН'!$I$11+СВЦЭМ!$D$10+'СЕТ СН'!$I$6-'СЕТ СН'!$I$23</f>
        <v>1925.3997366999997</v>
      </c>
      <c r="R122" s="37">
        <f>SUMIFS(СВЦЭМ!$D$34:$D$777,СВЦЭМ!$A$34:$A$777,$A122,СВЦЭМ!$B$34:$B$777,R$119)+'СЕТ СН'!$I$11+СВЦЭМ!$D$10+'СЕТ СН'!$I$6-'СЕТ СН'!$I$23</f>
        <v>1926.1919228899999</v>
      </c>
      <c r="S122" s="37">
        <f>SUMIFS(СВЦЭМ!$D$34:$D$777,СВЦЭМ!$A$34:$A$777,$A122,СВЦЭМ!$B$34:$B$777,S$119)+'СЕТ СН'!$I$11+СВЦЭМ!$D$10+'СЕТ СН'!$I$6-'СЕТ СН'!$I$23</f>
        <v>1930.2550972199999</v>
      </c>
      <c r="T122" s="37">
        <f>SUMIFS(СВЦЭМ!$D$34:$D$777,СВЦЭМ!$A$34:$A$777,$A122,СВЦЭМ!$B$34:$B$777,T$119)+'СЕТ СН'!$I$11+СВЦЭМ!$D$10+'СЕТ СН'!$I$6-'СЕТ СН'!$I$23</f>
        <v>1946.88997741</v>
      </c>
      <c r="U122" s="37">
        <f>SUMIFS(СВЦЭМ!$D$34:$D$777,СВЦЭМ!$A$34:$A$777,$A122,СВЦЭМ!$B$34:$B$777,U$119)+'СЕТ СН'!$I$11+СВЦЭМ!$D$10+'СЕТ СН'!$I$6-'СЕТ СН'!$I$23</f>
        <v>1901.7936038999999</v>
      </c>
      <c r="V122" s="37">
        <f>SUMIFS(СВЦЭМ!$D$34:$D$777,СВЦЭМ!$A$34:$A$777,$A122,СВЦЭМ!$B$34:$B$777,V$119)+'СЕТ СН'!$I$11+СВЦЭМ!$D$10+'СЕТ СН'!$I$6-'СЕТ СН'!$I$23</f>
        <v>1897.0794088499999</v>
      </c>
      <c r="W122" s="37">
        <f>SUMIFS(СВЦЭМ!$D$34:$D$777,СВЦЭМ!$A$34:$A$777,$A122,СВЦЭМ!$B$34:$B$777,W$119)+'СЕТ СН'!$I$11+СВЦЭМ!$D$10+'СЕТ СН'!$I$6-'СЕТ СН'!$I$23</f>
        <v>1943.8287087999997</v>
      </c>
      <c r="X122" s="37">
        <f>SUMIFS(СВЦЭМ!$D$34:$D$777,СВЦЭМ!$A$34:$A$777,$A122,СВЦЭМ!$B$34:$B$777,X$119)+'СЕТ СН'!$I$11+СВЦЭМ!$D$10+'СЕТ СН'!$I$6-'СЕТ СН'!$I$23</f>
        <v>2045.7787104199999</v>
      </c>
      <c r="Y122" s="37">
        <f>SUMIFS(СВЦЭМ!$D$34:$D$777,СВЦЭМ!$A$34:$A$777,$A122,СВЦЭМ!$B$34:$B$777,Y$119)+'СЕТ СН'!$I$11+СВЦЭМ!$D$10+'СЕТ СН'!$I$6-'СЕТ СН'!$I$23</f>
        <v>2162.1585775799999</v>
      </c>
    </row>
    <row r="123" spans="1:27" ht="15.75" x14ac:dyDescent="0.2">
      <c r="A123" s="36">
        <f t="shared" si="3"/>
        <v>43224</v>
      </c>
      <c r="B123" s="37">
        <f>SUMIFS(СВЦЭМ!$D$34:$D$777,СВЦЭМ!$A$34:$A$777,$A123,СВЦЭМ!$B$34:$B$777,B$119)+'СЕТ СН'!$I$11+СВЦЭМ!$D$10+'СЕТ СН'!$I$6-'СЕТ СН'!$I$23</f>
        <v>2187.2237617999999</v>
      </c>
      <c r="C123" s="37">
        <f>SUMIFS(СВЦЭМ!$D$34:$D$777,СВЦЭМ!$A$34:$A$777,$A123,СВЦЭМ!$B$34:$B$777,C$119)+'СЕТ СН'!$I$11+СВЦЭМ!$D$10+'СЕТ СН'!$I$6-'СЕТ СН'!$I$23</f>
        <v>2243.4076904799999</v>
      </c>
      <c r="D123" s="37">
        <f>SUMIFS(СВЦЭМ!$D$34:$D$777,СВЦЭМ!$A$34:$A$777,$A123,СВЦЭМ!$B$34:$B$777,D$119)+'СЕТ СН'!$I$11+СВЦЭМ!$D$10+'СЕТ СН'!$I$6-'СЕТ СН'!$I$23</f>
        <v>2265.9238445000001</v>
      </c>
      <c r="E123" s="37">
        <f>SUMIFS(СВЦЭМ!$D$34:$D$777,СВЦЭМ!$A$34:$A$777,$A123,СВЦЭМ!$B$34:$B$777,E$119)+'СЕТ СН'!$I$11+СВЦЭМ!$D$10+'СЕТ СН'!$I$6-'СЕТ СН'!$I$23</f>
        <v>2269.2495868999995</v>
      </c>
      <c r="F123" s="37">
        <f>SUMIFS(СВЦЭМ!$D$34:$D$777,СВЦЭМ!$A$34:$A$777,$A123,СВЦЭМ!$B$34:$B$777,F$119)+'СЕТ СН'!$I$11+СВЦЭМ!$D$10+'СЕТ СН'!$I$6-'СЕТ СН'!$I$23</f>
        <v>2268.9779040100002</v>
      </c>
      <c r="G123" s="37">
        <f>SUMIFS(СВЦЭМ!$D$34:$D$777,СВЦЭМ!$A$34:$A$777,$A123,СВЦЭМ!$B$34:$B$777,G$119)+'СЕТ СН'!$I$11+СВЦЭМ!$D$10+'СЕТ СН'!$I$6-'СЕТ СН'!$I$23</f>
        <v>2273.6163380299995</v>
      </c>
      <c r="H123" s="37">
        <f>SUMIFS(СВЦЭМ!$D$34:$D$777,СВЦЭМ!$A$34:$A$777,$A123,СВЦЭМ!$B$34:$B$777,H$119)+'СЕТ СН'!$I$11+СВЦЭМ!$D$10+'СЕТ СН'!$I$6-'СЕТ СН'!$I$23</f>
        <v>2146.7417680199997</v>
      </c>
      <c r="I123" s="37">
        <f>SUMIFS(СВЦЭМ!$D$34:$D$777,СВЦЭМ!$A$34:$A$777,$A123,СВЦЭМ!$B$34:$B$777,I$119)+'СЕТ СН'!$I$11+СВЦЭМ!$D$10+'СЕТ СН'!$I$6-'СЕТ СН'!$I$23</f>
        <v>2012.03353711</v>
      </c>
      <c r="J123" s="37">
        <f>SUMIFS(СВЦЭМ!$D$34:$D$777,СВЦЭМ!$A$34:$A$777,$A123,СВЦЭМ!$B$34:$B$777,J$119)+'СЕТ СН'!$I$11+СВЦЭМ!$D$10+'СЕТ СН'!$I$6-'СЕТ СН'!$I$23</f>
        <v>1956.4156564099999</v>
      </c>
      <c r="K123" s="37">
        <f>SUMIFS(СВЦЭМ!$D$34:$D$777,СВЦЭМ!$A$34:$A$777,$A123,СВЦЭМ!$B$34:$B$777,K$119)+'СЕТ СН'!$I$11+СВЦЭМ!$D$10+'СЕТ СН'!$I$6-'СЕТ СН'!$I$23</f>
        <v>1884.2989942299998</v>
      </c>
      <c r="L123" s="37">
        <f>SUMIFS(СВЦЭМ!$D$34:$D$777,СВЦЭМ!$A$34:$A$777,$A123,СВЦЭМ!$B$34:$B$777,L$119)+'СЕТ СН'!$I$11+СВЦЭМ!$D$10+'СЕТ СН'!$I$6-'СЕТ СН'!$I$23</f>
        <v>1883.9633469599999</v>
      </c>
      <c r="M123" s="37">
        <f>SUMIFS(СВЦЭМ!$D$34:$D$777,СВЦЭМ!$A$34:$A$777,$A123,СВЦЭМ!$B$34:$B$777,M$119)+'СЕТ СН'!$I$11+СВЦЭМ!$D$10+'СЕТ СН'!$I$6-'СЕТ СН'!$I$23</f>
        <v>1910.7039516699999</v>
      </c>
      <c r="N123" s="37">
        <f>SUMIFS(СВЦЭМ!$D$34:$D$777,СВЦЭМ!$A$34:$A$777,$A123,СВЦЭМ!$B$34:$B$777,N$119)+'СЕТ СН'!$I$11+СВЦЭМ!$D$10+'СЕТ СН'!$I$6-'СЕТ СН'!$I$23</f>
        <v>1932.9065702899998</v>
      </c>
      <c r="O123" s="37">
        <f>SUMIFS(СВЦЭМ!$D$34:$D$777,СВЦЭМ!$A$34:$A$777,$A123,СВЦЭМ!$B$34:$B$777,O$119)+'СЕТ СН'!$I$11+СВЦЭМ!$D$10+'СЕТ СН'!$I$6-'СЕТ СН'!$I$23</f>
        <v>1926.9724767399998</v>
      </c>
      <c r="P123" s="37">
        <f>SUMIFS(СВЦЭМ!$D$34:$D$777,СВЦЭМ!$A$34:$A$777,$A123,СВЦЭМ!$B$34:$B$777,P$119)+'СЕТ СН'!$I$11+СВЦЭМ!$D$10+'СЕТ СН'!$I$6-'СЕТ СН'!$I$23</f>
        <v>1933.28013994</v>
      </c>
      <c r="Q123" s="37">
        <f>SUMIFS(СВЦЭМ!$D$34:$D$777,СВЦЭМ!$A$34:$A$777,$A123,СВЦЭМ!$B$34:$B$777,Q$119)+'СЕТ СН'!$I$11+СВЦЭМ!$D$10+'СЕТ СН'!$I$6-'СЕТ СН'!$I$23</f>
        <v>1931.31765838</v>
      </c>
      <c r="R123" s="37">
        <f>SUMIFS(СВЦЭМ!$D$34:$D$777,СВЦЭМ!$A$34:$A$777,$A123,СВЦЭМ!$B$34:$B$777,R$119)+'СЕТ СН'!$I$11+СВЦЭМ!$D$10+'СЕТ СН'!$I$6-'СЕТ СН'!$I$23</f>
        <v>1934.8130786499999</v>
      </c>
      <c r="S123" s="37">
        <f>SUMIFS(СВЦЭМ!$D$34:$D$777,СВЦЭМ!$A$34:$A$777,$A123,СВЦЭМ!$B$34:$B$777,S$119)+'СЕТ СН'!$I$11+СВЦЭМ!$D$10+'СЕТ СН'!$I$6-'СЕТ СН'!$I$23</f>
        <v>1945.9474645400001</v>
      </c>
      <c r="T123" s="37">
        <f>SUMIFS(СВЦЭМ!$D$34:$D$777,СВЦЭМ!$A$34:$A$777,$A123,СВЦЭМ!$B$34:$B$777,T$119)+'СЕТ СН'!$I$11+СВЦЭМ!$D$10+'СЕТ СН'!$I$6-'СЕТ СН'!$I$23</f>
        <v>1929.2729785399999</v>
      </c>
      <c r="U123" s="37">
        <f>SUMIFS(СВЦЭМ!$D$34:$D$777,СВЦЭМ!$A$34:$A$777,$A123,СВЦЭМ!$B$34:$B$777,U$119)+'СЕТ СН'!$I$11+СВЦЭМ!$D$10+'СЕТ СН'!$I$6-'СЕТ СН'!$I$23</f>
        <v>1893.0199381699999</v>
      </c>
      <c r="V123" s="37">
        <f>SUMIFS(СВЦЭМ!$D$34:$D$777,СВЦЭМ!$A$34:$A$777,$A123,СВЦЭМ!$B$34:$B$777,V$119)+'СЕТ СН'!$I$11+СВЦЭМ!$D$10+'СЕТ СН'!$I$6-'СЕТ СН'!$I$23</f>
        <v>1891.3398002199999</v>
      </c>
      <c r="W123" s="37">
        <f>SUMIFS(СВЦЭМ!$D$34:$D$777,СВЦЭМ!$A$34:$A$777,$A123,СВЦЭМ!$B$34:$B$777,W$119)+'СЕТ СН'!$I$11+СВЦЭМ!$D$10+'СЕТ СН'!$I$6-'СЕТ СН'!$I$23</f>
        <v>1935.5054694699998</v>
      </c>
      <c r="X123" s="37">
        <f>SUMIFS(СВЦЭМ!$D$34:$D$777,СВЦЭМ!$A$34:$A$777,$A123,СВЦЭМ!$B$34:$B$777,X$119)+'СЕТ СН'!$I$11+СВЦЭМ!$D$10+'СЕТ СН'!$I$6-'СЕТ СН'!$I$23</f>
        <v>2030.1559875799999</v>
      </c>
      <c r="Y123" s="37">
        <f>SUMIFS(СВЦЭМ!$D$34:$D$777,СВЦЭМ!$A$34:$A$777,$A123,СВЦЭМ!$B$34:$B$777,Y$119)+'СЕТ СН'!$I$11+СВЦЭМ!$D$10+'СЕТ СН'!$I$6-'СЕТ СН'!$I$23</f>
        <v>2169.8510954499998</v>
      </c>
    </row>
    <row r="124" spans="1:27" ht="15.75" x14ac:dyDescent="0.2">
      <c r="A124" s="36">
        <f t="shared" si="3"/>
        <v>43225</v>
      </c>
      <c r="B124" s="37">
        <f>SUMIFS(СВЦЭМ!$D$34:$D$777,СВЦЭМ!$A$34:$A$777,$A124,СВЦЭМ!$B$34:$B$777,B$119)+'СЕТ СН'!$I$11+СВЦЭМ!$D$10+'СЕТ СН'!$I$6-'СЕТ СН'!$I$23</f>
        <v>2194.08828447</v>
      </c>
      <c r="C124" s="37">
        <f>SUMIFS(СВЦЭМ!$D$34:$D$777,СВЦЭМ!$A$34:$A$777,$A124,СВЦЭМ!$B$34:$B$777,C$119)+'СЕТ СН'!$I$11+СВЦЭМ!$D$10+'СЕТ СН'!$I$6-'СЕТ СН'!$I$23</f>
        <v>2201.3195253200001</v>
      </c>
      <c r="D124" s="37">
        <f>SUMIFS(СВЦЭМ!$D$34:$D$777,СВЦЭМ!$A$34:$A$777,$A124,СВЦЭМ!$B$34:$B$777,D$119)+'СЕТ СН'!$I$11+СВЦЭМ!$D$10+'СЕТ СН'!$I$6-'СЕТ СН'!$I$23</f>
        <v>2209.8302521899996</v>
      </c>
      <c r="E124" s="37">
        <f>SUMIFS(СВЦЭМ!$D$34:$D$777,СВЦЭМ!$A$34:$A$777,$A124,СВЦЭМ!$B$34:$B$777,E$119)+'СЕТ СН'!$I$11+СВЦЭМ!$D$10+'СЕТ СН'!$I$6-'СЕТ СН'!$I$23</f>
        <v>2231.2442139799996</v>
      </c>
      <c r="F124" s="37">
        <f>SUMIFS(СВЦЭМ!$D$34:$D$777,СВЦЭМ!$A$34:$A$777,$A124,СВЦЭМ!$B$34:$B$777,F$119)+'СЕТ СН'!$I$11+СВЦЭМ!$D$10+'СЕТ СН'!$I$6-'СЕТ СН'!$I$23</f>
        <v>2239.5379173800002</v>
      </c>
      <c r="G124" s="37">
        <f>SUMIFS(СВЦЭМ!$D$34:$D$777,СВЦЭМ!$A$34:$A$777,$A124,СВЦЭМ!$B$34:$B$777,G$119)+'СЕТ СН'!$I$11+СВЦЭМ!$D$10+'СЕТ СН'!$I$6-'СЕТ СН'!$I$23</f>
        <v>2249.0239305200002</v>
      </c>
      <c r="H124" s="37">
        <f>SUMIFS(СВЦЭМ!$D$34:$D$777,СВЦЭМ!$A$34:$A$777,$A124,СВЦЭМ!$B$34:$B$777,H$119)+'СЕТ СН'!$I$11+СВЦЭМ!$D$10+'СЕТ СН'!$I$6-'СЕТ СН'!$I$23</f>
        <v>2150.1884187300002</v>
      </c>
      <c r="I124" s="37">
        <f>SUMIFS(СВЦЭМ!$D$34:$D$777,СВЦЭМ!$A$34:$A$777,$A124,СВЦЭМ!$B$34:$B$777,I$119)+'СЕТ СН'!$I$11+СВЦЭМ!$D$10+'СЕТ СН'!$I$6-'СЕТ СН'!$I$23</f>
        <v>2050.0056441799998</v>
      </c>
      <c r="J124" s="37">
        <f>SUMIFS(СВЦЭМ!$D$34:$D$777,СВЦЭМ!$A$34:$A$777,$A124,СВЦЭМ!$B$34:$B$777,J$119)+'СЕТ СН'!$I$11+СВЦЭМ!$D$10+'СЕТ СН'!$I$6-'СЕТ СН'!$I$23</f>
        <v>1940.5722273699998</v>
      </c>
      <c r="K124" s="37">
        <f>SUMIFS(СВЦЭМ!$D$34:$D$777,СВЦЭМ!$A$34:$A$777,$A124,СВЦЭМ!$B$34:$B$777,K$119)+'СЕТ СН'!$I$11+СВЦЭМ!$D$10+'СЕТ СН'!$I$6-'СЕТ СН'!$I$23</f>
        <v>1885.8093056099999</v>
      </c>
      <c r="L124" s="37">
        <f>SUMIFS(СВЦЭМ!$D$34:$D$777,СВЦЭМ!$A$34:$A$777,$A124,СВЦЭМ!$B$34:$B$777,L$119)+'СЕТ СН'!$I$11+СВЦЭМ!$D$10+'СЕТ СН'!$I$6-'СЕТ СН'!$I$23</f>
        <v>1886.69568114</v>
      </c>
      <c r="M124" s="37">
        <f>SUMIFS(СВЦЭМ!$D$34:$D$777,СВЦЭМ!$A$34:$A$777,$A124,СВЦЭМ!$B$34:$B$777,M$119)+'СЕТ СН'!$I$11+СВЦЭМ!$D$10+'СЕТ СН'!$I$6-'СЕТ СН'!$I$23</f>
        <v>1883.8398908300001</v>
      </c>
      <c r="N124" s="37">
        <f>SUMIFS(СВЦЭМ!$D$34:$D$777,СВЦЭМ!$A$34:$A$777,$A124,СВЦЭМ!$B$34:$B$777,N$119)+'СЕТ СН'!$I$11+СВЦЭМ!$D$10+'СЕТ СН'!$I$6-'СЕТ СН'!$I$23</f>
        <v>1885.4857229099998</v>
      </c>
      <c r="O124" s="37">
        <f>SUMIFS(СВЦЭМ!$D$34:$D$777,СВЦЭМ!$A$34:$A$777,$A124,СВЦЭМ!$B$34:$B$777,O$119)+'СЕТ СН'!$I$11+СВЦЭМ!$D$10+'СЕТ СН'!$I$6-'СЕТ СН'!$I$23</f>
        <v>1903.3304649899999</v>
      </c>
      <c r="P124" s="37">
        <f>SUMIFS(СВЦЭМ!$D$34:$D$777,СВЦЭМ!$A$34:$A$777,$A124,СВЦЭМ!$B$34:$B$777,P$119)+'СЕТ СН'!$I$11+СВЦЭМ!$D$10+'СЕТ СН'!$I$6-'СЕТ СН'!$I$23</f>
        <v>1920.0697412199997</v>
      </c>
      <c r="Q124" s="37">
        <f>SUMIFS(СВЦЭМ!$D$34:$D$777,СВЦЭМ!$A$34:$A$777,$A124,СВЦЭМ!$B$34:$B$777,Q$119)+'СЕТ СН'!$I$11+СВЦЭМ!$D$10+'СЕТ СН'!$I$6-'СЕТ СН'!$I$23</f>
        <v>1923.9405529299997</v>
      </c>
      <c r="R124" s="37">
        <f>SUMIFS(СВЦЭМ!$D$34:$D$777,СВЦЭМ!$A$34:$A$777,$A124,СВЦЭМ!$B$34:$B$777,R$119)+'СЕТ СН'!$I$11+СВЦЭМ!$D$10+'СЕТ СН'!$I$6-'СЕТ СН'!$I$23</f>
        <v>1922.0059624199998</v>
      </c>
      <c r="S124" s="37">
        <f>SUMIFS(СВЦЭМ!$D$34:$D$777,СВЦЭМ!$A$34:$A$777,$A124,СВЦЭМ!$B$34:$B$777,S$119)+'СЕТ СН'!$I$11+СВЦЭМ!$D$10+'СЕТ СН'!$I$6-'СЕТ СН'!$I$23</f>
        <v>1944.31892406</v>
      </c>
      <c r="T124" s="37">
        <f>SUMIFS(СВЦЭМ!$D$34:$D$777,СВЦЭМ!$A$34:$A$777,$A124,СВЦЭМ!$B$34:$B$777,T$119)+'СЕТ СН'!$I$11+СВЦЭМ!$D$10+'СЕТ СН'!$I$6-'СЕТ СН'!$I$23</f>
        <v>1927.8904245099998</v>
      </c>
      <c r="U124" s="37">
        <f>SUMIFS(СВЦЭМ!$D$34:$D$777,СВЦЭМ!$A$34:$A$777,$A124,СВЦЭМ!$B$34:$B$777,U$119)+'СЕТ СН'!$I$11+СВЦЭМ!$D$10+'СЕТ СН'!$I$6-'СЕТ СН'!$I$23</f>
        <v>1920.4000124599997</v>
      </c>
      <c r="V124" s="37">
        <f>SUMIFS(СВЦЭМ!$D$34:$D$777,СВЦЭМ!$A$34:$A$777,$A124,СВЦЭМ!$B$34:$B$777,V$119)+'СЕТ СН'!$I$11+СВЦЭМ!$D$10+'СЕТ СН'!$I$6-'СЕТ СН'!$I$23</f>
        <v>1875.0750727299999</v>
      </c>
      <c r="W124" s="37">
        <f>SUMIFS(СВЦЭМ!$D$34:$D$777,СВЦЭМ!$A$34:$A$777,$A124,СВЦЭМ!$B$34:$B$777,W$119)+'СЕТ СН'!$I$11+СВЦЭМ!$D$10+'СЕТ СН'!$I$6-'СЕТ СН'!$I$23</f>
        <v>1929.12365125</v>
      </c>
      <c r="X124" s="37">
        <f>SUMIFS(СВЦЭМ!$D$34:$D$777,СВЦЭМ!$A$34:$A$777,$A124,СВЦЭМ!$B$34:$B$777,X$119)+'СЕТ СН'!$I$11+СВЦЭМ!$D$10+'СЕТ СН'!$I$6-'СЕТ СН'!$I$23</f>
        <v>2017.8070937399998</v>
      </c>
      <c r="Y124" s="37">
        <f>SUMIFS(СВЦЭМ!$D$34:$D$777,СВЦЭМ!$A$34:$A$777,$A124,СВЦЭМ!$B$34:$B$777,Y$119)+'СЕТ СН'!$I$11+СВЦЭМ!$D$10+'СЕТ СН'!$I$6-'СЕТ СН'!$I$23</f>
        <v>2141.6934870499999</v>
      </c>
    </row>
    <row r="125" spans="1:27" ht="15.75" x14ac:dyDescent="0.2">
      <c r="A125" s="36">
        <f t="shared" si="3"/>
        <v>43226</v>
      </c>
      <c r="B125" s="37">
        <f>SUMIFS(СВЦЭМ!$D$34:$D$777,СВЦЭМ!$A$34:$A$777,$A125,СВЦЭМ!$B$34:$B$777,B$119)+'СЕТ СН'!$I$11+СВЦЭМ!$D$10+'СЕТ СН'!$I$6-'СЕТ СН'!$I$23</f>
        <v>2178.2408851800001</v>
      </c>
      <c r="C125" s="37">
        <f>SUMIFS(СВЦЭМ!$D$34:$D$777,СВЦЭМ!$A$34:$A$777,$A125,СВЦЭМ!$B$34:$B$777,C$119)+'СЕТ СН'!$I$11+СВЦЭМ!$D$10+'СЕТ СН'!$I$6-'СЕТ СН'!$I$23</f>
        <v>2227.4489924199997</v>
      </c>
      <c r="D125" s="37">
        <f>SUMIFS(СВЦЭМ!$D$34:$D$777,СВЦЭМ!$A$34:$A$777,$A125,СВЦЭМ!$B$34:$B$777,D$119)+'СЕТ СН'!$I$11+СВЦЭМ!$D$10+'СЕТ СН'!$I$6-'СЕТ СН'!$I$23</f>
        <v>2245.8527036799996</v>
      </c>
      <c r="E125" s="37">
        <f>SUMIFS(СВЦЭМ!$D$34:$D$777,СВЦЭМ!$A$34:$A$777,$A125,СВЦЭМ!$B$34:$B$777,E$119)+'СЕТ СН'!$I$11+СВЦЭМ!$D$10+'СЕТ СН'!$I$6-'СЕТ СН'!$I$23</f>
        <v>2258.8162651499997</v>
      </c>
      <c r="F125" s="37">
        <f>SUMIFS(СВЦЭМ!$D$34:$D$777,СВЦЭМ!$A$34:$A$777,$A125,СВЦЭМ!$B$34:$B$777,F$119)+'СЕТ СН'!$I$11+СВЦЭМ!$D$10+'СЕТ СН'!$I$6-'СЕТ СН'!$I$23</f>
        <v>2256.5292266999995</v>
      </c>
      <c r="G125" s="37">
        <f>SUMIFS(СВЦЭМ!$D$34:$D$777,СВЦЭМ!$A$34:$A$777,$A125,СВЦЭМ!$B$34:$B$777,G$119)+'СЕТ СН'!$I$11+СВЦЭМ!$D$10+'СЕТ СН'!$I$6-'СЕТ СН'!$I$23</f>
        <v>2260.3598748799996</v>
      </c>
      <c r="H125" s="37">
        <f>SUMIFS(СВЦЭМ!$D$34:$D$777,СВЦЭМ!$A$34:$A$777,$A125,СВЦЭМ!$B$34:$B$777,H$119)+'СЕТ СН'!$I$11+СВЦЭМ!$D$10+'СЕТ СН'!$I$6-'СЕТ СН'!$I$23</f>
        <v>2190.9860062199996</v>
      </c>
      <c r="I125" s="37">
        <f>SUMIFS(СВЦЭМ!$D$34:$D$777,СВЦЭМ!$A$34:$A$777,$A125,СВЦЭМ!$B$34:$B$777,I$119)+'СЕТ СН'!$I$11+СВЦЭМ!$D$10+'СЕТ СН'!$I$6-'СЕТ СН'!$I$23</f>
        <v>2071.31048784</v>
      </c>
      <c r="J125" s="37">
        <f>SUMIFS(СВЦЭМ!$D$34:$D$777,СВЦЭМ!$A$34:$A$777,$A125,СВЦЭМ!$B$34:$B$777,J$119)+'СЕТ СН'!$I$11+СВЦЭМ!$D$10+'СЕТ СН'!$I$6-'СЕТ СН'!$I$23</f>
        <v>1963.4724170599998</v>
      </c>
      <c r="K125" s="37">
        <f>SUMIFS(СВЦЭМ!$D$34:$D$777,СВЦЭМ!$A$34:$A$777,$A125,СВЦЭМ!$B$34:$B$777,K$119)+'СЕТ СН'!$I$11+СВЦЭМ!$D$10+'СЕТ СН'!$I$6-'СЕТ СН'!$I$23</f>
        <v>1930.81567507</v>
      </c>
      <c r="L125" s="37">
        <f>SUMIFS(СВЦЭМ!$D$34:$D$777,СВЦЭМ!$A$34:$A$777,$A125,СВЦЭМ!$B$34:$B$777,L$119)+'СЕТ СН'!$I$11+СВЦЭМ!$D$10+'СЕТ СН'!$I$6-'СЕТ СН'!$I$23</f>
        <v>1914.4576493699999</v>
      </c>
      <c r="M125" s="37">
        <f>SUMIFS(СВЦЭМ!$D$34:$D$777,СВЦЭМ!$A$34:$A$777,$A125,СВЦЭМ!$B$34:$B$777,M$119)+'СЕТ СН'!$I$11+СВЦЭМ!$D$10+'СЕТ СН'!$I$6-'СЕТ СН'!$I$23</f>
        <v>1890.05951117</v>
      </c>
      <c r="N125" s="37">
        <f>SUMIFS(СВЦЭМ!$D$34:$D$777,СВЦЭМ!$A$34:$A$777,$A125,СВЦЭМ!$B$34:$B$777,N$119)+'СЕТ СН'!$I$11+СВЦЭМ!$D$10+'СЕТ СН'!$I$6-'СЕТ СН'!$I$23</f>
        <v>1938.3623140699999</v>
      </c>
      <c r="O125" s="37">
        <f>SUMIFS(СВЦЭМ!$D$34:$D$777,СВЦЭМ!$A$34:$A$777,$A125,СВЦЭМ!$B$34:$B$777,O$119)+'СЕТ СН'!$I$11+СВЦЭМ!$D$10+'СЕТ СН'!$I$6-'СЕТ СН'!$I$23</f>
        <v>1939.1251759699999</v>
      </c>
      <c r="P125" s="37">
        <f>SUMIFS(СВЦЭМ!$D$34:$D$777,СВЦЭМ!$A$34:$A$777,$A125,СВЦЭМ!$B$34:$B$777,P$119)+'СЕТ СН'!$I$11+СВЦЭМ!$D$10+'СЕТ СН'!$I$6-'СЕТ СН'!$I$23</f>
        <v>1933.01572506</v>
      </c>
      <c r="Q125" s="37">
        <f>SUMIFS(СВЦЭМ!$D$34:$D$777,СВЦЭМ!$A$34:$A$777,$A125,СВЦЭМ!$B$34:$B$777,Q$119)+'СЕТ СН'!$I$11+СВЦЭМ!$D$10+'СЕТ СН'!$I$6-'СЕТ СН'!$I$23</f>
        <v>1935.3339603999998</v>
      </c>
      <c r="R125" s="37">
        <f>SUMIFS(СВЦЭМ!$D$34:$D$777,СВЦЭМ!$A$34:$A$777,$A125,СВЦЭМ!$B$34:$B$777,R$119)+'СЕТ СН'!$I$11+СВЦЭМ!$D$10+'СЕТ СН'!$I$6-'СЕТ СН'!$I$23</f>
        <v>1944.4378431599998</v>
      </c>
      <c r="S125" s="37">
        <f>SUMIFS(СВЦЭМ!$D$34:$D$777,СВЦЭМ!$A$34:$A$777,$A125,СВЦЭМ!$B$34:$B$777,S$119)+'СЕТ СН'!$I$11+СВЦЭМ!$D$10+'СЕТ СН'!$I$6-'СЕТ СН'!$I$23</f>
        <v>1946.4359511299999</v>
      </c>
      <c r="T125" s="37">
        <f>SUMIFS(СВЦЭМ!$D$34:$D$777,СВЦЭМ!$A$34:$A$777,$A125,СВЦЭМ!$B$34:$B$777,T$119)+'СЕТ СН'!$I$11+СВЦЭМ!$D$10+'СЕТ СН'!$I$6-'СЕТ СН'!$I$23</f>
        <v>1938.8028788899999</v>
      </c>
      <c r="U125" s="37">
        <f>SUMIFS(СВЦЭМ!$D$34:$D$777,СВЦЭМ!$A$34:$A$777,$A125,СВЦЭМ!$B$34:$B$777,U$119)+'СЕТ СН'!$I$11+СВЦЭМ!$D$10+'СЕТ СН'!$I$6-'СЕТ СН'!$I$23</f>
        <v>1931.3643816399999</v>
      </c>
      <c r="V125" s="37">
        <f>SUMIFS(СВЦЭМ!$D$34:$D$777,СВЦЭМ!$A$34:$A$777,$A125,СВЦЭМ!$B$34:$B$777,V$119)+'СЕТ СН'!$I$11+СВЦЭМ!$D$10+'СЕТ СН'!$I$6-'СЕТ СН'!$I$23</f>
        <v>1897.99480434</v>
      </c>
      <c r="W125" s="37">
        <f>SUMIFS(СВЦЭМ!$D$34:$D$777,СВЦЭМ!$A$34:$A$777,$A125,СВЦЭМ!$B$34:$B$777,W$119)+'СЕТ СН'!$I$11+СВЦЭМ!$D$10+'СЕТ СН'!$I$6-'СЕТ СН'!$I$23</f>
        <v>1933.19052736</v>
      </c>
      <c r="X125" s="37">
        <f>SUMIFS(СВЦЭМ!$D$34:$D$777,СВЦЭМ!$A$34:$A$777,$A125,СВЦЭМ!$B$34:$B$777,X$119)+'СЕТ СН'!$I$11+СВЦЭМ!$D$10+'СЕТ СН'!$I$6-'СЕТ СН'!$I$23</f>
        <v>2033.0165777799998</v>
      </c>
      <c r="Y125" s="37">
        <f>SUMIFS(СВЦЭМ!$D$34:$D$777,СВЦЭМ!$A$34:$A$777,$A125,СВЦЭМ!$B$34:$B$777,Y$119)+'СЕТ СН'!$I$11+СВЦЭМ!$D$10+'СЕТ СН'!$I$6-'СЕТ СН'!$I$23</f>
        <v>2144.5449986699996</v>
      </c>
    </row>
    <row r="126" spans="1:27" ht="15.75" x14ac:dyDescent="0.2">
      <c r="A126" s="36">
        <f t="shared" si="3"/>
        <v>43227</v>
      </c>
      <c r="B126" s="37">
        <f>SUMIFS(СВЦЭМ!$D$34:$D$777,СВЦЭМ!$A$34:$A$777,$A126,СВЦЭМ!$B$34:$B$777,B$119)+'СЕТ СН'!$I$11+СВЦЭМ!$D$10+'СЕТ СН'!$I$6-'СЕТ СН'!$I$23</f>
        <v>2208.64951483</v>
      </c>
      <c r="C126" s="37">
        <f>SUMIFS(СВЦЭМ!$D$34:$D$777,СВЦЭМ!$A$34:$A$777,$A126,СВЦЭМ!$B$34:$B$777,C$119)+'СЕТ СН'!$I$11+СВЦЭМ!$D$10+'СЕТ СН'!$I$6-'СЕТ СН'!$I$23</f>
        <v>2263.2231026199997</v>
      </c>
      <c r="D126" s="37">
        <f>SUMIFS(СВЦЭМ!$D$34:$D$777,СВЦЭМ!$A$34:$A$777,$A126,СВЦЭМ!$B$34:$B$777,D$119)+'СЕТ СН'!$I$11+СВЦЭМ!$D$10+'СЕТ СН'!$I$6-'СЕТ СН'!$I$23</f>
        <v>2275.1423695900003</v>
      </c>
      <c r="E126" s="37">
        <f>SUMIFS(СВЦЭМ!$D$34:$D$777,СВЦЭМ!$A$34:$A$777,$A126,СВЦЭМ!$B$34:$B$777,E$119)+'СЕТ СН'!$I$11+СВЦЭМ!$D$10+'СЕТ СН'!$I$6-'СЕТ СН'!$I$23</f>
        <v>2269.0378780599995</v>
      </c>
      <c r="F126" s="37">
        <f>SUMIFS(СВЦЭМ!$D$34:$D$777,СВЦЭМ!$A$34:$A$777,$A126,СВЦЭМ!$B$34:$B$777,F$119)+'СЕТ СН'!$I$11+СВЦЭМ!$D$10+'СЕТ СН'!$I$6-'СЕТ СН'!$I$23</f>
        <v>2265.46142745</v>
      </c>
      <c r="G126" s="37">
        <f>SUMIFS(СВЦЭМ!$D$34:$D$777,СВЦЭМ!$A$34:$A$777,$A126,СВЦЭМ!$B$34:$B$777,G$119)+'СЕТ СН'!$I$11+СВЦЭМ!$D$10+'СЕТ СН'!$I$6-'СЕТ СН'!$I$23</f>
        <v>2277.2366728699999</v>
      </c>
      <c r="H126" s="37">
        <f>SUMIFS(СВЦЭМ!$D$34:$D$777,СВЦЭМ!$A$34:$A$777,$A126,СВЦЭМ!$B$34:$B$777,H$119)+'СЕТ СН'!$I$11+СВЦЭМ!$D$10+'СЕТ СН'!$I$6-'СЕТ СН'!$I$23</f>
        <v>2172.8625195200002</v>
      </c>
      <c r="I126" s="37">
        <f>SUMIFS(СВЦЭМ!$D$34:$D$777,СВЦЭМ!$A$34:$A$777,$A126,СВЦЭМ!$B$34:$B$777,I$119)+'СЕТ СН'!$I$11+СВЦЭМ!$D$10+'СЕТ СН'!$I$6-'СЕТ СН'!$I$23</f>
        <v>2069.36948622</v>
      </c>
      <c r="J126" s="37">
        <f>SUMIFS(СВЦЭМ!$D$34:$D$777,СВЦЭМ!$A$34:$A$777,$A126,СВЦЭМ!$B$34:$B$777,J$119)+'СЕТ СН'!$I$11+СВЦЭМ!$D$10+'СЕТ СН'!$I$6-'СЕТ СН'!$I$23</f>
        <v>1987.2941425199999</v>
      </c>
      <c r="K126" s="37">
        <f>SUMIFS(СВЦЭМ!$D$34:$D$777,СВЦЭМ!$A$34:$A$777,$A126,СВЦЭМ!$B$34:$B$777,K$119)+'СЕТ СН'!$I$11+СВЦЭМ!$D$10+'СЕТ СН'!$I$6-'СЕТ СН'!$I$23</f>
        <v>1961.5016078399999</v>
      </c>
      <c r="L126" s="37">
        <f>SUMIFS(СВЦЭМ!$D$34:$D$777,СВЦЭМ!$A$34:$A$777,$A126,СВЦЭМ!$B$34:$B$777,L$119)+'СЕТ СН'!$I$11+СВЦЭМ!$D$10+'СЕТ СН'!$I$6-'СЕТ СН'!$I$23</f>
        <v>1973.9106540499997</v>
      </c>
      <c r="M126" s="37">
        <f>SUMIFS(СВЦЭМ!$D$34:$D$777,СВЦЭМ!$A$34:$A$777,$A126,СВЦЭМ!$B$34:$B$777,M$119)+'СЕТ СН'!$I$11+СВЦЭМ!$D$10+'СЕТ СН'!$I$6-'СЕТ СН'!$I$23</f>
        <v>1976.2444343299999</v>
      </c>
      <c r="N126" s="37">
        <f>SUMIFS(СВЦЭМ!$D$34:$D$777,СВЦЭМ!$A$34:$A$777,$A126,СВЦЭМ!$B$34:$B$777,N$119)+'СЕТ СН'!$I$11+СВЦЭМ!$D$10+'СЕТ СН'!$I$6-'СЕТ СН'!$I$23</f>
        <v>1959.75298681</v>
      </c>
      <c r="O126" s="37">
        <f>SUMIFS(СВЦЭМ!$D$34:$D$777,СВЦЭМ!$A$34:$A$777,$A126,СВЦЭМ!$B$34:$B$777,O$119)+'СЕТ СН'!$I$11+СВЦЭМ!$D$10+'СЕТ СН'!$I$6-'СЕТ СН'!$I$23</f>
        <v>1960.4017101499999</v>
      </c>
      <c r="P126" s="37">
        <f>SUMIFS(СВЦЭМ!$D$34:$D$777,СВЦЭМ!$A$34:$A$777,$A126,СВЦЭМ!$B$34:$B$777,P$119)+'СЕТ СН'!$I$11+СВЦЭМ!$D$10+'СЕТ СН'!$I$6-'СЕТ СН'!$I$23</f>
        <v>1956.6744579599999</v>
      </c>
      <c r="Q126" s="37">
        <f>SUMIFS(СВЦЭМ!$D$34:$D$777,СВЦЭМ!$A$34:$A$777,$A126,СВЦЭМ!$B$34:$B$777,Q$119)+'СЕТ СН'!$I$11+СВЦЭМ!$D$10+'СЕТ СН'!$I$6-'СЕТ СН'!$I$23</f>
        <v>1956.3452285999999</v>
      </c>
      <c r="R126" s="37">
        <f>SUMIFS(СВЦЭМ!$D$34:$D$777,СВЦЭМ!$A$34:$A$777,$A126,СВЦЭМ!$B$34:$B$777,R$119)+'СЕТ СН'!$I$11+СВЦЭМ!$D$10+'СЕТ СН'!$I$6-'СЕТ СН'!$I$23</f>
        <v>1959.8626608999998</v>
      </c>
      <c r="S126" s="37">
        <f>SUMIFS(СВЦЭМ!$D$34:$D$777,СВЦЭМ!$A$34:$A$777,$A126,СВЦЭМ!$B$34:$B$777,S$119)+'СЕТ СН'!$I$11+СВЦЭМ!$D$10+'СЕТ СН'!$I$6-'СЕТ СН'!$I$23</f>
        <v>1967.4273551599999</v>
      </c>
      <c r="T126" s="37">
        <f>SUMIFS(СВЦЭМ!$D$34:$D$777,СВЦЭМ!$A$34:$A$777,$A126,СВЦЭМ!$B$34:$B$777,T$119)+'СЕТ СН'!$I$11+СВЦЭМ!$D$10+'СЕТ СН'!$I$6-'СЕТ СН'!$I$23</f>
        <v>1970.9115549199998</v>
      </c>
      <c r="U126" s="37">
        <f>SUMIFS(СВЦЭМ!$D$34:$D$777,СВЦЭМ!$A$34:$A$777,$A126,СВЦЭМ!$B$34:$B$777,U$119)+'СЕТ СН'!$I$11+СВЦЭМ!$D$10+'СЕТ СН'!$I$6-'СЕТ СН'!$I$23</f>
        <v>1975.1591686699999</v>
      </c>
      <c r="V126" s="37">
        <f>SUMIFS(СВЦЭМ!$D$34:$D$777,СВЦЭМ!$A$34:$A$777,$A126,СВЦЭМ!$B$34:$B$777,V$119)+'СЕТ СН'!$I$11+СВЦЭМ!$D$10+'СЕТ СН'!$I$6-'СЕТ СН'!$I$23</f>
        <v>1979.9574811999998</v>
      </c>
      <c r="W126" s="37">
        <f>SUMIFS(СВЦЭМ!$D$34:$D$777,СВЦЭМ!$A$34:$A$777,$A126,СВЦЭМ!$B$34:$B$777,W$119)+'СЕТ СН'!$I$11+СВЦЭМ!$D$10+'СЕТ СН'!$I$6-'СЕТ СН'!$I$23</f>
        <v>1970.16620659</v>
      </c>
      <c r="X126" s="37">
        <f>SUMIFS(СВЦЭМ!$D$34:$D$777,СВЦЭМ!$A$34:$A$777,$A126,СВЦЭМ!$B$34:$B$777,X$119)+'СЕТ СН'!$I$11+СВЦЭМ!$D$10+'СЕТ СН'!$I$6-'СЕТ СН'!$I$23</f>
        <v>2088.0365058299999</v>
      </c>
      <c r="Y126" s="37">
        <f>SUMIFS(СВЦЭМ!$D$34:$D$777,СВЦЭМ!$A$34:$A$777,$A126,СВЦЭМ!$B$34:$B$777,Y$119)+'СЕТ СН'!$I$11+СВЦЭМ!$D$10+'СЕТ СН'!$I$6-'СЕТ СН'!$I$23</f>
        <v>2206.1941333699997</v>
      </c>
    </row>
    <row r="127" spans="1:27" ht="15.75" x14ac:dyDescent="0.2">
      <c r="A127" s="36">
        <f t="shared" si="3"/>
        <v>43228</v>
      </c>
      <c r="B127" s="37">
        <f>SUMIFS(СВЦЭМ!$D$34:$D$777,СВЦЭМ!$A$34:$A$777,$A127,СВЦЭМ!$B$34:$B$777,B$119)+'СЕТ СН'!$I$11+СВЦЭМ!$D$10+'СЕТ СН'!$I$6-'СЕТ СН'!$I$23</f>
        <v>2241.7266426699998</v>
      </c>
      <c r="C127" s="37">
        <f>SUMIFS(СВЦЭМ!$D$34:$D$777,СВЦЭМ!$A$34:$A$777,$A127,СВЦЭМ!$B$34:$B$777,C$119)+'СЕТ СН'!$I$11+СВЦЭМ!$D$10+'СЕТ СН'!$I$6-'СЕТ СН'!$I$23</f>
        <v>2286.5120308300002</v>
      </c>
      <c r="D127" s="37">
        <f>SUMIFS(СВЦЭМ!$D$34:$D$777,СВЦЭМ!$A$34:$A$777,$A127,СВЦЭМ!$B$34:$B$777,D$119)+'СЕТ СН'!$I$11+СВЦЭМ!$D$10+'СЕТ СН'!$I$6-'СЕТ СН'!$I$23</f>
        <v>2315.7915116599997</v>
      </c>
      <c r="E127" s="37">
        <f>SUMIFS(СВЦЭМ!$D$34:$D$777,СВЦЭМ!$A$34:$A$777,$A127,СВЦЭМ!$B$34:$B$777,E$119)+'СЕТ СН'!$I$11+СВЦЭМ!$D$10+'СЕТ СН'!$I$6-'СЕТ СН'!$I$23</f>
        <v>2328.0181366400002</v>
      </c>
      <c r="F127" s="37">
        <f>SUMIFS(СВЦЭМ!$D$34:$D$777,СВЦЭМ!$A$34:$A$777,$A127,СВЦЭМ!$B$34:$B$777,F$119)+'СЕТ СН'!$I$11+СВЦЭМ!$D$10+'СЕТ СН'!$I$6-'СЕТ СН'!$I$23</f>
        <v>2347.8070144599997</v>
      </c>
      <c r="G127" s="37">
        <f>SUMIFS(СВЦЭМ!$D$34:$D$777,СВЦЭМ!$A$34:$A$777,$A127,СВЦЭМ!$B$34:$B$777,G$119)+'СЕТ СН'!$I$11+СВЦЭМ!$D$10+'СЕТ СН'!$I$6-'СЕТ СН'!$I$23</f>
        <v>2318.3445425899999</v>
      </c>
      <c r="H127" s="37">
        <f>SUMIFS(СВЦЭМ!$D$34:$D$777,СВЦЭМ!$A$34:$A$777,$A127,СВЦЭМ!$B$34:$B$777,H$119)+'СЕТ СН'!$I$11+СВЦЭМ!$D$10+'СЕТ СН'!$I$6-'СЕТ СН'!$I$23</f>
        <v>2194.0728830199996</v>
      </c>
      <c r="I127" s="37">
        <f>SUMIFS(СВЦЭМ!$D$34:$D$777,СВЦЭМ!$A$34:$A$777,$A127,СВЦЭМ!$B$34:$B$777,I$119)+'СЕТ СН'!$I$11+СВЦЭМ!$D$10+'СЕТ СН'!$I$6-'СЕТ СН'!$I$23</f>
        <v>2059.0244798799999</v>
      </c>
      <c r="J127" s="37">
        <f>SUMIFS(СВЦЭМ!$D$34:$D$777,СВЦЭМ!$A$34:$A$777,$A127,СВЦЭМ!$B$34:$B$777,J$119)+'СЕТ СН'!$I$11+СВЦЭМ!$D$10+'СЕТ СН'!$I$6-'СЕТ СН'!$I$23</f>
        <v>1970.9603121999999</v>
      </c>
      <c r="K127" s="37">
        <f>SUMIFS(СВЦЭМ!$D$34:$D$777,СВЦЭМ!$A$34:$A$777,$A127,СВЦЭМ!$B$34:$B$777,K$119)+'СЕТ СН'!$I$11+СВЦЭМ!$D$10+'СЕТ СН'!$I$6-'СЕТ СН'!$I$23</f>
        <v>1936.4556897399998</v>
      </c>
      <c r="L127" s="37">
        <f>SUMIFS(СВЦЭМ!$D$34:$D$777,СВЦЭМ!$A$34:$A$777,$A127,СВЦЭМ!$B$34:$B$777,L$119)+'СЕТ СН'!$I$11+СВЦЭМ!$D$10+'СЕТ СН'!$I$6-'СЕТ СН'!$I$23</f>
        <v>1922.51120438</v>
      </c>
      <c r="M127" s="37">
        <f>SUMIFS(СВЦЭМ!$D$34:$D$777,СВЦЭМ!$A$34:$A$777,$A127,СВЦЭМ!$B$34:$B$777,M$119)+'СЕТ СН'!$I$11+СВЦЭМ!$D$10+'СЕТ СН'!$I$6-'СЕТ СН'!$I$23</f>
        <v>1918.8940622299999</v>
      </c>
      <c r="N127" s="37">
        <f>SUMIFS(СВЦЭМ!$D$34:$D$777,СВЦЭМ!$A$34:$A$777,$A127,СВЦЭМ!$B$34:$B$777,N$119)+'СЕТ СН'!$I$11+СВЦЭМ!$D$10+'СЕТ СН'!$I$6-'СЕТ СН'!$I$23</f>
        <v>1907.26933207</v>
      </c>
      <c r="O127" s="37">
        <f>SUMIFS(СВЦЭМ!$D$34:$D$777,СВЦЭМ!$A$34:$A$777,$A127,СВЦЭМ!$B$34:$B$777,O$119)+'СЕТ СН'!$I$11+СВЦЭМ!$D$10+'СЕТ СН'!$I$6-'СЕТ СН'!$I$23</f>
        <v>1910.0961549999997</v>
      </c>
      <c r="P127" s="37">
        <f>SUMIFS(СВЦЭМ!$D$34:$D$777,СВЦЭМ!$A$34:$A$777,$A127,СВЦЭМ!$B$34:$B$777,P$119)+'СЕТ СН'!$I$11+СВЦЭМ!$D$10+'СЕТ СН'!$I$6-'СЕТ СН'!$I$23</f>
        <v>1950.75286504</v>
      </c>
      <c r="Q127" s="37">
        <f>SUMIFS(СВЦЭМ!$D$34:$D$777,СВЦЭМ!$A$34:$A$777,$A127,СВЦЭМ!$B$34:$B$777,Q$119)+'СЕТ СН'!$I$11+СВЦЭМ!$D$10+'СЕТ СН'!$I$6-'СЕТ СН'!$I$23</f>
        <v>1950.9859681099999</v>
      </c>
      <c r="R127" s="37">
        <f>SUMIFS(СВЦЭМ!$D$34:$D$777,СВЦЭМ!$A$34:$A$777,$A127,СВЦЭМ!$B$34:$B$777,R$119)+'СЕТ СН'!$I$11+СВЦЭМ!$D$10+'СЕТ СН'!$I$6-'СЕТ СН'!$I$23</f>
        <v>1945.3181729200001</v>
      </c>
      <c r="S127" s="37">
        <f>SUMIFS(СВЦЭМ!$D$34:$D$777,СВЦЭМ!$A$34:$A$777,$A127,СВЦЭМ!$B$34:$B$777,S$119)+'СЕТ СН'!$I$11+СВЦЭМ!$D$10+'СЕТ СН'!$I$6-'СЕТ СН'!$I$23</f>
        <v>1914.8960573899999</v>
      </c>
      <c r="T127" s="37">
        <f>SUMIFS(СВЦЭМ!$D$34:$D$777,СВЦЭМ!$A$34:$A$777,$A127,СВЦЭМ!$B$34:$B$777,T$119)+'СЕТ СН'!$I$11+СВЦЭМ!$D$10+'СЕТ СН'!$I$6-'СЕТ СН'!$I$23</f>
        <v>1898.50373558</v>
      </c>
      <c r="U127" s="37">
        <f>SUMIFS(СВЦЭМ!$D$34:$D$777,СВЦЭМ!$A$34:$A$777,$A127,СВЦЭМ!$B$34:$B$777,U$119)+'СЕТ СН'!$I$11+СВЦЭМ!$D$10+'СЕТ СН'!$I$6-'СЕТ СН'!$I$23</f>
        <v>1910.8519268</v>
      </c>
      <c r="V127" s="37">
        <f>SUMIFS(СВЦЭМ!$D$34:$D$777,СВЦЭМ!$A$34:$A$777,$A127,СВЦЭМ!$B$34:$B$777,V$119)+'СЕТ СН'!$I$11+СВЦЭМ!$D$10+'СЕТ СН'!$I$6-'СЕТ СН'!$I$23</f>
        <v>1923.3571583200001</v>
      </c>
      <c r="W127" s="37">
        <f>SUMIFS(СВЦЭМ!$D$34:$D$777,СВЦЭМ!$A$34:$A$777,$A127,СВЦЭМ!$B$34:$B$777,W$119)+'СЕТ СН'!$I$11+СВЦЭМ!$D$10+'СЕТ СН'!$I$6-'СЕТ СН'!$I$23</f>
        <v>1960.3687494399999</v>
      </c>
      <c r="X127" s="37">
        <f>SUMIFS(СВЦЭМ!$D$34:$D$777,СВЦЭМ!$A$34:$A$777,$A127,СВЦЭМ!$B$34:$B$777,X$119)+'СЕТ СН'!$I$11+СВЦЭМ!$D$10+'СЕТ СН'!$I$6-'СЕТ СН'!$I$23</f>
        <v>2051.2883354599999</v>
      </c>
      <c r="Y127" s="37">
        <f>SUMIFS(СВЦЭМ!$D$34:$D$777,СВЦЭМ!$A$34:$A$777,$A127,СВЦЭМ!$B$34:$B$777,Y$119)+'СЕТ СН'!$I$11+СВЦЭМ!$D$10+'СЕТ СН'!$I$6-'СЕТ СН'!$I$23</f>
        <v>2165.0288672199999</v>
      </c>
    </row>
    <row r="128" spans="1:27" ht="15.75" x14ac:dyDescent="0.2">
      <c r="A128" s="36">
        <f t="shared" si="3"/>
        <v>43229</v>
      </c>
      <c r="B128" s="37">
        <f>SUMIFS(СВЦЭМ!$D$34:$D$777,СВЦЭМ!$A$34:$A$777,$A128,СВЦЭМ!$B$34:$B$777,B$119)+'СЕТ СН'!$I$11+СВЦЭМ!$D$10+'СЕТ СН'!$I$6-'СЕТ СН'!$I$23</f>
        <v>2268.96343634</v>
      </c>
      <c r="C128" s="37">
        <f>SUMIFS(СВЦЭМ!$D$34:$D$777,СВЦЭМ!$A$34:$A$777,$A128,СВЦЭМ!$B$34:$B$777,C$119)+'СЕТ СН'!$I$11+СВЦЭМ!$D$10+'СЕТ СН'!$I$6-'СЕТ СН'!$I$23</f>
        <v>2317.6312564299997</v>
      </c>
      <c r="D128" s="37">
        <f>SUMIFS(СВЦЭМ!$D$34:$D$777,СВЦЭМ!$A$34:$A$777,$A128,СВЦЭМ!$B$34:$B$777,D$119)+'СЕТ СН'!$I$11+СВЦЭМ!$D$10+'СЕТ СН'!$I$6-'СЕТ СН'!$I$23</f>
        <v>2357.9929999099995</v>
      </c>
      <c r="E128" s="37">
        <f>SUMIFS(СВЦЭМ!$D$34:$D$777,СВЦЭМ!$A$34:$A$777,$A128,СВЦЭМ!$B$34:$B$777,E$119)+'СЕТ СН'!$I$11+СВЦЭМ!$D$10+'СЕТ СН'!$I$6-'СЕТ СН'!$I$23</f>
        <v>2374.3842928200002</v>
      </c>
      <c r="F128" s="37">
        <f>SUMIFS(СВЦЭМ!$D$34:$D$777,СВЦЭМ!$A$34:$A$777,$A128,СВЦЭМ!$B$34:$B$777,F$119)+'СЕТ СН'!$I$11+СВЦЭМ!$D$10+'СЕТ СН'!$I$6-'СЕТ СН'!$I$23</f>
        <v>2379.2813451399998</v>
      </c>
      <c r="G128" s="37">
        <f>SUMIFS(СВЦЭМ!$D$34:$D$777,СВЦЭМ!$A$34:$A$777,$A128,СВЦЭМ!$B$34:$B$777,G$119)+'СЕТ СН'!$I$11+СВЦЭМ!$D$10+'СЕТ СН'!$I$6-'СЕТ СН'!$I$23</f>
        <v>2373.7599912200003</v>
      </c>
      <c r="H128" s="37">
        <f>SUMIFS(СВЦЭМ!$D$34:$D$777,СВЦЭМ!$A$34:$A$777,$A128,СВЦЭМ!$B$34:$B$777,H$119)+'СЕТ СН'!$I$11+СВЦЭМ!$D$10+'СЕТ СН'!$I$6-'СЕТ СН'!$I$23</f>
        <v>2272.4095300299996</v>
      </c>
      <c r="I128" s="37">
        <f>SUMIFS(СВЦЭМ!$D$34:$D$777,СВЦЭМ!$A$34:$A$777,$A128,СВЦЭМ!$B$34:$B$777,I$119)+'СЕТ СН'!$I$11+СВЦЭМ!$D$10+'СЕТ СН'!$I$6-'СЕТ СН'!$I$23</f>
        <v>2144.9349245900003</v>
      </c>
      <c r="J128" s="37">
        <f>SUMIFS(СВЦЭМ!$D$34:$D$777,СВЦЭМ!$A$34:$A$777,$A128,СВЦЭМ!$B$34:$B$777,J$119)+'СЕТ СН'!$I$11+СВЦЭМ!$D$10+'СЕТ СН'!$I$6-'СЕТ СН'!$I$23</f>
        <v>2012.05132254</v>
      </c>
      <c r="K128" s="37">
        <f>SUMIFS(СВЦЭМ!$D$34:$D$777,СВЦЭМ!$A$34:$A$777,$A128,СВЦЭМ!$B$34:$B$777,K$119)+'СЕТ СН'!$I$11+СВЦЭМ!$D$10+'СЕТ СН'!$I$6-'СЕТ СН'!$I$23</f>
        <v>1947.2694561799999</v>
      </c>
      <c r="L128" s="37">
        <f>SUMIFS(СВЦЭМ!$D$34:$D$777,СВЦЭМ!$A$34:$A$777,$A128,СВЦЭМ!$B$34:$B$777,L$119)+'СЕТ СН'!$I$11+СВЦЭМ!$D$10+'СЕТ СН'!$I$6-'СЕТ СН'!$I$23</f>
        <v>1942.0369535599998</v>
      </c>
      <c r="M128" s="37">
        <f>SUMIFS(СВЦЭМ!$D$34:$D$777,СВЦЭМ!$A$34:$A$777,$A128,СВЦЭМ!$B$34:$B$777,M$119)+'СЕТ СН'!$I$11+СВЦЭМ!$D$10+'СЕТ СН'!$I$6-'СЕТ СН'!$I$23</f>
        <v>1940.5501643999999</v>
      </c>
      <c r="N128" s="37">
        <f>SUMIFS(СВЦЭМ!$D$34:$D$777,СВЦЭМ!$A$34:$A$777,$A128,СВЦЭМ!$B$34:$B$777,N$119)+'СЕТ СН'!$I$11+СВЦЭМ!$D$10+'СЕТ СН'!$I$6-'СЕТ СН'!$I$23</f>
        <v>1940.8007155699997</v>
      </c>
      <c r="O128" s="37">
        <f>SUMIFS(СВЦЭМ!$D$34:$D$777,СВЦЭМ!$A$34:$A$777,$A128,СВЦЭМ!$B$34:$B$777,O$119)+'СЕТ СН'!$I$11+СВЦЭМ!$D$10+'СЕТ СН'!$I$6-'СЕТ СН'!$I$23</f>
        <v>1940.4179865999999</v>
      </c>
      <c r="P128" s="37">
        <f>SUMIFS(СВЦЭМ!$D$34:$D$777,СВЦЭМ!$A$34:$A$777,$A128,СВЦЭМ!$B$34:$B$777,P$119)+'СЕТ СН'!$I$11+СВЦЭМ!$D$10+'СЕТ СН'!$I$6-'СЕТ СН'!$I$23</f>
        <v>1952.1074418799999</v>
      </c>
      <c r="Q128" s="37">
        <f>SUMIFS(СВЦЭМ!$D$34:$D$777,СВЦЭМ!$A$34:$A$777,$A128,СВЦЭМ!$B$34:$B$777,Q$119)+'СЕТ СН'!$I$11+СВЦЭМ!$D$10+'СЕТ СН'!$I$6-'СЕТ СН'!$I$23</f>
        <v>1950.4065744199997</v>
      </c>
      <c r="R128" s="37">
        <f>SUMIFS(СВЦЭМ!$D$34:$D$777,СВЦЭМ!$A$34:$A$777,$A128,СВЦЭМ!$B$34:$B$777,R$119)+'СЕТ СН'!$I$11+СВЦЭМ!$D$10+'СЕТ СН'!$I$6-'СЕТ СН'!$I$23</f>
        <v>1956.8883955299998</v>
      </c>
      <c r="S128" s="37">
        <f>SUMIFS(СВЦЭМ!$D$34:$D$777,СВЦЭМ!$A$34:$A$777,$A128,СВЦЭМ!$B$34:$B$777,S$119)+'СЕТ СН'!$I$11+СВЦЭМ!$D$10+'СЕТ СН'!$I$6-'СЕТ СН'!$I$23</f>
        <v>1950.5500536299999</v>
      </c>
      <c r="T128" s="37">
        <f>SUMIFS(СВЦЭМ!$D$34:$D$777,СВЦЭМ!$A$34:$A$777,$A128,СВЦЭМ!$B$34:$B$777,T$119)+'СЕТ СН'!$I$11+СВЦЭМ!$D$10+'СЕТ СН'!$I$6-'СЕТ СН'!$I$23</f>
        <v>1944.7922697199999</v>
      </c>
      <c r="U128" s="37">
        <f>SUMIFS(СВЦЭМ!$D$34:$D$777,СВЦЭМ!$A$34:$A$777,$A128,СВЦЭМ!$B$34:$B$777,U$119)+'СЕТ СН'!$I$11+СВЦЭМ!$D$10+'СЕТ СН'!$I$6-'СЕТ СН'!$I$23</f>
        <v>1940.5499122299998</v>
      </c>
      <c r="V128" s="37">
        <f>SUMIFS(СВЦЭМ!$D$34:$D$777,СВЦЭМ!$A$34:$A$777,$A128,СВЦЭМ!$B$34:$B$777,V$119)+'СЕТ СН'!$I$11+СВЦЭМ!$D$10+'СЕТ СН'!$I$6-'СЕТ СН'!$I$23</f>
        <v>1935.0200377799999</v>
      </c>
      <c r="W128" s="37">
        <f>SUMIFS(СВЦЭМ!$D$34:$D$777,СВЦЭМ!$A$34:$A$777,$A128,СВЦЭМ!$B$34:$B$777,W$119)+'СЕТ СН'!$I$11+СВЦЭМ!$D$10+'СЕТ СН'!$I$6-'СЕТ СН'!$I$23</f>
        <v>1981.9946164399998</v>
      </c>
      <c r="X128" s="37">
        <f>SUMIFS(СВЦЭМ!$D$34:$D$777,СВЦЭМ!$A$34:$A$777,$A128,СВЦЭМ!$B$34:$B$777,X$119)+'СЕТ СН'!$I$11+СВЦЭМ!$D$10+'СЕТ СН'!$I$6-'СЕТ СН'!$I$23</f>
        <v>2080.1898310199999</v>
      </c>
      <c r="Y128" s="37">
        <f>SUMIFS(СВЦЭМ!$D$34:$D$777,СВЦЭМ!$A$34:$A$777,$A128,СВЦЭМ!$B$34:$B$777,Y$119)+'СЕТ СН'!$I$11+СВЦЭМ!$D$10+'СЕТ СН'!$I$6-'СЕТ СН'!$I$23</f>
        <v>2192.8747806199999</v>
      </c>
    </row>
    <row r="129" spans="1:25" ht="15.75" x14ac:dyDescent="0.2">
      <c r="A129" s="36">
        <f t="shared" si="3"/>
        <v>43230</v>
      </c>
      <c r="B129" s="37">
        <f>SUMIFS(СВЦЭМ!$D$34:$D$777,СВЦЭМ!$A$34:$A$777,$A129,СВЦЭМ!$B$34:$B$777,B$119)+'СЕТ СН'!$I$11+СВЦЭМ!$D$10+'СЕТ СН'!$I$6-'СЕТ СН'!$I$23</f>
        <v>2247.9996340400003</v>
      </c>
      <c r="C129" s="37">
        <f>SUMIFS(СВЦЭМ!$D$34:$D$777,СВЦЭМ!$A$34:$A$777,$A129,СВЦЭМ!$B$34:$B$777,C$119)+'СЕТ СН'!$I$11+СВЦЭМ!$D$10+'СЕТ СН'!$I$6-'СЕТ СН'!$I$23</f>
        <v>2299.2478144300003</v>
      </c>
      <c r="D129" s="37">
        <f>SUMIFS(СВЦЭМ!$D$34:$D$777,СВЦЭМ!$A$34:$A$777,$A129,СВЦЭМ!$B$34:$B$777,D$119)+'СЕТ СН'!$I$11+СВЦЭМ!$D$10+'СЕТ СН'!$I$6-'СЕТ СН'!$I$23</f>
        <v>2330.4228313900003</v>
      </c>
      <c r="E129" s="37">
        <f>SUMIFS(СВЦЭМ!$D$34:$D$777,СВЦЭМ!$A$34:$A$777,$A129,СВЦЭМ!$B$34:$B$777,E$119)+'СЕТ СН'!$I$11+СВЦЭМ!$D$10+'СЕТ СН'!$I$6-'СЕТ СН'!$I$23</f>
        <v>2354.1106542999996</v>
      </c>
      <c r="F129" s="37">
        <f>SUMIFS(СВЦЭМ!$D$34:$D$777,СВЦЭМ!$A$34:$A$777,$A129,СВЦЭМ!$B$34:$B$777,F$119)+'СЕТ СН'!$I$11+СВЦЭМ!$D$10+'СЕТ СН'!$I$6-'СЕТ СН'!$I$23</f>
        <v>2337.5160565599999</v>
      </c>
      <c r="G129" s="37">
        <f>SUMIFS(СВЦЭМ!$D$34:$D$777,СВЦЭМ!$A$34:$A$777,$A129,СВЦЭМ!$B$34:$B$777,G$119)+'СЕТ СН'!$I$11+СВЦЭМ!$D$10+'СЕТ СН'!$I$6-'СЕТ СН'!$I$23</f>
        <v>2321.6905295999995</v>
      </c>
      <c r="H129" s="37">
        <f>SUMIFS(СВЦЭМ!$D$34:$D$777,СВЦЭМ!$A$34:$A$777,$A129,СВЦЭМ!$B$34:$B$777,H$119)+'СЕТ СН'!$I$11+СВЦЭМ!$D$10+'СЕТ СН'!$I$6-'СЕТ СН'!$I$23</f>
        <v>2234.7623442899999</v>
      </c>
      <c r="I129" s="37">
        <f>SUMIFS(СВЦЭМ!$D$34:$D$777,СВЦЭМ!$A$34:$A$777,$A129,СВЦЭМ!$B$34:$B$777,I$119)+'СЕТ СН'!$I$11+СВЦЭМ!$D$10+'СЕТ СН'!$I$6-'СЕТ СН'!$I$23</f>
        <v>2101.9853732399997</v>
      </c>
      <c r="J129" s="37">
        <f>SUMIFS(СВЦЭМ!$D$34:$D$777,СВЦЭМ!$A$34:$A$777,$A129,СВЦЭМ!$B$34:$B$777,J$119)+'СЕТ СН'!$I$11+СВЦЭМ!$D$10+'СЕТ СН'!$I$6-'СЕТ СН'!$I$23</f>
        <v>2001.8238297399998</v>
      </c>
      <c r="K129" s="37">
        <f>SUMIFS(СВЦЭМ!$D$34:$D$777,СВЦЭМ!$A$34:$A$777,$A129,СВЦЭМ!$B$34:$B$777,K$119)+'СЕТ СН'!$I$11+СВЦЭМ!$D$10+'СЕТ СН'!$I$6-'СЕТ СН'!$I$23</f>
        <v>1973.8859115799999</v>
      </c>
      <c r="L129" s="37">
        <f>SUMIFS(СВЦЭМ!$D$34:$D$777,СВЦЭМ!$A$34:$A$777,$A129,СВЦЭМ!$B$34:$B$777,L$119)+'СЕТ СН'!$I$11+СВЦЭМ!$D$10+'СЕТ СН'!$I$6-'СЕТ СН'!$I$23</f>
        <v>1980.01371711</v>
      </c>
      <c r="M129" s="37">
        <f>SUMIFS(СВЦЭМ!$D$34:$D$777,СВЦЭМ!$A$34:$A$777,$A129,СВЦЭМ!$B$34:$B$777,M$119)+'СЕТ СН'!$I$11+СВЦЭМ!$D$10+'СЕТ СН'!$I$6-'СЕТ СН'!$I$23</f>
        <v>1984.9148737699998</v>
      </c>
      <c r="N129" s="37">
        <f>SUMIFS(СВЦЭМ!$D$34:$D$777,СВЦЭМ!$A$34:$A$777,$A129,СВЦЭМ!$B$34:$B$777,N$119)+'СЕТ СН'!$I$11+СВЦЭМ!$D$10+'СЕТ СН'!$I$6-'СЕТ СН'!$I$23</f>
        <v>1994.16034145</v>
      </c>
      <c r="O129" s="37">
        <f>SUMIFS(СВЦЭМ!$D$34:$D$777,СВЦЭМ!$A$34:$A$777,$A129,СВЦЭМ!$B$34:$B$777,O$119)+'СЕТ СН'!$I$11+СВЦЭМ!$D$10+'СЕТ СН'!$I$6-'СЕТ СН'!$I$23</f>
        <v>1989.1505425399998</v>
      </c>
      <c r="P129" s="37">
        <f>SUMIFS(СВЦЭМ!$D$34:$D$777,СВЦЭМ!$A$34:$A$777,$A129,СВЦЭМ!$B$34:$B$777,P$119)+'СЕТ СН'!$I$11+СВЦЭМ!$D$10+'СЕТ СН'!$I$6-'СЕТ СН'!$I$23</f>
        <v>1994.1361618999999</v>
      </c>
      <c r="Q129" s="37">
        <f>SUMIFS(СВЦЭМ!$D$34:$D$777,СВЦЭМ!$A$34:$A$777,$A129,СВЦЭМ!$B$34:$B$777,Q$119)+'СЕТ СН'!$I$11+СВЦЭМ!$D$10+'СЕТ СН'!$I$6-'СЕТ СН'!$I$23</f>
        <v>1977.04526764</v>
      </c>
      <c r="R129" s="37">
        <f>SUMIFS(СВЦЭМ!$D$34:$D$777,СВЦЭМ!$A$34:$A$777,$A129,СВЦЭМ!$B$34:$B$777,R$119)+'СЕТ СН'!$I$11+СВЦЭМ!$D$10+'СЕТ СН'!$I$6-'СЕТ СН'!$I$23</f>
        <v>1991.5964520499999</v>
      </c>
      <c r="S129" s="37">
        <f>SUMIFS(СВЦЭМ!$D$34:$D$777,СВЦЭМ!$A$34:$A$777,$A129,СВЦЭМ!$B$34:$B$777,S$119)+'СЕТ СН'!$I$11+СВЦЭМ!$D$10+'СЕТ СН'!$I$6-'СЕТ СН'!$I$23</f>
        <v>1993.4363376399999</v>
      </c>
      <c r="T129" s="37">
        <f>SUMIFS(СВЦЭМ!$D$34:$D$777,СВЦЭМ!$A$34:$A$777,$A129,СВЦЭМ!$B$34:$B$777,T$119)+'СЕТ СН'!$I$11+СВЦЭМ!$D$10+'СЕТ СН'!$I$6-'СЕТ СН'!$I$23</f>
        <v>1995.8484830799998</v>
      </c>
      <c r="U129" s="37">
        <f>SUMIFS(СВЦЭМ!$D$34:$D$777,СВЦЭМ!$A$34:$A$777,$A129,СВЦЭМ!$B$34:$B$777,U$119)+'СЕТ СН'!$I$11+СВЦЭМ!$D$10+'СЕТ СН'!$I$6-'СЕТ СН'!$I$23</f>
        <v>1980.88955588</v>
      </c>
      <c r="V129" s="37">
        <f>SUMIFS(СВЦЭМ!$D$34:$D$777,СВЦЭМ!$A$34:$A$777,$A129,СВЦЭМ!$B$34:$B$777,V$119)+'СЕТ СН'!$I$11+СВЦЭМ!$D$10+'СЕТ СН'!$I$6-'СЕТ СН'!$I$23</f>
        <v>1955.0928998599998</v>
      </c>
      <c r="W129" s="37">
        <f>SUMIFS(СВЦЭМ!$D$34:$D$777,СВЦЭМ!$A$34:$A$777,$A129,СВЦЭМ!$B$34:$B$777,W$119)+'СЕТ СН'!$I$11+СВЦЭМ!$D$10+'СЕТ СН'!$I$6-'СЕТ СН'!$I$23</f>
        <v>2023.2528623899998</v>
      </c>
      <c r="X129" s="37">
        <f>SUMIFS(СВЦЭМ!$D$34:$D$777,СВЦЭМ!$A$34:$A$777,$A129,СВЦЭМ!$B$34:$B$777,X$119)+'СЕТ СН'!$I$11+СВЦЭМ!$D$10+'СЕТ СН'!$I$6-'СЕТ СН'!$I$23</f>
        <v>2133.1472346099999</v>
      </c>
      <c r="Y129" s="37">
        <f>SUMIFS(СВЦЭМ!$D$34:$D$777,СВЦЭМ!$A$34:$A$777,$A129,СВЦЭМ!$B$34:$B$777,Y$119)+'СЕТ СН'!$I$11+СВЦЭМ!$D$10+'СЕТ СН'!$I$6-'СЕТ СН'!$I$23</f>
        <v>2262.7104223400002</v>
      </c>
    </row>
    <row r="130" spans="1:25" ht="15.75" x14ac:dyDescent="0.2">
      <c r="A130" s="36">
        <f t="shared" si="3"/>
        <v>43231</v>
      </c>
      <c r="B130" s="37">
        <f>SUMIFS(СВЦЭМ!$D$34:$D$777,СВЦЭМ!$A$34:$A$777,$A130,СВЦЭМ!$B$34:$B$777,B$119)+'СЕТ СН'!$I$11+СВЦЭМ!$D$10+'СЕТ СН'!$I$6-'СЕТ СН'!$I$23</f>
        <v>2250.1175842299999</v>
      </c>
      <c r="C130" s="37">
        <f>SUMIFS(СВЦЭМ!$D$34:$D$777,СВЦЭМ!$A$34:$A$777,$A130,СВЦЭМ!$B$34:$B$777,C$119)+'СЕТ СН'!$I$11+СВЦЭМ!$D$10+'СЕТ СН'!$I$6-'СЕТ СН'!$I$23</f>
        <v>2309.99803875</v>
      </c>
      <c r="D130" s="37">
        <f>SUMIFS(СВЦЭМ!$D$34:$D$777,СВЦЭМ!$A$34:$A$777,$A130,СВЦЭМ!$B$34:$B$777,D$119)+'СЕТ СН'!$I$11+СВЦЭМ!$D$10+'СЕТ СН'!$I$6-'СЕТ СН'!$I$23</f>
        <v>2349.1800233399999</v>
      </c>
      <c r="E130" s="37">
        <f>SUMIFS(СВЦЭМ!$D$34:$D$777,СВЦЭМ!$A$34:$A$777,$A130,СВЦЭМ!$B$34:$B$777,E$119)+'СЕТ СН'!$I$11+СВЦЭМ!$D$10+'СЕТ СН'!$I$6-'СЕТ СН'!$I$23</f>
        <v>2368.9558548799996</v>
      </c>
      <c r="F130" s="37">
        <f>SUMIFS(СВЦЭМ!$D$34:$D$777,СВЦЭМ!$A$34:$A$777,$A130,СВЦЭМ!$B$34:$B$777,F$119)+'СЕТ СН'!$I$11+СВЦЭМ!$D$10+'СЕТ СН'!$I$6-'СЕТ СН'!$I$23</f>
        <v>2360.5903075599999</v>
      </c>
      <c r="G130" s="37">
        <f>SUMIFS(СВЦЭМ!$D$34:$D$777,СВЦЭМ!$A$34:$A$777,$A130,СВЦЭМ!$B$34:$B$777,G$119)+'СЕТ СН'!$I$11+СВЦЭМ!$D$10+'СЕТ СН'!$I$6-'СЕТ СН'!$I$23</f>
        <v>2345.47644433</v>
      </c>
      <c r="H130" s="37">
        <f>SUMIFS(СВЦЭМ!$D$34:$D$777,СВЦЭМ!$A$34:$A$777,$A130,СВЦЭМ!$B$34:$B$777,H$119)+'СЕТ СН'!$I$11+СВЦЭМ!$D$10+'СЕТ СН'!$I$6-'СЕТ СН'!$I$23</f>
        <v>2224.8547910999996</v>
      </c>
      <c r="I130" s="37">
        <f>SUMIFS(СВЦЭМ!$D$34:$D$777,СВЦЭМ!$A$34:$A$777,$A130,СВЦЭМ!$B$34:$B$777,I$119)+'СЕТ СН'!$I$11+СВЦЭМ!$D$10+'СЕТ СН'!$I$6-'СЕТ СН'!$I$23</f>
        <v>2083.6969705399997</v>
      </c>
      <c r="J130" s="37">
        <f>SUMIFS(СВЦЭМ!$D$34:$D$777,СВЦЭМ!$A$34:$A$777,$A130,СВЦЭМ!$B$34:$B$777,J$119)+'СЕТ СН'!$I$11+СВЦЭМ!$D$10+'СЕТ СН'!$I$6-'СЕТ СН'!$I$23</f>
        <v>1992.0024235799999</v>
      </c>
      <c r="K130" s="37">
        <f>SUMIFS(СВЦЭМ!$D$34:$D$777,СВЦЭМ!$A$34:$A$777,$A130,СВЦЭМ!$B$34:$B$777,K$119)+'СЕТ СН'!$I$11+СВЦЭМ!$D$10+'СЕТ СН'!$I$6-'СЕТ СН'!$I$23</f>
        <v>1950.4237011999999</v>
      </c>
      <c r="L130" s="37">
        <f>SUMIFS(СВЦЭМ!$D$34:$D$777,СВЦЭМ!$A$34:$A$777,$A130,СВЦЭМ!$B$34:$B$777,L$119)+'СЕТ СН'!$I$11+СВЦЭМ!$D$10+'СЕТ СН'!$I$6-'СЕТ СН'!$I$23</f>
        <v>1962.9904420599999</v>
      </c>
      <c r="M130" s="37">
        <f>SUMIFS(СВЦЭМ!$D$34:$D$777,СВЦЭМ!$A$34:$A$777,$A130,СВЦЭМ!$B$34:$B$777,M$119)+'СЕТ СН'!$I$11+СВЦЭМ!$D$10+'СЕТ СН'!$I$6-'СЕТ СН'!$I$23</f>
        <v>1976.7269914799999</v>
      </c>
      <c r="N130" s="37">
        <f>SUMIFS(СВЦЭМ!$D$34:$D$777,СВЦЭМ!$A$34:$A$777,$A130,СВЦЭМ!$B$34:$B$777,N$119)+'СЕТ СН'!$I$11+СВЦЭМ!$D$10+'СЕТ СН'!$I$6-'СЕТ СН'!$I$23</f>
        <v>1978.80203446</v>
      </c>
      <c r="O130" s="37">
        <f>SUMIFS(СВЦЭМ!$D$34:$D$777,СВЦЭМ!$A$34:$A$777,$A130,СВЦЭМ!$B$34:$B$777,O$119)+'СЕТ СН'!$I$11+СВЦЭМ!$D$10+'СЕТ СН'!$I$6-'СЕТ СН'!$I$23</f>
        <v>1983.7642648399999</v>
      </c>
      <c r="P130" s="37">
        <f>SUMIFS(СВЦЭМ!$D$34:$D$777,СВЦЭМ!$A$34:$A$777,$A130,СВЦЭМ!$B$34:$B$777,P$119)+'СЕТ СН'!$I$11+СВЦЭМ!$D$10+'СЕТ СН'!$I$6-'СЕТ СН'!$I$23</f>
        <v>1983.0156565399998</v>
      </c>
      <c r="Q130" s="37">
        <f>SUMIFS(СВЦЭМ!$D$34:$D$777,СВЦЭМ!$A$34:$A$777,$A130,СВЦЭМ!$B$34:$B$777,Q$119)+'СЕТ СН'!$I$11+СВЦЭМ!$D$10+'СЕТ СН'!$I$6-'СЕТ СН'!$I$23</f>
        <v>1979.9956451899998</v>
      </c>
      <c r="R130" s="37">
        <f>SUMIFS(СВЦЭМ!$D$34:$D$777,СВЦЭМ!$A$34:$A$777,$A130,СВЦЭМ!$B$34:$B$777,R$119)+'СЕТ СН'!$I$11+СВЦЭМ!$D$10+'СЕТ СН'!$I$6-'СЕТ СН'!$I$23</f>
        <v>1970.3018321999998</v>
      </c>
      <c r="S130" s="37">
        <f>SUMIFS(СВЦЭМ!$D$34:$D$777,СВЦЭМ!$A$34:$A$777,$A130,СВЦЭМ!$B$34:$B$777,S$119)+'СЕТ СН'!$I$11+СВЦЭМ!$D$10+'СЕТ СН'!$I$6-'СЕТ СН'!$I$23</f>
        <v>1974.5229302099999</v>
      </c>
      <c r="T130" s="37">
        <f>SUMIFS(СВЦЭМ!$D$34:$D$777,СВЦЭМ!$A$34:$A$777,$A130,СВЦЭМ!$B$34:$B$777,T$119)+'СЕТ СН'!$I$11+СВЦЭМ!$D$10+'СЕТ СН'!$I$6-'СЕТ СН'!$I$23</f>
        <v>1976.6057213199999</v>
      </c>
      <c r="U130" s="37">
        <f>SUMIFS(СВЦЭМ!$D$34:$D$777,СВЦЭМ!$A$34:$A$777,$A130,СВЦЭМ!$B$34:$B$777,U$119)+'СЕТ СН'!$I$11+СВЦЭМ!$D$10+'СЕТ СН'!$I$6-'СЕТ СН'!$I$23</f>
        <v>1969.8279762899999</v>
      </c>
      <c r="V130" s="37">
        <f>SUMIFS(СВЦЭМ!$D$34:$D$777,СВЦЭМ!$A$34:$A$777,$A130,СВЦЭМ!$B$34:$B$777,V$119)+'СЕТ СН'!$I$11+СВЦЭМ!$D$10+'СЕТ СН'!$I$6-'СЕТ СН'!$I$23</f>
        <v>1945.5574024399998</v>
      </c>
      <c r="W130" s="37">
        <f>SUMIFS(СВЦЭМ!$D$34:$D$777,СВЦЭМ!$A$34:$A$777,$A130,СВЦЭМ!$B$34:$B$777,W$119)+'СЕТ СН'!$I$11+СВЦЭМ!$D$10+'СЕТ СН'!$I$6-'СЕТ СН'!$I$23</f>
        <v>1994.5507991299999</v>
      </c>
      <c r="X130" s="37">
        <f>SUMIFS(СВЦЭМ!$D$34:$D$777,СВЦЭМ!$A$34:$A$777,$A130,СВЦЭМ!$B$34:$B$777,X$119)+'СЕТ СН'!$I$11+СВЦЭМ!$D$10+'СЕТ СН'!$I$6-'СЕТ СН'!$I$23</f>
        <v>2110.29029894</v>
      </c>
      <c r="Y130" s="37">
        <f>SUMIFS(СВЦЭМ!$D$34:$D$777,СВЦЭМ!$A$34:$A$777,$A130,СВЦЭМ!$B$34:$B$777,Y$119)+'СЕТ СН'!$I$11+СВЦЭМ!$D$10+'СЕТ СН'!$I$6-'СЕТ СН'!$I$23</f>
        <v>2243.0669457699996</v>
      </c>
    </row>
    <row r="131" spans="1:25" ht="15.75" x14ac:dyDescent="0.2">
      <c r="A131" s="36">
        <f t="shared" si="3"/>
        <v>43232</v>
      </c>
      <c r="B131" s="37">
        <f>SUMIFS(СВЦЭМ!$D$34:$D$777,СВЦЭМ!$A$34:$A$777,$A131,СВЦЭМ!$B$34:$B$777,B$119)+'СЕТ СН'!$I$11+СВЦЭМ!$D$10+'СЕТ СН'!$I$6-'СЕТ СН'!$I$23</f>
        <v>2158.7869422599997</v>
      </c>
      <c r="C131" s="37">
        <f>SUMIFS(СВЦЭМ!$D$34:$D$777,СВЦЭМ!$A$34:$A$777,$A131,СВЦЭМ!$B$34:$B$777,C$119)+'СЕТ СН'!$I$11+СВЦЭМ!$D$10+'СЕТ СН'!$I$6-'СЕТ СН'!$I$23</f>
        <v>2218.2921460699999</v>
      </c>
      <c r="D131" s="37">
        <f>SUMIFS(СВЦЭМ!$D$34:$D$777,СВЦЭМ!$A$34:$A$777,$A131,СВЦЭМ!$B$34:$B$777,D$119)+'СЕТ СН'!$I$11+СВЦЭМ!$D$10+'СЕТ СН'!$I$6-'СЕТ СН'!$I$23</f>
        <v>2207.0152090800002</v>
      </c>
      <c r="E131" s="37">
        <f>SUMIFS(СВЦЭМ!$D$34:$D$777,СВЦЭМ!$A$34:$A$777,$A131,СВЦЭМ!$B$34:$B$777,E$119)+'СЕТ СН'!$I$11+СВЦЭМ!$D$10+'СЕТ СН'!$I$6-'СЕТ СН'!$I$23</f>
        <v>2198.7483129100001</v>
      </c>
      <c r="F131" s="37">
        <f>SUMIFS(СВЦЭМ!$D$34:$D$777,СВЦЭМ!$A$34:$A$777,$A131,СВЦЭМ!$B$34:$B$777,F$119)+'СЕТ СН'!$I$11+СВЦЭМ!$D$10+'СЕТ СН'!$I$6-'СЕТ СН'!$I$23</f>
        <v>2207.7509232599996</v>
      </c>
      <c r="G131" s="37">
        <f>SUMIFS(СВЦЭМ!$D$34:$D$777,СВЦЭМ!$A$34:$A$777,$A131,СВЦЭМ!$B$34:$B$777,G$119)+'СЕТ СН'!$I$11+СВЦЭМ!$D$10+'СЕТ СН'!$I$6-'СЕТ СН'!$I$23</f>
        <v>2204.8235353700002</v>
      </c>
      <c r="H131" s="37">
        <f>SUMIFS(СВЦЭМ!$D$34:$D$777,СВЦЭМ!$A$34:$A$777,$A131,СВЦЭМ!$B$34:$B$777,H$119)+'СЕТ СН'!$I$11+СВЦЭМ!$D$10+'СЕТ СН'!$I$6-'СЕТ СН'!$I$23</f>
        <v>2164.4924909199999</v>
      </c>
      <c r="I131" s="37">
        <f>SUMIFS(СВЦЭМ!$D$34:$D$777,СВЦЭМ!$A$34:$A$777,$A131,СВЦЭМ!$B$34:$B$777,I$119)+'СЕТ СН'!$I$11+СВЦЭМ!$D$10+'СЕТ СН'!$I$6-'СЕТ СН'!$I$23</f>
        <v>2102.25283666</v>
      </c>
      <c r="J131" s="37">
        <f>SUMIFS(СВЦЭМ!$D$34:$D$777,СВЦЭМ!$A$34:$A$777,$A131,СВЦЭМ!$B$34:$B$777,J$119)+'СЕТ СН'!$I$11+СВЦЭМ!$D$10+'СЕТ СН'!$I$6-'СЕТ СН'!$I$23</f>
        <v>2064.5065695099997</v>
      </c>
      <c r="K131" s="37">
        <f>SUMIFS(СВЦЭМ!$D$34:$D$777,СВЦЭМ!$A$34:$A$777,$A131,СВЦЭМ!$B$34:$B$777,K$119)+'СЕТ СН'!$I$11+СВЦЭМ!$D$10+'СЕТ СН'!$I$6-'СЕТ СН'!$I$23</f>
        <v>2049.8621892299998</v>
      </c>
      <c r="L131" s="37">
        <f>SUMIFS(СВЦЭМ!$D$34:$D$777,СВЦЭМ!$A$34:$A$777,$A131,СВЦЭМ!$B$34:$B$777,L$119)+'СЕТ СН'!$I$11+СВЦЭМ!$D$10+'СЕТ СН'!$I$6-'СЕТ СН'!$I$23</f>
        <v>2044.7281517599999</v>
      </c>
      <c r="M131" s="37">
        <f>SUMIFS(СВЦЭМ!$D$34:$D$777,СВЦЭМ!$A$34:$A$777,$A131,СВЦЭМ!$B$34:$B$777,M$119)+'СЕТ СН'!$I$11+СВЦЭМ!$D$10+'СЕТ СН'!$I$6-'СЕТ СН'!$I$23</f>
        <v>2047.1466394300001</v>
      </c>
      <c r="N131" s="37">
        <f>SUMIFS(СВЦЭМ!$D$34:$D$777,СВЦЭМ!$A$34:$A$777,$A131,СВЦЭМ!$B$34:$B$777,N$119)+'СЕТ СН'!$I$11+СВЦЭМ!$D$10+'СЕТ СН'!$I$6-'СЕТ СН'!$I$23</f>
        <v>2046.00218632</v>
      </c>
      <c r="O131" s="37">
        <f>SUMIFS(СВЦЭМ!$D$34:$D$777,СВЦЭМ!$A$34:$A$777,$A131,СВЦЭМ!$B$34:$B$777,O$119)+'СЕТ СН'!$I$11+СВЦЭМ!$D$10+'СЕТ СН'!$I$6-'СЕТ СН'!$I$23</f>
        <v>2054.2585557699999</v>
      </c>
      <c r="P131" s="37">
        <f>SUMIFS(СВЦЭМ!$D$34:$D$777,СВЦЭМ!$A$34:$A$777,$A131,СВЦЭМ!$B$34:$B$777,P$119)+'СЕТ СН'!$I$11+СВЦЭМ!$D$10+'СЕТ СН'!$I$6-'СЕТ СН'!$I$23</f>
        <v>2066.3292345199998</v>
      </c>
      <c r="Q131" s="37">
        <f>SUMIFS(СВЦЭМ!$D$34:$D$777,СВЦЭМ!$A$34:$A$777,$A131,СВЦЭМ!$B$34:$B$777,Q$119)+'СЕТ СН'!$I$11+СВЦЭМ!$D$10+'СЕТ СН'!$I$6-'СЕТ СН'!$I$23</f>
        <v>2063.9716956399998</v>
      </c>
      <c r="R131" s="37">
        <f>SUMIFS(СВЦЭМ!$D$34:$D$777,СВЦЭМ!$A$34:$A$777,$A131,СВЦЭМ!$B$34:$B$777,R$119)+'СЕТ СН'!$I$11+СВЦЭМ!$D$10+'СЕТ СН'!$I$6-'СЕТ СН'!$I$23</f>
        <v>2069.86469502</v>
      </c>
      <c r="S131" s="37">
        <f>SUMIFS(СВЦЭМ!$D$34:$D$777,СВЦЭМ!$A$34:$A$777,$A131,СВЦЭМ!$B$34:$B$777,S$119)+'СЕТ СН'!$I$11+СВЦЭМ!$D$10+'СЕТ СН'!$I$6-'СЕТ СН'!$I$23</f>
        <v>2068.1711748600001</v>
      </c>
      <c r="T131" s="37">
        <f>SUMIFS(СВЦЭМ!$D$34:$D$777,СВЦЭМ!$A$34:$A$777,$A131,СВЦЭМ!$B$34:$B$777,T$119)+'СЕТ СН'!$I$11+СВЦЭМ!$D$10+'СЕТ СН'!$I$6-'СЕТ СН'!$I$23</f>
        <v>2065.6116331899998</v>
      </c>
      <c r="U131" s="37">
        <f>SUMIFS(СВЦЭМ!$D$34:$D$777,СВЦЭМ!$A$34:$A$777,$A131,СВЦЭМ!$B$34:$B$777,U$119)+'СЕТ СН'!$I$11+СВЦЭМ!$D$10+'СЕТ СН'!$I$6-'СЕТ СН'!$I$23</f>
        <v>2054.9548705399998</v>
      </c>
      <c r="V131" s="37">
        <f>SUMIFS(СВЦЭМ!$D$34:$D$777,СВЦЭМ!$A$34:$A$777,$A131,СВЦЭМ!$B$34:$B$777,V$119)+'СЕТ СН'!$I$11+СВЦЭМ!$D$10+'СЕТ СН'!$I$6-'СЕТ СН'!$I$23</f>
        <v>2027.43958402</v>
      </c>
      <c r="W131" s="37">
        <f>SUMIFS(СВЦЭМ!$D$34:$D$777,СВЦЭМ!$A$34:$A$777,$A131,СВЦЭМ!$B$34:$B$777,W$119)+'СЕТ СН'!$I$11+СВЦЭМ!$D$10+'СЕТ СН'!$I$6-'СЕТ СН'!$I$23</f>
        <v>2007.7282511099997</v>
      </c>
      <c r="X131" s="37">
        <f>SUMIFS(СВЦЭМ!$D$34:$D$777,СВЦЭМ!$A$34:$A$777,$A131,СВЦЭМ!$B$34:$B$777,X$119)+'СЕТ СН'!$I$11+СВЦЭМ!$D$10+'СЕТ СН'!$I$6-'СЕТ СН'!$I$23</f>
        <v>2019.1366772599999</v>
      </c>
      <c r="Y131" s="37">
        <f>SUMIFS(СВЦЭМ!$D$34:$D$777,СВЦЭМ!$A$34:$A$777,$A131,СВЦЭМ!$B$34:$B$777,Y$119)+'СЕТ СН'!$I$11+СВЦЭМ!$D$10+'СЕТ СН'!$I$6-'СЕТ СН'!$I$23</f>
        <v>2052.9690256099998</v>
      </c>
    </row>
    <row r="132" spans="1:25" ht="15.75" x14ac:dyDescent="0.2">
      <c r="A132" s="36">
        <f t="shared" si="3"/>
        <v>43233</v>
      </c>
      <c r="B132" s="37">
        <f>SUMIFS(СВЦЭМ!$D$34:$D$777,СВЦЭМ!$A$34:$A$777,$A132,СВЦЭМ!$B$34:$B$777,B$119)+'СЕТ СН'!$I$11+СВЦЭМ!$D$10+'СЕТ СН'!$I$6-'СЕТ СН'!$I$23</f>
        <v>2064.49279394</v>
      </c>
      <c r="C132" s="37">
        <f>SUMIFS(СВЦЭМ!$D$34:$D$777,СВЦЭМ!$A$34:$A$777,$A132,СВЦЭМ!$B$34:$B$777,C$119)+'СЕТ СН'!$I$11+СВЦЭМ!$D$10+'СЕТ СН'!$I$6-'СЕТ СН'!$I$23</f>
        <v>2113.8933281</v>
      </c>
      <c r="D132" s="37">
        <f>SUMIFS(СВЦЭМ!$D$34:$D$777,СВЦЭМ!$A$34:$A$777,$A132,СВЦЭМ!$B$34:$B$777,D$119)+'СЕТ СН'!$I$11+СВЦЭМ!$D$10+'СЕТ СН'!$I$6-'СЕТ СН'!$I$23</f>
        <v>2145.7315653199998</v>
      </c>
      <c r="E132" s="37">
        <f>SUMIFS(СВЦЭМ!$D$34:$D$777,СВЦЭМ!$A$34:$A$777,$A132,СВЦЭМ!$B$34:$B$777,E$119)+'СЕТ СН'!$I$11+СВЦЭМ!$D$10+'СЕТ СН'!$I$6-'СЕТ СН'!$I$23</f>
        <v>2170.9478021300001</v>
      </c>
      <c r="F132" s="37">
        <f>SUMIFS(СВЦЭМ!$D$34:$D$777,СВЦЭМ!$A$34:$A$777,$A132,СВЦЭМ!$B$34:$B$777,F$119)+'СЕТ СН'!$I$11+СВЦЭМ!$D$10+'СЕТ СН'!$I$6-'СЕТ СН'!$I$23</f>
        <v>2190.66437984</v>
      </c>
      <c r="G132" s="37">
        <f>SUMIFS(СВЦЭМ!$D$34:$D$777,СВЦЭМ!$A$34:$A$777,$A132,СВЦЭМ!$B$34:$B$777,G$119)+'СЕТ СН'!$I$11+СВЦЭМ!$D$10+'СЕТ СН'!$I$6-'СЕТ СН'!$I$23</f>
        <v>2167.0483485699997</v>
      </c>
      <c r="H132" s="37">
        <f>SUMIFS(СВЦЭМ!$D$34:$D$777,СВЦЭМ!$A$34:$A$777,$A132,СВЦЭМ!$B$34:$B$777,H$119)+'СЕТ СН'!$I$11+СВЦЭМ!$D$10+'СЕТ СН'!$I$6-'СЕТ СН'!$I$23</f>
        <v>2139.8521157599998</v>
      </c>
      <c r="I132" s="37">
        <f>SUMIFS(СВЦЭМ!$D$34:$D$777,СВЦЭМ!$A$34:$A$777,$A132,СВЦЭМ!$B$34:$B$777,I$119)+'СЕТ СН'!$I$11+СВЦЭМ!$D$10+'СЕТ СН'!$I$6-'СЕТ СН'!$I$23</f>
        <v>2104.6802891899997</v>
      </c>
      <c r="J132" s="37">
        <f>SUMIFS(СВЦЭМ!$D$34:$D$777,СВЦЭМ!$A$34:$A$777,$A132,СВЦЭМ!$B$34:$B$777,J$119)+'СЕТ СН'!$I$11+СВЦЭМ!$D$10+'СЕТ СН'!$I$6-'СЕТ СН'!$I$23</f>
        <v>2037.54756632</v>
      </c>
      <c r="K132" s="37">
        <f>SUMIFS(СВЦЭМ!$D$34:$D$777,СВЦЭМ!$A$34:$A$777,$A132,СВЦЭМ!$B$34:$B$777,K$119)+'СЕТ СН'!$I$11+СВЦЭМ!$D$10+'СЕТ СН'!$I$6-'СЕТ СН'!$I$23</f>
        <v>1986.0851600299998</v>
      </c>
      <c r="L132" s="37">
        <f>SUMIFS(СВЦЭМ!$D$34:$D$777,СВЦЭМ!$A$34:$A$777,$A132,СВЦЭМ!$B$34:$B$777,L$119)+'СЕТ СН'!$I$11+СВЦЭМ!$D$10+'СЕТ СН'!$I$6-'СЕТ СН'!$I$23</f>
        <v>1961.8987548099999</v>
      </c>
      <c r="M132" s="37">
        <f>SUMIFS(СВЦЭМ!$D$34:$D$777,СВЦЭМ!$A$34:$A$777,$A132,СВЦЭМ!$B$34:$B$777,M$119)+'СЕТ СН'!$I$11+СВЦЭМ!$D$10+'СЕТ СН'!$I$6-'СЕТ СН'!$I$23</f>
        <v>2000.72769414</v>
      </c>
      <c r="N132" s="37">
        <f>SUMIFS(СВЦЭМ!$D$34:$D$777,СВЦЭМ!$A$34:$A$777,$A132,СВЦЭМ!$B$34:$B$777,N$119)+'СЕТ СН'!$I$11+СВЦЭМ!$D$10+'СЕТ СН'!$I$6-'СЕТ СН'!$I$23</f>
        <v>1999.9027395999999</v>
      </c>
      <c r="O132" s="37">
        <f>SUMIFS(СВЦЭМ!$D$34:$D$777,СВЦЭМ!$A$34:$A$777,$A132,СВЦЭМ!$B$34:$B$777,O$119)+'СЕТ СН'!$I$11+СВЦЭМ!$D$10+'СЕТ СН'!$I$6-'СЕТ СН'!$I$23</f>
        <v>2008.2698391599997</v>
      </c>
      <c r="P132" s="37">
        <f>SUMIFS(СВЦЭМ!$D$34:$D$777,СВЦЭМ!$A$34:$A$777,$A132,СВЦЭМ!$B$34:$B$777,P$119)+'СЕТ СН'!$I$11+СВЦЭМ!$D$10+'СЕТ СН'!$I$6-'СЕТ СН'!$I$23</f>
        <v>2032.17475431</v>
      </c>
      <c r="Q132" s="37">
        <f>SUMIFS(СВЦЭМ!$D$34:$D$777,СВЦЭМ!$A$34:$A$777,$A132,СВЦЭМ!$B$34:$B$777,Q$119)+'СЕТ СН'!$I$11+СВЦЭМ!$D$10+'СЕТ СН'!$I$6-'СЕТ СН'!$I$23</f>
        <v>2038.6492392699997</v>
      </c>
      <c r="R132" s="37">
        <f>SUMIFS(СВЦЭМ!$D$34:$D$777,СВЦЭМ!$A$34:$A$777,$A132,СВЦЭМ!$B$34:$B$777,R$119)+'СЕТ СН'!$I$11+СВЦЭМ!$D$10+'СЕТ СН'!$I$6-'СЕТ СН'!$I$23</f>
        <v>2049.55713762</v>
      </c>
      <c r="S132" s="37">
        <f>SUMIFS(СВЦЭМ!$D$34:$D$777,СВЦЭМ!$A$34:$A$777,$A132,СВЦЭМ!$B$34:$B$777,S$119)+'СЕТ СН'!$I$11+СВЦЭМ!$D$10+'СЕТ СН'!$I$6-'СЕТ СН'!$I$23</f>
        <v>2024.4078764699998</v>
      </c>
      <c r="T132" s="37">
        <f>SUMIFS(СВЦЭМ!$D$34:$D$777,СВЦЭМ!$A$34:$A$777,$A132,СВЦЭМ!$B$34:$B$777,T$119)+'СЕТ СН'!$I$11+СВЦЭМ!$D$10+'СЕТ СН'!$I$6-'СЕТ СН'!$I$23</f>
        <v>2007.5447011699998</v>
      </c>
      <c r="U132" s="37">
        <f>SUMIFS(СВЦЭМ!$D$34:$D$777,СВЦЭМ!$A$34:$A$777,$A132,СВЦЭМ!$B$34:$B$777,U$119)+'СЕТ СН'!$I$11+СВЦЭМ!$D$10+'СЕТ СН'!$I$6-'СЕТ СН'!$I$23</f>
        <v>2007.9790324399999</v>
      </c>
      <c r="V132" s="37">
        <f>SUMIFS(СВЦЭМ!$D$34:$D$777,СВЦЭМ!$A$34:$A$777,$A132,СВЦЭМ!$B$34:$B$777,V$119)+'СЕТ СН'!$I$11+СВЦЭМ!$D$10+'СЕТ СН'!$I$6-'СЕТ СН'!$I$23</f>
        <v>1977.4035337799999</v>
      </c>
      <c r="W132" s="37">
        <f>SUMIFS(СВЦЭМ!$D$34:$D$777,СВЦЭМ!$A$34:$A$777,$A132,СВЦЭМ!$B$34:$B$777,W$119)+'СЕТ СН'!$I$11+СВЦЭМ!$D$10+'СЕТ СН'!$I$6-'СЕТ СН'!$I$23</f>
        <v>1958.3129079299999</v>
      </c>
      <c r="X132" s="37">
        <f>SUMIFS(СВЦЭМ!$D$34:$D$777,СВЦЭМ!$A$34:$A$777,$A132,СВЦЭМ!$B$34:$B$777,X$119)+'СЕТ СН'!$I$11+СВЦЭМ!$D$10+'СЕТ СН'!$I$6-'СЕТ СН'!$I$23</f>
        <v>1953.55672826</v>
      </c>
      <c r="Y132" s="37">
        <f>SUMIFS(СВЦЭМ!$D$34:$D$777,СВЦЭМ!$A$34:$A$777,$A132,СВЦЭМ!$B$34:$B$777,Y$119)+'СЕТ СН'!$I$11+СВЦЭМ!$D$10+'СЕТ СН'!$I$6-'СЕТ СН'!$I$23</f>
        <v>2009.4486480599999</v>
      </c>
    </row>
    <row r="133" spans="1:25" ht="15.75" x14ac:dyDescent="0.2">
      <c r="A133" s="36">
        <f t="shared" si="3"/>
        <v>43234</v>
      </c>
      <c r="B133" s="37">
        <f>SUMIFS(СВЦЭМ!$D$34:$D$777,СВЦЭМ!$A$34:$A$777,$A133,СВЦЭМ!$B$34:$B$777,B$119)+'СЕТ СН'!$I$11+СВЦЭМ!$D$10+'СЕТ СН'!$I$6-'СЕТ СН'!$I$23</f>
        <v>2069.9013231099998</v>
      </c>
      <c r="C133" s="37">
        <f>SUMIFS(СВЦЭМ!$D$34:$D$777,СВЦЭМ!$A$34:$A$777,$A133,СВЦЭМ!$B$34:$B$777,C$119)+'СЕТ СН'!$I$11+СВЦЭМ!$D$10+'СЕТ СН'!$I$6-'СЕТ СН'!$I$23</f>
        <v>2123.6863505299998</v>
      </c>
      <c r="D133" s="37">
        <f>SUMIFS(СВЦЭМ!$D$34:$D$777,СВЦЭМ!$A$34:$A$777,$A133,СВЦЭМ!$B$34:$B$777,D$119)+'СЕТ СН'!$I$11+СВЦЭМ!$D$10+'СЕТ СН'!$I$6-'СЕТ СН'!$I$23</f>
        <v>2148.9651257099999</v>
      </c>
      <c r="E133" s="37">
        <f>SUMIFS(СВЦЭМ!$D$34:$D$777,СВЦЭМ!$A$34:$A$777,$A133,СВЦЭМ!$B$34:$B$777,E$119)+'СЕТ СН'!$I$11+СВЦЭМ!$D$10+'СЕТ СН'!$I$6-'СЕТ СН'!$I$23</f>
        <v>2166.6993967399999</v>
      </c>
      <c r="F133" s="37">
        <f>SUMIFS(СВЦЭМ!$D$34:$D$777,СВЦЭМ!$A$34:$A$777,$A133,СВЦЭМ!$B$34:$B$777,F$119)+'СЕТ СН'!$I$11+СВЦЭМ!$D$10+'СЕТ СН'!$I$6-'СЕТ СН'!$I$23</f>
        <v>2183.56389597</v>
      </c>
      <c r="G133" s="37">
        <f>SUMIFS(СВЦЭМ!$D$34:$D$777,СВЦЭМ!$A$34:$A$777,$A133,СВЦЭМ!$B$34:$B$777,G$119)+'СЕТ СН'!$I$11+СВЦЭМ!$D$10+'СЕТ СН'!$I$6-'СЕТ СН'!$I$23</f>
        <v>2150.8962291299999</v>
      </c>
      <c r="H133" s="37">
        <f>SUMIFS(СВЦЭМ!$D$34:$D$777,СВЦЭМ!$A$34:$A$777,$A133,СВЦЭМ!$B$34:$B$777,H$119)+'СЕТ СН'!$I$11+СВЦЭМ!$D$10+'СЕТ СН'!$I$6-'СЕТ СН'!$I$23</f>
        <v>2084.5322796599999</v>
      </c>
      <c r="I133" s="37">
        <f>SUMIFS(СВЦЭМ!$D$34:$D$777,СВЦЭМ!$A$34:$A$777,$A133,СВЦЭМ!$B$34:$B$777,I$119)+'СЕТ СН'!$I$11+СВЦЭМ!$D$10+'СЕТ СН'!$I$6-'СЕТ СН'!$I$23</f>
        <v>2032.6890705399999</v>
      </c>
      <c r="J133" s="37">
        <f>SUMIFS(СВЦЭМ!$D$34:$D$777,СВЦЭМ!$A$34:$A$777,$A133,СВЦЭМ!$B$34:$B$777,J$119)+'СЕТ СН'!$I$11+СВЦЭМ!$D$10+'СЕТ СН'!$I$6-'СЕТ СН'!$I$23</f>
        <v>1993.2855881</v>
      </c>
      <c r="K133" s="37">
        <f>SUMIFS(СВЦЭМ!$D$34:$D$777,СВЦЭМ!$A$34:$A$777,$A133,СВЦЭМ!$B$34:$B$777,K$119)+'СЕТ СН'!$I$11+СВЦЭМ!$D$10+'СЕТ СН'!$I$6-'СЕТ СН'!$I$23</f>
        <v>1960.9176103899999</v>
      </c>
      <c r="L133" s="37">
        <f>SUMIFS(СВЦЭМ!$D$34:$D$777,СВЦЭМ!$A$34:$A$777,$A133,СВЦЭМ!$B$34:$B$777,L$119)+'СЕТ СН'!$I$11+СВЦЭМ!$D$10+'СЕТ СН'!$I$6-'СЕТ СН'!$I$23</f>
        <v>1953.6706428099999</v>
      </c>
      <c r="M133" s="37">
        <f>SUMIFS(СВЦЭМ!$D$34:$D$777,СВЦЭМ!$A$34:$A$777,$A133,СВЦЭМ!$B$34:$B$777,M$119)+'СЕТ СН'!$I$11+СВЦЭМ!$D$10+'СЕТ СН'!$I$6-'СЕТ СН'!$I$23</f>
        <v>1954.5982952899999</v>
      </c>
      <c r="N133" s="37">
        <f>SUMIFS(СВЦЭМ!$D$34:$D$777,СВЦЭМ!$A$34:$A$777,$A133,СВЦЭМ!$B$34:$B$777,N$119)+'СЕТ СН'!$I$11+СВЦЭМ!$D$10+'СЕТ СН'!$I$6-'СЕТ СН'!$I$23</f>
        <v>1996.3309460199998</v>
      </c>
      <c r="O133" s="37">
        <f>SUMIFS(СВЦЭМ!$D$34:$D$777,СВЦЭМ!$A$34:$A$777,$A133,СВЦЭМ!$B$34:$B$777,O$119)+'СЕТ СН'!$I$11+СВЦЭМ!$D$10+'СЕТ СН'!$I$6-'СЕТ СН'!$I$23</f>
        <v>2003.6371789899999</v>
      </c>
      <c r="P133" s="37">
        <f>SUMIFS(СВЦЭМ!$D$34:$D$777,СВЦЭМ!$A$34:$A$777,$A133,СВЦЭМ!$B$34:$B$777,P$119)+'СЕТ СН'!$I$11+СВЦЭМ!$D$10+'СЕТ СН'!$I$6-'СЕТ СН'!$I$23</f>
        <v>2014.4406888499998</v>
      </c>
      <c r="Q133" s="37">
        <f>SUMIFS(СВЦЭМ!$D$34:$D$777,СВЦЭМ!$A$34:$A$777,$A133,СВЦЭМ!$B$34:$B$777,Q$119)+'СЕТ СН'!$I$11+СВЦЭМ!$D$10+'СЕТ СН'!$I$6-'СЕТ СН'!$I$23</f>
        <v>2025.18462542</v>
      </c>
      <c r="R133" s="37">
        <f>SUMIFS(СВЦЭМ!$D$34:$D$777,СВЦЭМ!$A$34:$A$777,$A133,СВЦЭМ!$B$34:$B$777,R$119)+'СЕТ СН'!$I$11+СВЦЭМ!$D$10+'СЕТ СН'!$I$6-'СЕТ СН'!$I$23</f>
        <v>2034.3869648999998</v>
      </c>
      <c r="S133" s="37">
        <f>SUMIFS(СВЦЭМ!$D$34:$D$777,СВЦЭМ!$A$34:$A$777,$A133,СВЦЭМ!$B$34:$B$777,S$119)+'СЕТ СН'!$I$11+СВЦЭМ!$D$10+'СЕТ СН'!$I$6-'СЕТ СН'!$I$23</f>
        <v>2017.8779329499998</v>
      </c>
      <c r="T133" s="37">
        <f>SUMIFS(СВЦЭМ!$D$34:$D$777,СВЦЭМ!$A$34:$A$777,$A133,СВЦЭМ!$B$34:$B$777,T$119)+'СЕТ СН'!$I$11+СВЦЭМ!$D$10+'СЕТ СН'!$I$6-'СЕТ СН'!$I$23</f>
        <v>1994.42453144</v>
      </c>
      <c r="U133" s="37">
        <f>SUMIFS(СВЦЭМ!$D$34:$D$777,СВЦЭМ!$A$34:$A$777,$A133,СВЦЭМ!$B$34:$B$777,U$119)+'СЕТ СН'!$I$11+СВЦЭМ!$D$10+'СЕТ СН'!$I$6-'СЕТ СН'!$I$23</f>
        <v>1975.73769558</v>
      </c>
      <c r="V133" s="37">
        <f>SUMIFS(СВЦЭМ!$D$34:$D$777,СВЦЭМ!$A$34:$A$777,$A133,СВЦЭМ!$B$34:$B$777,V$119)+'СЕТ СН'!$I$11+СВЦЭМ!$D$10+'СЕТ СН'!$I$6-'СЕТ СН'!$I$23</f>
        <v>1960.68074222</v>
      </c>
      <c r="W133" s="37">
        <f>SUMIFS(СВЦЭМ!$D$34:$D$777,СВЦЭМ!$A$34:$A$777,$A133,СВЦЭМ!$B$34:$B$777,W$119)+'СЕТ СН'!$I$11+СВЦЭМ!$D$10+'СЕТ СН'!$I$6-'СЕТ СН'!$I$23</f>
        <v>1945.9431190099999</v>
      </c>
      <c r="X133" s="37">
        <f>SUMIFS(СВЦЭМ!$D$34:$D$777,СВЦЭМ!$A$34:$A$777,$A133,СВЦЭМ!$B$34:$B$777,X$119)+'СЕТ СН'!$I$11+СВЦЭМ!$D$10+'СЕТ СН'!$I$6-'СЕТ СН'!$I$23</f>
        <v>1936.7333841299999</v>
      </c>
      <c r="Y133" s="37">
        <f>SUMIFS(СВЦЭМ!$D$34:$D$777,СВЦЭМ!$A$34:$A$777,$A133,СВЦЭМ!$B$34:$B$777,Y$119)+'СЕТ СН'!$I$11+СВЦЭМ!$D$10+'СЕТ СН'!$I$6-'СЕТ СН'!$I$23</f>
        <v>2012.25660135</v>
      </c>
    </row>
    <row r="134" spans="1:25" ht="15.75" x14ac:dyDescent="0.2">
      <c r="A134" s="36">
        <f t="shared" si="3"/>
        <v>43235</v>
      </c>
      <c r="B134" s="37">
        <f>SUMIFS(СВЦЭМ!$D$34:$D$777,СВЦЭМ!$A$34:$A$777,$A134,СВЦЭМ!$B$34:$B$777,B$119)+'СЕТ СН'!$I$11+СВЦЭМ!$D$10+'СЕТ СН'!$I$6-'СЕТ СН'!$I$23</f>
        <v>2075.5237400400001</v>
      </c>
      <c r="C134" s="37">
        <f>SUMIFS(СВЦЭМ!$D$34:$D$777,СВЦЭМ!$A$34:$A$777,$A134,СВЦЭМ!$B$34:$B$777,C$119)+'СЕТ СН'!$I$11+СВЦЭМ!$D$10+'СЕТ СН'!$I$6-'СЕТ СН'!$I$23</f>
        <v>2122.19901437</v>
      </c>
      <c r="D134" s="37">
        <f>SUMIFS(СВЦЭМ!$D$34:$D$777,СВЦЭМ!$A$34:$A$777,$A134,СВЦЭМ!$B$34:$B$777,D$119)+'СЕТ СН'!$I$11+СВЦЭМ!$D$10+'СЕТ СН'!$I$6-'СЕТ СН'!$I$23</f>
        <v>2151.9289499899996</v>
      </c>
      <c r="E134" s="37">
        <f>SUMIFS(СВЦЭМ!$D$34:$D$777,СВЦЭМ!$A$34:$A$777,$A134,СВЦЭМ!$B$34:$B$777,E$119)+'СЕТ СН'!$I$11+СВЦЭМ!$D$10+'СЕТ СН'!$I$6-'СЕТ СН'!$I$23</f>
        <v>2160.8736708400002</v>
      </c>
      <c r="F134" s="37">
        <f>SUMIFS(СВЦЭМ!$D$34:$D$777,СВЦЭМ!$A$34:$A$777,$A134,СВЦЭМ!$B$34:$B$777,F$119)+'СЕТ СН'!$I$11+СВЦЭМ!$D$10+'СЕТ СН'!$I$6-'СЕТ СН'!$I$23</f>
        <v>2174.4210720299998</v>
      </c>
      <c r="G134" s="37">
        <f>SUMIFS(СВЦЭМ!$D$34:$D$777,СВЦЭМ!$A$34:$A$777,$A134,СВЦЭМ!$B$34:$B$777,G$119)+'СЕТ СН'!$I$11+СВЦЭМ!$D$10+'СЕТ СН'!$I$6-'СЕТ СН'!$I$23</f>
        <v>2156.8702487099999</v>
      </c>
      <c r="H134" s="37">
        <f>SUMIFS(СВЦЭМ!$D$34:$D$777,СВЦЭМ!$A$34:$A$777,$A134,СВЦЭМ!$B$34:$B$777,H$119)+'СЕТ СН'!$I$11+СВЦЭМ!$D$10+'СЕТ СН'!$I$6-'СЕТ СН'!$I$23</f>
        <v>2080.3718166999997</v>
      </c>
      <c r="I134" s="37">
        <f>SUMIFS(СВЦЭМ!$D$34:$D$777,СВЦЭМ!$A$34:$A$777,$A134,СВЦЭМ!$B$34:$B$777,I$119)+'СЕТ СН'!$I$11+СВЦЭМ!$D$10+'СЕТ СН'!$I$6-'СЕТ СН'!$I$23</f>
        <v>2027.4191807399998</v>
      </c>
      <c r="J134" s="37">
        <f>SUMIFS(СВЦЭМ!$D$34:$D$777,СВЦЭМ!$A$34:$A$777,$A134,СВЦЭМ!$B$34:$B$777,J$119)+'СЕТ СН'!$I$11+СВЦЭМ!$D$10+'СЕТ СН'!$I$6-'СЕТ СН'!$I$23</f>
        <v>2002.91484236</v>
      </c>
      <c r="K134" s="37">
        <f>SUMIFS(СВЦЭМ!$D$34:$D$777,СВЦЭМ!$A$34:$A$777,$A134,СВЦЭМ!$B$34:$B$777,K$119)+'СЕТ СН'!$I$11+СВЦЭМ!$D$10+'СЕТ СН'!$I$6-'СЕТ СН'!$I$23</f>
        <v>1976.0579182500001</v>
      </c>
      <c r="L134" s="37">
        <f>SUMIFS(СВЦЭМ!$D$34:$D$777,СВЦЭМ!$A$34:$A$777,$A134,СВЦЭМ!$B$34:$B$777,L$119)+'СЕТ СН'!$I$11+СВЦЭМ!$D$10+'СЕТ СН'!$I$6-'СЕТ СН'!$I$23</f>
        <v>1971.4630853399999</v>
      </c>
      <c r="M134" s="37">
        <f>SUMIFS(СВЦЭМ!$D$34:$D$777,СВЦЭМ!$A$34:$A$777,$A134,СВЦЭМ!$B$34:$B$777,M$119)+'СЕТ СН'!$I$11+СВЦЭМ!$D$10+'СЕТ СН'!$I$6-'СЕТ СН'!$I$23</f>
        <v>1993.0756089399999</v>
      </c>
      <c r="N134" s="37">
        <f>SUMIFS(СВЦЭМ!$D$34:$D$777,СВЦЭМ!$A$34:$A$777,$A134,СВЦЭМ!$B$34:$B$777,N$119)+'СЕТ СН'!$I$11+СВЦЭМ!$D$10+'СЕТ СН'!$I$6-'СЕТ СН'!$I$23</f>
        <v>2008.4445296599999</v>
      </c>
      <c r="O134" s="37">
        <f>SUMIFS(СВЦЭМ!$D$34:$D$777,СВЦЭМ!$A$34:$A$777,$A134,СВЦЭМ!$B$34:$B$777,O$119)+'СЕТ СН'!$I$11+СВЦЭМ!$D$10+'СЕТ СН'!$I$6-'СЕТ СН'!$I$23</f>
        <v>2011.99864897</v>
      </c>
      <c r="P134" s="37">
        <f>SUMIFS(СВЦЭМ!$D$34:$D$777,СВЦЭМ!$A$34:$A$777,$A134,СВЦЭМ!$B$34:$B$777,P$119)+'СЕТ СН'!$I$11+СВЦЭМ!$D$10+'СЕТ СН'!$I$6-'СЕТ СН'!$I$23</f>
        <v>2034.7381633699999</v>
      </c>
      <c r="Q134" s="37">
        <f>SUMIFS(СВЦЭМ!$D$34:$D$777,СВЦЭМ!$A$34:$A$777,$A134,СВЦЭМ!$B$34:$B$777,Q$119)+'СЕТ СН'!$I$11+СВЦЭМ!$D$10+'СЕТ СН'!$I$6-'СЕТ СН'!$I$23</f>
        <v>2035.5071048499999</v>
      </c>
      <c r="R134" s="37">
        <f>SUMIFS(СВЦЭМ!$D$34:$D$777,СВЦЭМ!$A$34:$A$777,$A134,СВЦЭМ!$B$34:$B$777,R$119)+'СЕТ СН'!$I$11+СВЦЭМ!$D$10+'СЕТ СН'!$I$6-'СЕТ СН'!$I$23</f>
        <v>2039.20389626</v>
      </c>
      <c r="S134" s="37">
        <f>SUMIFS(СВЦЭМ!$D$34:$D$777,СВЦЭМ!$A$34:$A$777,$A134,СВЦЭМ!$B$34:$B$777,S$119)+'СЕТ СН'!$I$11+СВЦЭМ!$D$10+'СЕТ СН'!$I$6-'СЕТ СН'!$I$23</f>
        <v>2029.8711371699999</v>
      </c>
      <c r="T134" s="37">
        <f>SUMIFS(СВЦЭМ!$D$34:$D$777,СВЦЭМ!$A$34:$A$777,$A134,СВЦЭМ!$B$34:$B$777,T$119)+'СЕТ СН'!$I$11+СВЦЭМ!$D$10+'СЕТ СН'!$I$6-'СЕТ СН'!$I$23</f>
        <v>2019.2717878599999</v>
      </c>
      <c r="U134" s="37">
        <f>SUMIFS(СВЦЭМ!$D$34:$D$777,СВЦЭМ!$A$34:$A$777,$A134,СВЦЭМ!$B$34:$B$777,U$119)+'СЕТ СН'!$I$11+СВЦЭМ!$D$10+'СЕТ СН'!$I$6-'СЕТ СН'!$I$23</f>
        <v>2009.34534368</v>
      </c>
      <c r="V134" s="37">
        <f>SUMIFS(СВЦЭМ!$D$34:$D$777,СВЦЭМ!$A$34:$A$777,$A134,СВЦЭМ!$B$34:$B$777,V$119)+'СЕТ СН'!$I$11+СВЦЭМ!$D$10+'СЕТ СН'!$I$6-'СЕТ СН'!$I$23</f>
        <v>1978.9991070999999</v>
      </c>
      <c r="W134" s="37">
        <f>SUMIFS(СВЦЭМ!$D$34:$D$777,СВЦЭМ!$A$34:$A$777,$A134,СВЦЭМ!$B$34:$B$777,W$119)+'СЕТ СН'!$I$11+СВЦЭМ!$D$10+'СЕТ СН'!$I$6-'СЕТ СН'!$I$23</f>
        <v>1942.1817661999999</v>
      </c>
      <c r="X134" s="37">
        <f>SUMIFS(СВЦЭМ!$D$34:$D$777,СВЦЭМ!$A$34:$A$777,$A134,СВЦЭМ!$B$34:$B$777,X$119)+'СЕТ СН'!$I$11+СВЦЭМ!$D$10+'СЕТ СН'!$I$6-'СЕТ СН'!$I$23</f>
        <v>1964.47647082</v>
      </c>
      <c r="Y134" s="37">
        <f>SUMIFS(СВЦЭМ!$D$34:$D$777,СВЦЭМ!$A$34:$A$777,$A134,СВЦЭМ!$B$34:$B$777,Y$119)+'СЕТ СН'!$I$11+СВЦЭМ!$D$10+'СЕТ СН'!$I$6-'СЕТ СН'!$I$23</f>
        <v>2026.1450937299999</v>
      </c>
    </row>
    <row r="135" spans="1:25" ht="15.75" x14ac:dyDescent="0.2">
      <c r="A135" s="36">
        <f t="shared" si="3"/>
        <v>43236</v>
      </c>
      <c r="B135" s="37">
        <f>SUMIFS(СВЦЭМ!$D$34:$D$777,СВЦЭМ!$A$34:$A$777,$A135,СВЦЭМ!$B$34:$B$777,B$119)+'СЕТ СН'!$I$11+СВЦЭМ!$D$10+'СЕТ СН'!$I$6-'СЕТ СН'!$I$23</f>
        <v>2097.94904056</v>
      </c>
      <c r="C135" s="37">
        <f>SUMIFS(СВЦЭМ!$D$34:$D$777,СВЦЭМ!$A$34:$A$777,$A135,СВЦЭМ!$B$34:$B$777,C$119)+'СЕТ СН'!$I$11+СВЦЭМ!$D$10+'СЕТ СН'!$I$6-'СЕТ СН'!$I$23</f>
        <v>2135.3936382900001</v>
      </c>
      <c r="D135" s="37">
        <f>SUMIFS(СВЦЭМ!$D$34:$D$777,СВЦЭМ!$A$34:$A$777,$A135,СВЦЭМ!$B$34:$B$777,D$119)+'СЕТ СН'!$I$11+СВЦЭМ!$D$10+'СЕТ СН'!$I$6-'СЕТ СН'!$I$23</f>
        <v>2184.6562838399996</v>
      </c>
      <c r="E135" s="37">
        <f>SUMIFS(СВЦЭМ!$D$34:$D$777,СВЦЭМ!$A$34:$A$777,$A135,СВЦЭМ!$B$34:$B$777,E$119)+'СЕТ СН'!$I$11+СВЦЭМ!$D$10+'СЕТ СН'!$I$6-'СЕТ СН'!$I$23</f>
        <v>2191.2481548099995</v>
      </c>
      <c r="F135" s="37">
        <f>SUMIFS(СВЦЭМ!$D$34:$D$777,СВЦЭМ!$A$34:$A$777,$A135,СВЦЭМ!$B$34:$B$777,F$119)+'СЕТ СН'!$I$11+СВЦЭМ!$D$10+'СЕТ СН'!$I$6-'СЕТ СН'!$I$23</f>
        <v>2188.06374074</v>
      </c>
      <c r="G135" s="37">
        <f>SUMIFS(СВЦЭМ!$D$34:$D$777,СВЦЭМ!$A$34:$A$777,$A135,СВЦЭМ!$B$34:$B$777,G$119)+'СЕТ СН'!$I$11+СВЦЭМ!$D$10+'СЕТ СН'!$I$6-'СЕТ СН'!$I$23</f>
        <v>2168.3052600499996</v>
      </c>
      <c r="H135" s="37">
        <f>SUMIFS(СВЦЭМ!$D$34:$D$777,СВЦЭМ!$A$34:$A$777,$A135,СВЦЭМ!$B$34:$B$777,H$119)+'СЕТ СН'!$I$11+СВЦЭМ!$D$10+'СЕТ СН'!$I$6-'СЕТ СН'!$I$23</f>
        <v>2106.2600027499998</v>
      </c>
      <c r="I135" s="37">
        <f>SUMIFS(СВЦЭМ!$D$34:$D$777,СВЦЭМ!$A$34:$A$777,$A135,СВЦЭМ!$B$34:$B$777,I$119)+'СЕТ СН'!$I$11+СВЦЭМ!$D$10+'СЕТ СН'!$I$6-'СЕТ СН'!$I$23</f>
        <v>2031.87538696</v>
      </c>
      <c r="J135" s="37">
        <f>SUMIFS(СВЦЭМ!$D$34:$D$777,СВЦЭМ!$A$34:$A$777,$A135,СВЦЭМ!$B$34:$B$777,J$119)+'СЕТ СН'!$I$11+СВЦЭМ!$D$10+'СЕТ СН'!$I$6-'СЕТ СН'!$I$23</f>
        <v>2002.5833519099999</v>
      </c>
      <c r="K135" s="37">
        <f>SUMIFS(СВЦЭМ!$D$34:$D$777,СВЦЭМ!$A$34:$A$777,$A135,СВЦЭМ!$B$34:$B$777,K$119)+'СЕТ СН'!$I$11+СВЦЭМ!$D$10+'СЕТ СН'!$I$6-'СЕТ СН'!$I$23</f>
        <v>1984.0496897899998</v>
      </c>
      <c r="L135" s="37">
        <f>SUMIFS(СВЦЭМ!$D$34:$D$777,СВЦЭМ!$A$34:$A$777,$A135,СВЦЭМ!$B$34:$B$777,L$119)+'СЕТ СН'!$I$11+СВЦЭМ!$D$10+'СЕТ СН'!$I$6-'СЕТ СН'!$I$23</f>
        <v>1969.7008753599998</v>
      </c>
      <c r="M135" s="37">
        <f>SUMIFS(СВЦЭМ!$D$34:$D$777,СВЦЭМ!$A$34:$A$777,$A135,СВЦЭМ!$B$34:$B$777,M$119)+'СЕТ СН'!$I$11+СВЦЭМ!$D$10+'СЕТ СН'!$I$6-'СЕТ СН'!$I$23</f>
        <v>1994.88956108</v>
      </c>
      <c r="N135" s="37">
        <f>SUMIFS(СВЦЭМ!$D$34:$D$777,СВЦЭМ!$A$34:$A$777,$A135,СВЦЭМ!$B$34:$B$777,N$119)+'СЕТ СН'!$I$11+СВЦЭМ!$D$10+'СЕТ СН'!$I$6-'СЕТ СН'!$I$23</f>
        <v>2014.65201609</v>
      </c>
      <c r="O135" s="37">
        <f>SUMIFS(СВЦЭМ!$D$34:$D$777,СВЦЭМ!$A$34:$A$777,$A135,СВЦЭМ!$B$34:$B$777,O$119)+'СЕТ СН'!$I$11+СВЦЭМ!$D$10+'СЕТ СН'!$I$6-'СЕТ СН'!$I$23</f>
        <v>2011.81342283</v>
      </c>
      <c r="P135" s="37">
        <f>SUMIFS(СВЦЭМ!$D$34:$D$777,СВЦЭМ!$A$34:$A$777,$A135,СВЦЭМ!$B$34:$B$777,P$119)+'СЕТ СН'!$I$11+СВЦЭМ!$D$10+'СЕТ СН'!$I$6-'СЕТ СН'!$I$23</f>
        <v>2018.3893900599999</v>
      </c>
      <c r="Q135" s="37">
        <f>SUMIFS(СВЦЭМ!$D$34:$D$777,СВЦЭМ!$A$34:$A$777,$A135,СВЦЭМ!$B$34:$B$777,Q$119)+'СЕТ СН'!$I$11+СВЦЭМ!$D$10+'СЕТ СН'!$I$6-'СЕТ СН'!$I$23</f>
        <v>2016.15094133</v>
      </c>
      <c r="R135" s="37">
        <f>SUMIFS(СВЦЭМ!$D$34:$D$777,СВЦЭМ!$A$34:$A$777,$A135,СВЦЭМ!$B$34:$B$777,R$119)+'СЕТ СН'!$I$11+СВЦЭМ!$D$10+'СЕТ СН'!$I$6-'СЕТ СН'!$I$23</f>
        <v>2023.7514904899999</v>
      </c>
      <c r="S135" s="37">
        <f>SUMIFS(СВЦЭМ!$D$34:$D$777,СВЦЭМ!$A$34:$A$777,$A135,СВЦЭМ!$B$34:$B$777,S$119)+'СЕТ СН'!$I$11+СВЦЭМ!$D$10+'СЕТ СН'!$I$6-'СЕТ СН'!$I$23</f>
        <v>2021.4372529699999</v>
      </c>
      <c r="T135" s="37">
        <f>SUMIFS(СВЦЭМ!$D$34:$D$777,СВЦЭМ!$A$34:$A$777,$A135,СВЦЭМ!$B$34:$B$777,T$119)+'СЕТ СН'!$I$11+СВЦЭМ!$D$10+'СЕТ СН'!$I$6-'СЕТ СН'!$I$23</f>
        <v>2013.8704312699999</v>
      </c>
      <c r="U135" s="37">
        <f>SUMIFS(СВЦЭМ!$D$34:$D$777,СВЦЭМ!$A$34:$A$777,$A135,СВЦЭМ!$B$34:$B$777,U$119)+'СЕТ СН'!$I$11+СВЦЭМ!$D$10+'СЕТ СН'!$I$6-'СЕТ СН'!$I$23</f>
        <v>2013.3559788099999</v>
      </c>
      <c r="V135" s="37">
        <f>SUMIFS(СВЦЭМ!$D$34:$D$777,СВЦЭМ!$A$34:$A$777,$A135,СВЦЭМ!$B$34:$B$777,V$119)+'СЕТ СН'!$I$11+СВЦЭМ!$D$10+'СЕТ СН'!$I$6-'СЕТ СН'!$I$23</f>
        <v>1969.75511977</v>
      </c>
      <c r="W135" s="37">
        <f>SUMIFS(СВЦЭМ!$D$34:$D$777,СВЦЭМ!$A$34:$A$777,$A135,СВЦЭМ!$B$34:$B$777,W$119)+'СЕТ СН'!$I$11+СВЦЭМ!$D$10+'СЕТ СН'!$I$6-'СЕТ СН'!$I$23</f>
        <v>1962.8473336399998</v>
      </c>
      <c r="X135" s="37">
        <f>SUMIFS(СВЦЭМ!$D$34:$D$777,СВЦЭМ!$A$34:$A$777,$A135,СВЦЭМ!$B$34:$B$777,X$119)+'СЕТ СН'!$I$11+СВЦЭМ!$D$10+'СЕТ СН'!$I$6-'СЕТ СН'!$I$23</f>
        <v>1964.6576540999999</v>
      </c>
      <c r="Y135" s="37">
        <f>SUMIFS(СВЦЭМ!$D$34:$D$777,СВЦЭМ!$A$34:$A$777,$A135,СВЦЭМ!$B$34:$B$777,Y$119)+'СЕТ СН'!$I$11+СВЦЭМ!$D$10+'СЕТ СН'!$I$6-'СЕТ СН'!$I$23</f>
        <v>2037.3556003199999</v>
      </c>
    </row>
    <row r="136" spans="1:25" ht="15.75" x14ac:dyDescent="0.2">
      <c r="A136" s="36">
        <f t="shared" si="3"/>
        <v>43237</v>
      </c>
      <c r="B136" s="37">
        <f>SUMIFS(СВЦЭМ!$D$34:$D$777,СВЦЭМ!$A$34:$A$777,$A136,СВЦЭМ!$B$34:$B$777,B$119)+'СЕТ СН'!$I$11+СВЦЭМ!$D$10+'СЕТ СН'!$I$6-'СЕТ СН'!$I$23</f>
        <v>2097.95343619</v>
      </c>
      <c r="C136" s="37">
        <f>SUMIFS(СВЦЭМ!$D$34:$D$777,СВЦЭМ!$A$34:$A$777,$A136,СВЦЭМ!$B$34:$B$777,C$119)+'СЕТ СН'!$I$11+СВЦЭМ!$D$10+'СЕТ СН'!$I$6-'СЕТ СН'!$I$23</f>
        <v>2141.3623716900001</v>
      </c>
      <c r="D136" s="37">
        <f>SUMIFS(СВЦЭМ!$D$34:$D$777,СВЦЭМ!$A$34:$A$777,$A136,СВЦЭМ!$B$34:$B$777,D$119)+'СЕТ СН'!$I$11+СВЦЭМ!$D$10+'СЕТ СН'!$I$6-'СЕТ СН'!$I$23</f>
        <v>2176.0191135099999</v>
      </c>
      <c r="E136" s="37">
        <f>SUMIFS(СВЦЭМ!$D$34:$D$777,СВЦЭМ!$A$34:$A$777,$A136,СВЦЭМ!$B$34:$B$777,E$119)+'СЕТ СН'!$I$11+СВЦЭМ!$D$10+'СЕТ СН'!$I$6-'СЕТ СН'!$I$23</f>
        <v>2187.6541789799999</v>
      </c>
      <c r="F136" s="37">
        <f>SUMIFS(СВЦЭМ!$D$34:$D$777,СВЦЭМ!$A$34:$A$777,$A136,СВЦЭМ!$B$34:$B$777,F$119)+'СЕТ СН'!$I$11+СВЦЭМ!$D$10+'СЕТ СН'!$I$6-'СЕТ СН'!$I$23</f>
        <v>2191.5758448999995</v>
      </c>
      <c r="G136" s="37">
        <f>SUMIFS(СВЦЭМ!$D$34:$D$777,СВЦЭМ!$A$34:$A$777,$A136,СВЦЭМ!$B$34:$B$777,G$119)+'СЕТ СН'!$I$11+СВЦЭМ!$D$10+'СЕТ СН'!$I$6-'СЕТ СН'!$I$23</f>
        <v>2177.6558212</v>
      </c>
      <c r="H136" s="37">
        <f>SUMIFS(СВЦЭМ!$D$34:$D$777,СВЦЭМ!$A$34:$A$777,$A136,СВЦЭМ!$B$34:$B$777,H$119)+'СЕТ СН'!$I$11+СВЦЭМ!$D$10+'СЕТ СН'!$I$6-'СЕТ СН'!$I$23</f>
        <v>2120.9341193</v>
      </c>
      <c r="I136" s="37">
        <f>SUMIFS(СВЦЭМ!$D$34:$D$777,СВЦЭМ!$A$34:$A$777,$A136,СВЦЭМ!$B$34:$B$777,I$119)+'СЕТ СН'!$I$11+СВЦЭМ!$D$10+'СЕТ СН'!$I$6-'СЕТ СН'!$I$23</f>
        <v>2036.2413116999999</v>
      </c>
      <c r="J136" s="37">
        <f>SUMIFS(СВЦЭМ!$D$34:$D$777,СВЦЭМ!$A$34:$A$777,$A136,СВЦЭМ!$B$34:$B$777,J$119)+'СЕТ СН'!$I$11+СВЦЭМ!$D$10+'СЕТ СН'!$I$6-'СЕТ СН'!$I$23</f>
        <v>1987.8112402499999</v>
      </c>
      <c r="K136" s="37">
        <f>SUMIFS(СВЦЭМ!$D$34:$D$777,СВЦЭМ!$A$34:$A$777,$A136,СВЦЭМ!$B$34:$B$777,K$119)+'СЕТ СН'!$I$11+СВЦЭМ!$D$10+'СЕТ СН'!$I$6-'СЕТ СН'!$I$23</f>
        <v>1968.4241077199999</v>
      </c>
      <c r="L136" s="37">
        <f>SUMIFS(СВЦЭМ!$D$34:$D$777,СВЦЭМ!$A$34:$A$777,$A136,СВЦЭМ!$B$34:$B$777,L$119)+'СЕТ СН'!$I$11+СВЦЭМ!$D$10+'СЕТ СН'!$I$6-'СЕТ СН'!$I$23</f>
        <v>1959.3060569299998</v>
      </c>
      <c r="M136" s="37">
        <f>SUMIFS(СВЦЭМ!$D$34:$D$777,СВЦЭМ!$A$34:$A$777,$A136,СВЦЭМ!$B$34:$B$777,M$119)+'СЕТ СН'!$I$11+СВЦЭМ!$D$10+'СЕТ СН'!$I$6-'СЕТ СН'!$I$23</f>
        <v>1959.7297955099998</v>
      </c>
      <c r="N136" s="37">
        <f>SUMIFS(СВЦЭМ!$D$34:$D$777,СВЦЭМ!$A$34:$A$777,$A136,СВЦЭМ!$B$34:$B$777,N$119)+'СЕТ СН'!$I$11+СВЦЭМ!$D$10+'СЕТ СН'!$I$6-'СЕТ СН'!$I$23</f>
        <v>2000.1897458799999</v>
      </c>
      <c r="O136" s="37">
        <f>SUMIFS(СВЦЭМ!$D$34:$D$777,СВЦЭМ!$A$34:$A$777,$A136,СВЦЭМ!$B$34:$B$777,O$119)+'СЕТ СН'!$I$11+СВЦЭМ!$D$10+'СЕТ СН'!$I$6-'СЕТ СН'!$I$23</f>
        <v>2008.3968710300001</v>
      </c>
      <c r="P136" s="37">
        <f>SUMIFS(СВЦЭМ!$D$34:$D$777,СВЦЭМ!$A$34:$A$777,$A136,СВЦЭМ!$B$34:$B$777,P$119)+'СЕТ СН'!$I$11+СВЦЭМ!$D$10+'СЕТ СН'!$I$6-'СЕТ СН'!$I$23</f>
        <v>2027.1520184599999</v>
      </c>
      <c r="Q136" s="37">
        <f>SUMIFS(СВЦЭМ!$D$34:$D$777,СВЦЭМ!$A$34:$A$777,$A136,СВЦЭМ!$B$34:$B$777,Q$119)+'СЕТ СН'!$I$11+СВЦЭМ!$D$10+'СЕТ СН'!$I$6-'СЕТ СН'!$I$23</f>
        <v>2032.6737045999998</v>
      </c>
      <c r="R136" s="37">
        <f>SUMIFS(СВЦЭМ!$D$34:$D$777,СВЦЭМ!$A$34:$A$777,$A136,СВЦЭМ!$B$34:$B$777,R$119)+'СЕТ СН'!$I$11+СВЦЭМ!$D$10+'СЕТ СН'!$I$6-'СЕТ СН'!$I$23</f>
        <v>2032.6508804099999</v>
      </c>
      <c r="S136" s="37">
        <f>SUMIFS(СВЦЭМ!$D$34:$D$777,СВЦЭМ!$A$34:$A$777,$A136,СВЦЭМ!$B$34:$B$777,S$119)+'СЕТ СН'!$I$11+СВЦЭМ!$D$10+'СЕТ СН'!$I$6-'СЕТ СН'!$I$23</f>
        <v>2031.75085786</v>
      </c>
      <c r="T136" s="37">
        <f>SUMIFS(СВЦЭМ!$D$34:$D$777,СВЦЭМ!$A$34:$A$777,$A136,СВЦЭМ!$B$34:$B$777,T$119)+'СЕТ СН'!$I$11+СВЦЭМ!$D$10+'СЕТ СН'!$I$6-'СЕТ СН'!$I$23</f>
        <v>2014.5408283699999</v>
      </c>
      <c r="U136" s="37">
        <f>SUMIFS(СВЦЭМ!$D$34:$D$777,СВЦЭМ!$A$34:$A$777,$A136,СВЦЭМ!$B$34:$B$777,U$119)+'СЕТ СН'!$I$11+СВЦЭМ!$D$10+'СЕТ СН'!$I$6-'СЕТ СН'!$I$23</f>
        <v>1996.24331428</v>
      </c>
      <c r="V136" s="37">
        <f>SUMIFS(СВЦЭМ!$D$34:$D$777,СВЦЭМ!$A$34:$A$777,$A136,СВЦЭМ!$B$34:$B$777,V$119)+'СЕТ СН'!$I$11+СВЦЭМ!$D$10+'СЕТ СН'!$I$6-'СЕТ СН'!$I$23</f>
        <v>1978.0592041499999</v>
      </c>
      <c r="W136" s="37">
        <f>SUMIFS(СВЦЭМ!$D$34:$D$777,СВЦЭМ!$A$34:$A$777,$A136,СВЦЭМ!$B$34:$B$777,W$119)+'СЕТ СН'!$I$11+СВЦЭМ!$D$10+'СЕТ СН'!$I$6-'СЕТ СН'!$I$23</f>
        <v>1946.8895531199998</v>
      </c>
      <c r="X136" s="37">
        <f>SUMIFS(СВЦЭМ!$D$34:$D$777,СВЦЭМ!$A$34:$A$777,$A136,СВЦЭМ!$B$34:$B$777,X$119)+'СЕТ СН'!$I$11+СВЦЭМ!$D$10+'СЕТ СН'!$I$6-'СЕТ СН'!$I$23</f>
        <v>1973.7395191299997</v>
      </c>
      <c r="Y136" s="37">
        <f>SUMIFS(СВЦЭМ!$D$34:$D$777,СВЦЭМ!$A$34:$A$777,$A136,СВЦЭМ!$B$34:$B$777,Y$119)+'СЕТ СН'!$I$11+СВЦЭМ!$D$10+'СЕТ СН'!$I$6-'СЕТ СН'!$I$23</f>
        <v>2033.41693343</v>
      </c>
    </row>
    <row r="137" spans="1:25" ht="15.75" x14ac:dyDescent="0.2">
      <c r="A137" s="36">
        <f t="shared" si="3"/>
        <v>43238</v>
      </c>
      <c r="B137" s="37">
        <f>SUMIFS(СВЦЭМ!$D$34:$D$777,СВЦЭМ!$A$34:$A$777,$A137,СВЦЭМ!$B$34:$B$777,B$119)+'СЕТ СН'!$I$11+СВЦЭМ!$D$10+'СЕТ СН'!$I$6-'СЕТ СН'!$I$23</f>
        <v>2128.8124574099998</v>
      </c>
      <c r="C137" s="37">
        <f>SUMIFS(СВЦЭМ!$D$34:$D$777,СВЦЭМ!$A$34:$A$777,$A137,СВЦЭМ!$B$34:$B$777,C$119)+'СЕТ СН'!$I$11+СВЦЭМ!$D$10+'СЕТ СН'!$I$6-'СЕТ СН'!$I$23</f>
        <v>2171.60437972</v>
      </c>
      <c r="D137" s="37">
        <f>SUMIFS(СВЦЭМ!$D$34:$D$777,СВЦЭМ!$A$34:$A$777,$A137,СВЦЭМ!$B$34:$B$777,D$119)+'СЕТ СН'!$I$11+СВЦЭМ!$D$10+'СЕТ СН'!$I$6-'СЕТ СН'!$I$23</f>
        <v>2183.5453715799999</v>
      </c>
      <c r="E137" s="37">
        <f>SUMIFS(СВЦЭМ!$D$34:$D$777,СВЦЭМ!$A$34:$A$777,$A137,СВЦЭМ!$B$34:$B$777,E$119)+'СЕТ СН'!$I$11+СВЦЭМ!$D$10+'СЕТ СН'!$I$6-'СЕТ СН'!$I$23</f>
        <v>2182.8812787099996</v>
      </c>
      <c r="F137" s="37">
        <f>SUMIFS(СВЦЭМ!$D$34:$D$777,СВЦЭМ!$A$34:$A$777,$A137,СВЦЭМ!$B$34:$B$777,F$119)+'СЕТ СН'!$I$11+СВЦЭМ!$D$10+'СЕТ СН'!$I$6-'СЕТ СН'!$I$23</f>
        <v>2183.1936966900003</v>
      </c>
      <c r="G137" s="37">
        <f>SUMIFS(СВЦЭМ!$D$34:$D$777,СВЦЭМ!$A$34:$A$777,$A137,СВЦЭМ!$B$34:$B$777,G$119)+'СЕТ СН'!$I$11+СВЦЭМ!$D$10+'СЕТ СН'!$I$6-'СЕТ СН'!$I$23</f>
        <v>2190.6569912699997</v>
      </c>
      <c r="H137" s="37">
        <f>SUMIFS(СВЦЭМ!$D$34:$D$777,СВЦЭМ!$A$34:$A$777,$A137,СВЦЭМ!$B$34:$B$777,H$119)+'СЕТ СН'!$I$11+СВЦЭМ!$D$10+'СЕТ СН'!$I$6-'СЕТ СН'!$I$23</f>
        <v>2148.3327146599995</v>
      </c>
      <c r="I137" s="37">
        <f>SUMIFS(СВЦЭМ!$D$34:$D$777,СВЦЭМ!$A$34:$A$777,$A137,СВЦЭМ!$B$34:$B$777,I$119)+'СЕТ СН'!$I$11+СВЦЭМ!$D$10+'СЕТ СН'!$I$6-'СЕТ СН'!$I$23</f>
        <v>2071.0873723999998</v>
      </c>
      <c r="J137" s="37">
        <f>SUMIFS(СВЦЭМ!$D$34:$D$777,СВЦЭМ!$A$34:$A$777,$A137,СВЦЭМ!$B$34:$B$777,J$119)+'СЕТ СН'!$I$11+СВЦЭМ!$D$10+'СЕТ СН'!$I$6-'СЕТ СН'!$I$23</f>
        <v>2036.07913349</v>
      </c>
      <c r="K137" s="37">
        <f>SUMIFS(СВЦЭМ!$D$34:$D$777,СВЦЭМ!$A$34:$A$777,$A137,СВЦЭМ!$B$34:$B$777,K$119)+'СЕТ СН'!$I$11+СВЦЭМ!$D$10+'СЕТ СН'!$I$6-'СЕТ СН'!$I$23</f>
        <v>2019.9020565599999</v>
      </c>
      <c r="L137" s="37">
        <f>SUMIFS(СВЦЭМ!$D$34:$D$777,СВЦЭМ!$A$34:$A$777,$A137,СВЦЭМ!$B$34:$B$777,L$119)+'СЕТ СН'!$I$11+СВЦЭМ!$D$10+'СЕТ СН'!$I$6-'СЕТ СН'!$I$23</f>
        <v>2010.5242129399999</v>
      </c>
      <c r="M137" s="37">
        <f>SUMIFS(СВЦЭМ!$D$34:$D$777,СВЦЭМ!$A$34:$A$777,$A137,СВЦЭМ!$B$34:$B$777,M$119)+'СЕТ СН'!$I$11+СВЦЭМ!$D$10+'СЕТ СН'!$I$6-'СЕТ СН'!$I$23</f>
        <v>2018.1729420699999</v>
      </c>
      <c r="N137" s="37">
        <f>SUMIFS(СВЦЭМ!$D$34:$D$777,СВЦЭМ!$A$34:$A$777,$A137,СВЦЭМ!$B$34:$B$777,N$119)+'СЕТ СН'!$I$11+СВЦЭМ!$D$10+'СЕТ СН'!$I$6-'СЕТ СН'!$I$23</f>
        <v>2044.3005191299999</v>
      </c>
      <c r="O137" s="37">
        <f>SUMIFS(СВЦЭМ!$D$34:$D$777,СВЦЭМ!$A$34:$A$777,$A137,СВЦЭМ!$B$34:$B$777,O$119)+'СЕТ СН'!$I$11+СВЦЭМ!$D$10+'СЕТ СН'!$I$6-'СЕТ СН'!$I$23</f>
        <v>2034.1993704899999</v>
      </c>
      <c r="P137" s="37">
        <f>SUMIFS(СВЦЭМ!$D$34:$D$777,СВЦЭМ!$A$34:$A$777,$A137,СВЦЭМ!$B$34:$B$777,P$119)+'СЕТ СН'!$I$11+СВЦЭМ!$D$10+'СЕТ СН'!$I$6-'СЕТ СН'!$I$23</f>
        <v>2041.9417509299999</v>
      </c>
      <c r="Q137" s="37">
        <f>SUMIFS(СВЦЭМ!$D$34:$D$777,СВЦЭМ!$A$34:$A$777,$A137,СВЦЭМ!$B$34:$B$777,Q$119)+'СЕТ СН'!$I$11+СВЦЭМ!$D$10+'СЕТ СН'!$I$6-'СЕТ СН'!$I$23</f>
        <v>2049.86313144</v>
      </c>
      <c r="R137" s="37">
        <f>SUMIFS(СВЦЭМ!$D$34:$D$777,СВЦЭМ!$A$34:$A$777,$A137,СВЦЭМ!$B$34:$B$777,R$119)+'СЕТ СН'!$I$11+СВЦЭМ!$D$10+'СЕТ СН'!$I$6-'СЕТ СН'!$I$23</f>
        <v>2060.7845624499996</v>
      </c>
      <c r="S137" s="37">
        <f>SUMIFS(СВЦЭМ!$D$34:$D$777,СВЦЭМ!$A$34:$A$777,$A137,СВЦЭМ!$B$34:$B$777,S$119)+'СЕТ СН'!$I$11+СВЦЭМ!$D$10+'СЕТ СН'!$I$6-'СЕТ СН'!$I$23</f>
        <v>2048.3679470799998</v>
      </c>
      <c r="T137" s="37">
        <f>SUMIFS(СВЦЭМ!$D$34:$D$777,СВЦЭМ!$A$34:$A$777,$A137,СВЦЭМ!$B$34:$B$777,T$119)+'СЕТ СН'!$I$11+СВЦЭМ!$D$10+'СЕТ СН'!$I$6-'СЕТ СН'!$I$23</f>
        <v>2034.0418251999999</v>
      </c>
      <c r="U137" s="37">
        <f>SUMIFS(СВЦЭМ!$D$34:$D$777,СВЦЭМ!$A$34:$A$777,$A137,СВЦЭМ!$B$34:$B$777,U$119)+'СЕТ СН'!$I$11+СВЦЭМ!$D$10+'СЕТ СН'!$I$6-'СЕТ СН'!$I$23</f>
        <v>2075.5003495399997</v>
      </c>
      <c r="V137" s="37">
        <f>SUMIFS(СВЦЭМ!$D$34:$D$777,СВЦЭМ!$A$34:$A$777,$A137,СВЦЭМ!$B$34:$B$777,V$119)+'СЕТ СН'!$I$11+СВЦЭМ!$D$10+'СЕТ СН'!$I$6-'СЕТ СН'!$I$23</f>
        <v>2042.0470192399998</v>
      </c>
      <c r="W137" s="37">
        <f>SUMIFS(СВЦЭМ!$D$34:$D$777,СВЦЭМ!$A$34:$A$777,$A137,СВЦЭМ!$B$34:$B$777,W$119)+'СЕТ СН'!$I$11+СВЦЭМ!$D$10+'СЕТ СН'!$I$6-'СЕТ СН'!$I$23</f>
        <v>2022.9254308599998</v>
      </c>
      <c r="X137" s="37">
        <f>SUMIFS(СВЦЭМ!$D$34:$D$777,СВЦЭМ!$A$34:$A$777,$A137,СВЦЭМ!$B$34:$B$777,X$119)+'СЕТ СН'!$I$11+СВЦЭМ!$D$10+'СЕТ СН'!$I$6-'СЕТ СН'!$I$23</f>
        <v>2055.13160251</v>
      </c>
      <c r="Y137" s="37">
        <f>SUMIFS(СВЦЭМ!$D$34:$D$777,СВЦЭМ!$A$34:$A$777,$A137,СВЦЭМ!$B$34:$B$777,Y$119)+'СЕТ СН'!$I$11+СВЦЭМ!$D$10+'СЕТ СН'!$I$6-'СЕТ СН'!$I$23</f>
        <v>2118.4305829999998</v>
      </c>
    </row>
    <row r="138" spans="1:25" ht="15.75" x14ac:dyDescent="0.2">
      <c r="A138" s="36">
        <f t="shared" si="3"/>
        <v>43239</v>
      </c>
      <c r="B138" s="37">
        <f>SUMIFS(СВЦЭМ!$D$34:$D$777,СВЦЭМ!$A$34:$A$777,$A138,СВЦЭМ!$B$34:$B$777,B$119)+'СЕТ СН'!$I$11+СВЦЭМ!$D$10+'СЕТ СН'!$I$6-'СЕТ СН'!$I$23</f>
        <v>2078.9746632799997</v>
      </c>
      <c r="C138" s="37">
        <f>SUMIFS(СВЦЭМ!$D$34:$D$777,СВЦЭМ!$A$34:$A$777,$A138,СВЦЭМ!$B$34:$B$777,C$119)+'СЕТ СН'!$I$11+СВЦЭМ!$D$10+'СЕТ СН'!$I$6-'СЕТ СН'!$I$23</f>
        <v>2090.45164436</v>
      </c>
      <c r="D138" s="37">
        <f>SUMIFS(СВЦЭМ!$D$34:$D$777,СВЦЭМ!$A$34:$A$777,$A138,СВЦЭМ!$B$34:$B$777,D$119)+'СЕТ СН'!$I$11+СВЦЭМ!$D$10+'СЕТ СН'!$I$6-'СЕТ СН'!$I$23</f>
        <v>2078.0384953899998</v>
      </c>
      <c r="E138" s="37">
        <f>SUMIFS(СВЦЭМ!$D$34:$D$777,СВЦЭМ!$A$34:$A$777,$A138,СВЦЭМ!$B$34:$B$777,E$119)+'СЕТ СН'!$I$11+СВЦЭМ!$D$10+'СЕТ СН'!$I$6-'СЕТ СН'!$I$23</f>
        <v>2095.5642422299998</v>
      </c>
      <c r="F138" s="37">
        <f>SUMIFS(СВЦЭМ!$D$34:$D$777,СВЦЭМ!$A$34:$A$777,$A138,СВЦЭМ!$B$34:$B$777,F$119)+'СЕТ СН'!$I$11+СВЦЭМ!$D$10+'СЕТ СН'!$I$6-'СЕТ СН'!$I$23</f>
        <v>2121.99255369</v>
      </c>
      <c r="G138" s="37">
        <f>SUMIFS(СВЦЭМ!$D$34:$D$777,СВЦЭМ!$A$34:$A$777,$A138,СВЦЭМ!$B$34:$B$777,G$119)+'СЕТ СН'!$I$11+СВЦЭМ!$D$10+'СЕТ СН'!$I$6-'СЕТ СН'!$I$23</f>
        <v>2135.9726167199997</v>
      </c>
      <c r="H138" s="37">
        <f>SUMIFS(СВЦЭМ!$D$34:$D$777,СВЦЭМ!$A$34:$A$777,$A138,СВЦЭМ!$B$34:$B$777,H$119)+'СЕТ СН'!$I$11+СВЦЭМ!$D$10+'СЕТ СН'!$I$6-'СЕТ СН'!$I$23</f>
        <v>2126.2071226499997</v>
      </c>
      <c r="I138" s="37">
        <f>SUMIFS(СВЦЭМ!$D$34:$D$777,СВЦЭМ!$A$34:$A$777,$A138,СВЦЭМ!$B$34:$B$777,I$119)+'СЕТ СН'!$I$11+СВЦЭМ!$D$10+'СЕТ СН'!$I$6-'СЕТ СН'!$I$23</f>
        <v>2070.6845171</v>
      </c>
      <c r="J138" s="37">
        <f>SUMIFS(СВЦЭМ!$D$34:$D$777,СВЦЭМ!$A$34:$A$777,$A138,СВЦЭМ!$B$34:$B$777,J$119)+'СЕТ СН'!$I$11+СВЦЭМ!$D$10+'СЕТ СН'!$I$6-'СЕТ СН'!$I$23</f>
        <v>1998.3318953200001</v>
      </c>
      <c r="K138" s="37">
        <f>SUMIFS(СВЦЭМ!$D$34:$D$777,СВЦЭМ!$A$34:$A$777,$A138,СВЦЭМ!$B$34:$B$777,K$119)+'СЕТ СН'!$I$11+СВЦЭМ!$D$10+'СЕТ СН'!$I$6-'СЕТ СН'!$I$23</f>
        <v>1971.4871623199999</v>
      </c>
      <c r="L138" s="37">
        <f>SUMIFS(СВЦЭМ!$D$34:$D$777,СВЦЭМ!$A$34:$A$777,$A138,СВЦЭМ!$B$34:$B$777,L$119)+'СЕТ СН'!$I$11+СВЦЭМ!$D$10+'СЕТ СН'!$I$6-'СЕТ СН'!$I$23</f>
        <v>1961.9800760099997</v>
      </c>
      <c r="M138" s="37">
        <f>SUMIFS(СВЦЭМ!$D$34:$D$777,СВЦЭМ!$A$34:$A$777,$A138,СВЦЭМ!$B$34:$B$777,M$119)+'СЕТ СН'!$I$11+СВЦЭМ!$D$10+'СЕТ СН'!$I$6-'СЕТ СН'!$I$23</f>
        <v>1958.9656225399999</v>
      </c>
      <c r="N138" s="37">
        <f>SUMIFS(СВЦЭМ!$D$34:$D$777,СВЦЭМ!$A$34:$A$777,$A138,СВЦЭМ!$B$34:$B$777,N$119)+'СЕТ СН'!$I$11+СВЦЭМ!$D$10+'СЕТ СН'!$I$6-'СЕТ СН'!$I$23</f>
        <v>1965.4056582599999</v>
      </c>
      <c r="O138" s="37">
        <f>SUMIFS(СВЦЭМ!$D$34:$D$777,СВЦЭМ!$A$34:$A$777,$A138,СВЦЭМ!$B$34:$B$777,O$119)+'СЕТ СН'!$I$11+СВЦЭМ!$D$10+'СЕТ СН'!$I$6-'СЕТ СН'!$I$23</f>
        <v>1989.6946647</v>
      </c>
      <c r="P138" s="37">
        <f>SUMIFS(СВЦЭМ!$D$34:$D$777,СВЦЭМ!$A$34:$A$777,$A138,СВЦЭМ!$B$34:$B$777,P$119)+'СЕТ СН'!$I$11+СВЦЭМ!$D$10+'СЕТ СН'!$I$6-'СЕТ СН'!$I$23</f>
        <v>2006.3454589200001</v>
      </c>
      <c r="Q138" s="37">
        <f>SUMIFS(СВЦЭМ!$D$34:$D$777,СВЦЭМ!$A$34:$A$777,$A138,СВЦЭМ!$B$34:$B$777,Q$119)+'СЕТ СН'!$I$11+СВЦЭМ!$D$10+'СЕТ СН'!$I$6-'СЕТ СН'!$I$23</f>
        <v>2006.1541912399998</v>
      </c>
      <c r="R138" s="37">
        <f>SUMIFS(СВЦЭМ!$D$34:$D$777,СВЦЭМ!$A$34:$A$777,$A138,СВЦЭМ!$B$34:$B$777,R$119)+'СЕТ СН'!$I$11+СВЦЭМ!$D$10+'СЕТ СН'!$I$6-'СЕТ СН'!$I$23</f>
        <v>2013.6675915599999</v>
      </c>
      <c r="S138" s="37">
        <f>SUMIFS(СВЦЭМ!$D$34:$D$777,СВЦЭМ!$A$34:$A$777,$A138,СВЦЭМ!$B$34:$B$777,S$119)+'СЕТ СН'!$I$11+СВЦЭМ!$D$10+'СЕТ СН'!$I$6-'СЕТ СН'!$I$23</f>
        <v>1996.6251194299998</v>
      </c>
      <c r="T138" s="37">
        <f>SUMIFS(СВЦЭМ!$D$34:$D$777,СВЦЭМ!$A$34:$A$777,$A138,СВЦЭМ!$B$34:$B$777,T$119)+'СЕТ СН'!$I$11+СВЦЭМ!$D$10+'СЕТ СН'!$I$6-'СЕТ СН'!$I$23</f>
        <v>1997.6607711199999</v>
      </c>
      <c r="U138" s="37">
        <f>SUMIFS(СВЦЭМ!$D$34:$D$777,СВЦЭМ!$A$34:$A$777,$A138,СВЦЭМ!$B$34:$B$777,U$119)+'СЕТ СН'!$I$11+СВЦЭМ!$D$10+'СЕТ СН'!$I$6-'СЕТ СН'!$I$23</f>
        <v>1977.7942195799999</v>
      </c>
      <c r="V138" s="37">
        <f>SUMIFS(СВЦЭМ!$D$34:$D$777,СВЦЭМ!$A$34:$A$777,$A138,СВЦЭМ!$B$34:$B$777,V$119)+'СЕТ СН'!$I$11+СВЦЭМ!$D$10+'СЕТ СН'!$I$6-'СЕТ СН'!$I$23</f>
        <v>1964.9074476699998</v>
      </c>
      <c r="W138" s="37">
        <f>SUMIFS(СВЦЭМ!$D$34:$D$777,СВЦЭМ!$A$34:$A$777,$A138,СВЦЭМ!$B$34:$B$777,W$119)+'СЕТ СН'!$I$11+СВЦЭМ!$D$10+'СЕТ СН'!$I$6-'СЕТ СН'!$I$23</f>
        <v>1930.1889833099999</v>
      </c>
      <c r="X138" s="37">
        <f>SUMIFS(СВЦЭМ!$D$34:$D$777,СВЦЭМ!$A$34:$A$777,$A138,СВЦЭМ!$B$34:$B$777,X$119)+'СЕТ СН'!$I$11+СВЦЭМ!$D$10+'СЕТ СН'!$I$6-'СЕТ СН'!$I$23</f>
        <v>1935.0884659499998</v>
      </c>
      <c r="Y138" s="37">
        <f>SUMIFS(СВЦЭМ!$D$34:$D$777,СВЦЭМ!$A$34:$A$777,$A138,СВЦЭМ!$B$34:$B$777,Y$119)+'СЕТ СН'!$I$11+СВЦЭМ!$D$10+'СЕТ СН'!$I$6-'СЕТ СН'!$I$23</f>
        <v>2009.3680789099999</v>
      </c>
    </row>
    <row r="139" spans="1:25" ht="15.75" x14ac:dyDescent="0.2">
      <c r="A139" s="36">
        <f t="shared" si="3"/>
        <v>43240</v>
      </c>
      <c r="B139" s="37">
        <f>SUMIFS(СВЦЭМ!$D$34:$D$777,СВЦЭМ!$A$34:$A$777,$A139,СВЦЭМ!$B$34:$B$777,B$119)+'СЕТ СН'!$I$11+СВЦЭМ!$D$10+'СЕТ СН'!$I$6-'СЕТ СН'!$I$23</f>
        <v>2064.5538644399999</v>
      </c>
      <c r="C139" s="37">
        <f>SUMIFS(СВЦЭМ!$D$34:$D$777,СВЦЭМ!$A$34:$A$777,$A139,СВЦЭМ!$B$34:$B$777,C$119)+'СЕТ СН'!$I$11+СВЦЭМ!$D$10+'СЕТ СН'!$I$6-'СЕТ СН'!$I$23</f>
        <v>2101.3990426999999</v>
      </c>
      <c r="D139" s="37">
        <f>SUMIFS(СВЦЭМ!$D$34:$D$777,СВЦЭМ!$A$34:$A$777,$A139,СВЦЭМ!$B$34:$B$777,D$119)+'СЕТ СН'!$I$11+СВЦЭМ!$D$10+'СЕТ СН'!$I$6-'СЕТ СН'!$I$23</f>
        <v>2135.6829564299996</v>
      </c>
      <c r="E139" s="37">
        <f>SUMIFS(СВЦЭМ!$D$34:$D$777,СВЦЭМ!$A$34:$A$777,$A139,СВЦЭМ!$B$34:$B$777,E$119)+'СЕТ СН'!$I$11+СВЦЭМ!$D$10+'СЕТ СН'!$I$6-'СЕТ СН'!$I$23</f>
        <v>2154.3102232499996</v>
      </c>
      <c r="F139" s="37">
        <f>SUMIFS(СВЦЭМ!$D$34:$D$777,СВЦЭМ!$A$34:$A$777,$A139,СВЦЭМ!$B$34:$B$777,F$119)+'СЕТ СН'!$I$11+СВЦЭМ!$D$10+'СЕТ СН'!$I$6-'СЕТ СН'!$I$23</f>
        <v>2176.46726537</v>
      </c>
      <c r="G139" s="37">
        <f>SUMIFS(СВЦЭМ!$D$34:$D$777,СВЦЭМ!$A$34:$A$777,$A139,СВЦЭМ!$B$34:$B$777,G$119)+'СЕТ СН'!$I$11+СВЦЭМ!$D$10+'СЕТ СН'!$I$6-'СЕТ СН'!$I$23</f>
        <v>2177.7287359599995</v>
      </c>
      <c r="H139" s="37">
        <f>SUMIFS(СВЦЭМ!$D$34:$D$777,СВЦЭМ!$A$34:$A$777,$A139,СВЦЭМ!$B$34:$B$777,H$119)+'СЕТ СН'!$I$11+СВЦЭМ!$D$10+'СЕТ СН'!$I$6-'СЕТ СН'!$I$23</f>
        <v>2158.5237815</v>
      </c>
      <c r="I139" s="37">
        <f>SUMIFS(СВЦЭМ!$D$34:$D$777,СВЦЭМ!$A$34:$A$777,$A139,СВЦЭМ!$B$34:$B$777,I$119)+'СЕТ СН'!$I$11+СВЦЭМ!$D$10+'СЕТ СН'!$I$6-'СЕТ СН'!$I$23</f>
        <v>2077.3388698499998</v>
      </c>
      <c r="J139" s="37">
        <f>SUMIFS(СВЦЭМ!$D$34:$D$777,СВЦЭМ!$A$34:$A$777,$A139,СВЦЭМ!$B$34:$B$777,J$119)+'СЕТ СН'!$I$11+СВЦЭМ!$D$10+'СЕТ СН'!$I$6-'СЕТ СН'!$I$23</f>
        <v>2009.9708089799999</v>
      </c>
      <c r="K139" s="37">
        <f>SUMIFS(СВЦЭМ!$D$34:$D$777,СВЦЭМ!$A$34:$A$777,$A139,СВЦЭМ!$B$34:$B$777,K$119)+'СЕТ СН'!$I$11+СВЦЭМ!$D$10+'СЕТ СН'!$I$6-'СЕТ СН'!$I$23</f>
        <v>1963.6349464599998</v>
      </c>
      <c r="L139" s="37">
        <f>SUMIFS(СВЦЭМ!$D$34:$D$777,СВЦЭМ!$A$34:$A$777,$A139,СВЦЭМ!$B$34:$B$777,L$119)+'СЕТ СН'!$I$11+СВЦЭМ!$D$10+'СЕТ СН'!$I$6-'СЕТ СН'!$I$23</f>
        <v>1979.50494733</v>
      </c>
      <c r="M139" s="37">
        <f>SUMIFS(СВЦЭМ!$D$34:$D$777,СВЦЭМ!$A$34:$A$777,$A139,СВЦЭМ!$B$34:$B$777,M$119)+'СЕТ СН'!$I$11+СВЦЭМ!$D$10+'СЕТ СН'!$I$6-'СЕТ СН'!$I$23</f>
        <v>1960.88407947</v>
      </c>
      <c r="N139" s="37">
        <f>SUMIFS(СВЦЭМ!$D$34:$D$777,СВЦЭМ!$A$34:$A$777,$A139,СВЦЭМ!$B$34:$B$777,N$119)+'СЕТ СН'!$I$11+СВЦЭМ!$D$10+'СЕТ СН'!$I$6-'СЕТ СН'!$I$23</f>
        <v>1966.15604682</v>
      </c>
      <c r="O139" s="37">
        <f>SUMIFS(СВЦЭМ!$D$34:$D$777,СВЦЭМ!$A$34:$A$777,$A139,СВЦЭМ!$B$34:$B$777,O$119)+'СЕТ СН'!$I$11+СВЦЭМ!$D$10+'СЕТ СН'!$I$6-'СЕТ СН'!$I$23</f>
        <v>1966.6344038499999</v>
      </c>
      <c r="P139" s="37">
        <f>SUMIFS(СВЦЭМ!$D$34:$D$777,СВЦЭМ!$A$34:$A$777,$A139,СВЦЭМ!$B$34:$B$777,P$119)+'СЕТ СН'!$I$11+СВЦЭМ!$D$10+'СЕТ СН'!$I$6-'СЕТ СН'!$I$23</f>
        <v>1994.9749034399999</v>
      </c>
      <c r="Q139" s="37">
        <f>SUMIFS(СВЦЭМ!$D$34:$D$777,СВЦЭМ!$A$34:$A$777,$A139,СВЦЭМ!$B$34:$B$777,Q$119)+'СЕТ СН'!$I$11+СВЦЭМ!$D$10+'СЕТ СН'!$I$6-'СЕТ СН'!$I$23</f>
        <v>2000.60332668</v>
      </c>
      <c r="R139" s="37">
        <f>SUMIFS(СВЦЭМ!$D$34:$D$777,СВЦЭМ!$A$34:$A$777,$A139,СВЦЭМ!$B$34:$B$777,R$119)+'СЕТ СН'!$I$11+СВЦЭМ!$D$10+'СЕТ СН'!$I$6-'СЕТ СН'!$I$23</f>
        <v>1998.0329206799997</v>
      </c>
      <c r="S139" s="37">
        <f>SUMIFS(СВЦЭМ!$D$34:$D$777,СВЦЭМ!$A$34:$A$777,$A139,СВЦЭМ!$B$34:$B$777,S$119)+'СЕТ СН'!$I$11+СВЦЭМ!$D$10+'СЕТ СН'!$I$6-'СЕТ СН'!$I$23</f>
        <v>1977.2588261199999</v>
      </c>
      <c r="T139" s="37">
        <f>SUMIFS(СВЦЭМ!$D$34:$D$777,СВЦЭМ!$A$34:$A$777,$A139,СВЦЭМ!$B$34:$B$777,T$119)+'СЕТ СН'!$I$11+СВЦЭМ!$D$10+'СЕТ СН'!$I$6-'СЕТ СН'!$I$23</f>
        <v>1963.1050089</v>
      </c>
      <c r="U139" s="37">
        <f>SUMIFS(СВЦЭМ!$D$34:$D$777,СВЦЭМ!$A$34:$A$777,$A139,СВЦЭМ!$B$34:$B$777,U$119)+'СЕТ СН'!$I$11+СВЦЭМ!$D$10+'СЕТ СН'!$I$6-'СЕТ СН'!$I$23</f>
        <v>1973.2983113499999</v>
      </c>
      <c r="V139" s="37">
        <f>SUMIFS(СВЦЭМ!$D$34:$D$777,СВЦЭМ!$A$34:$A$777,$A139,СВЦЭМ!$B$34:$B$777,V$119)+'СЕТ СН'!$I$11+СВЦЭМ!$D$10+'СЕТ СН'!$I$6-'СЕТ СН'!$I$23</f>
        <v>1928.6103583300001</v>
      </c>
      <c r="W139" s="37">
        <f>SUMIFS(СВЦЭМ!$D$34:$D$777,СВЦЭМ!$A$34:$A$777,$A139,СВЦЭМ!$B$34:$B$777,W$119)+'СЕТ СН'!$I$11+СВЦЭМ!$D$10+'СЕТ СН'!$I$6-'СЕТ СН'!$I$23</f>
        <v>1902.6448948799998</v>
      </c>
      <c r="X139" s="37">
        <f>SUMIFS(СВЦЭМ!$D$34:$D$777,СВЦЭМ!$A$34:$A$777,$A139,СВЦЭМ!$B$34:$B$777,X$119)+'СЕТ СН'!$I$11+СВЦЭМ!$D$10+'СЕТ СН'!$I$6-'СЕТ СН'!$I$23</f>
        <v>1918.8131901399997</v>
      </c>
      <c r="Y139" s="37">
        <f>SUMIFS(СВЦЭМ!$D$34:$D$777,СВЦЭМ!$A$34:$A$777,$A139,СВЦЭМ!$B$34:$B$777,Y$119)+'СЕТ СН'!$I$11+СВЦЭМ!$D$10+'СЕТ СН'!$I$6-'СЕТ СН'!$I$23</f>
        <v>1980.27880882</v>
      </c>
    </row>
    <row r="140" spans="1:25" ht="15.75" x14ac:dyDescent="0.2">
      <c r="A140" s="36">
        <f t="shared" si="3"/>
        <v>43241</v>
      </c>
      <c r="B140" s="37">
        <f>SUMIFS(СВЦЭМ!$D$34:$D$777,СВЦЭМ!$A$34:$A$777,$A140,СВЦЭМ!$B$34:$B$777,B$119)+'СЕТ СН'!$I$11+СВЦЭМ!$D$10+'СЕТ СН'!$I$6-'СЕТ СН'!$I$23</f>
        <v>2095.5697591899998</v>
      </c>
      <c r="C140" s="37">
        <f>SUMIFS(СВЦЭМ!$D$34:$D$777,СВЦЭМ!$A$34:$A$777,$A140,СВЦЭМ!$B$34:$B$777,C$119)+'СЕТ СН'!$I$11+СВЦЭМ!$D$10+'СЕТ СН'!$I$6-'СЕТ СН'!$I$23</f>
        <v>2169.6127905200001</v>
      </c>
      <c r="D140" s="37">
        <f>SUMIFS(СВЦЭМ!$D$34:$D$777,СВЦЭМ!$A$34:$A$777,$A140,СВЦЭМ!$B$34:$B$777,D$119)+'СЕТ СН'!$I$11+СВЦЭМ!$D$10+'СЕТ СН'!$I$6-'СЕТ СН'!$I$23</f>
        <v>2203.5277247100003</v>
      </c>
      <c r="E140" s="37">
        <f>SUMIFS(СВЦЭМ!$D$34:$D$777,СВЦЭМ!$A$34:$A$777,$A140,СВЦЭМ!$B$34:$B$777,E$119)+'СЕТ СН'!$I$11+СВЦЭМ!$D$10+'СЕТ СН'!$I$6-'СЕТ СН'!$I$23</f>
        <v>2213.5217006499997</v>
      </c>
      <c r="F140" s="37">
        <f>SUMIFS(СВЦЭМ!$D$34:$D$777,СВЦЭМ!$A$34:$A$777,$A140,СВЦЭМ!$B$34:$B$777,F$119)+'СЕТ СН'!$I$11+СВЦЭМ!$D$10+'СЕТ СН'!$I$6-'СЕТ СН'!$I$23</f>
        <v>2221.3800860900001</v>
      </c>
      <c r="G140" s="37">
        <f>SUMIFS(СВЦЭМ!$D$34:$D$777,СВЦЭМ!$A$34:$A$777,$A140,СВЦЭМ!$B$34:$B$777,G$119)+'СЕТ СН'!$I$11+СВЦЭМ!$D$10+'СЕТ СН'!$I$6-'СЕТ СН'!$I$23</f>
        <v>2207.4824198599999</v>
      </c>
      <c r="H140" s="37">
        <f>SUMIFS(СВЦЭМ!$D$34:$D$777,СВЦЭМ!$A$34:$A$777,$A140,СВЦЭМ!$B$34:$B$777,H$119)+'СЕТ СН'!$I$11+СВЦЭМ!$D$10+'СЕТ СН'!$I$6-'СЕТ СН'!$I$23</f>
        <v>2138.9473892799997</v>
      </c>
      <c r="I140" s="37">
        <f>SUMIFS(СВЦЭМ!$D$34:$D$777,СВЦЭМ!$A$34:$A$777,$A140,СВЦЭМ!$B$34:$B$777,I$119)+'СЕТ СН'!$I$11+СВЦЭМ!$D$10+'СЕТ СН'!$I$6-'СЕТ СН'!$I$23</f>
        <v>2049.6107125999997</v>
      </c>
      <c r="J140" s="37">
        <f>SUMIFS(СВЦЭМ!$D$34:$D$777,СВЦЭМ!$A$34:$A$777,$A140,СВЦЭМ!$B$34:$B$777,J$119)+'СЕТ СН'!$I$11+СВЦЭМ!$D$10+'СЕТ СН'!$I$6-'СЕТ СН'!$I$23</f>
        <v>2011.5635117899999</v>
      </c>
      <c r="K140" s="37">
        <f>SUMIFS(СВЦЭМ!$D$34:$D$777,СВЦЭМ!$A$34:$A$777,$A140,СВЦЭМ!$B$34:$B$777,K$119)+'СЕТ СН'!$I$11+СВЦЭМ!$D$10+'СЕТ СН'!$I$6-'СЕТ СН'!$I$23</f>
        <v>1983.40108771</v>
      </c>
      <c r="L140" s="37">
        <f>SUMIFS(СВЦЭМ!$D$34:$D$777,СВЦЭМ!$A$34:$A$777,$A140,СВЦЭМ!$B$34:$B$777,L$119)+'СЕТ СН'!$I$11+СВЦЭМ!$D$10+'СЕТ СН'!$I$6-'СЕТ СН'!$I$23</f>
        <v>1972.2509145099998</v>
      </c>
      <c r="M140" s="37">
        <f>SUMIFS(СВЦЭМ!$D$34:$D$777,СВЦЭМ!$A$34:$A$777,$A140,СВЦЭМ!$B$34:$B$777,M$119)+'СЕТ СН'!$I$11+СВЦЭМ!$D$10+'СЕТ СН'!$I$6-'СЕТ СН'!$I$23</f>
        <v>1984.7257755000001</v>
      </c>
      <c r="N140" s="37">
        <f>SUMIFS(СВЦЭМ!$D$34:$D$777,СВЦЭМ!$A$34:$A$777,$A140,СВЦЭМ!$B$34:$B$777,N$119)+'СЕТ СН'!$I$11+СВЦЭМ!$D$10+'СЕТ СН'!$I$6-'СЕТ СН'!$I$23</f>
        <v>2010.9673244000001</v>
      </c>
      <c r="O140" s="37">
        <f>SUMIFS(СВЦЭМ!$D$34:$D$777,СВЦЭМ!$A$34:$A$777,$A140,СВЦЭМ!$B$34:$B$777,O$119)+'СЕТ СН'!$I$11+СВЦЭМ!$D$10+'СЕТ СН'!$I$6-'СЕТ СН'!$I$23</f>
        <v>1988.4764811299999</v>
      </c>
      <c r="P140" s="37">
        <f>SUMIFS(СВЦЭМ!$D$34:$D$777,СВЦЭМ!$A$34:$A$777,$A140,СВЦЭМ!$B$34:$B$777,P$119)+'СЕТ СН'!$I$11+СВЦЭМ!$D$10+'СЕТ СН'!$I$6-'СЕТ СН'!$I$23</f>
        <v>1993.4562258599999</v>
      </c>
      <c r="Q140" s="37">
        <f>SUMIFS(СВЦЭМ!$D$34:$D$777,СВЦЭМ!$A$34:$A$777,$A140,СВЦЭМ!$B$34:$B$777,Q$119)+'СЕТ СН'!$I$11+СВЦЭМ!$D$10+'СЕТ СН'!$I$6-'СЕТ СН'!$I$23</f>
        <v>2007.3356258499998</v>
      </c>
      <c r="R140" s="37">
        <f>SUMIFS(СВЦЭМ!$D$34:$D$777,СВЦЭМ!$A$34:$A$777,$A140,СВЦЭМ!$B$34:$B$777,R$119)+'СЕТ СН'!$I$11+СВЦЭМ!$D$10+'СЕТ СН'!$I$6-'СЕТ СН'!$I$23</f>
        <v>2016.1275009399999</v>
      </c>
      <c r="S140" s="37">
        <f>SUMIFS(СВЦЭМ!$D$34:$D$777,СВЦЭМ!$A$34:$A$777,$A140,СВЦЭМ!$B$34:$B$777,S$119)+'СЕТ СН'!$I$11+СВЦЭМ!$D$10+'СЕТ СН'!$I$6-'СЕТ СН'!$I$23</f>
        <v>2003.7190095699998</v>
      </c>
      <c r="T140" s="37">
        <f>SUMIFS(СВЦЭМ!$D$34:$D$777,СВЦЭМ!$A$34:$A$777,$A140,СВЦЭМ!$B$34:$B$777,T$119)+'СЕТ СН'!$I$11+СВЦЭМ!$D$10+'СЕТ СН'!$I$6-'СЕТ СН'!$I$23</f>
        <v>1991.1299292199999</v>
      </c>
      <c r="U140" s="37">
        <f>SUMIFS(СВЦЭМ!$D$34:$D$777,СВЦЭМ!$A$34:$A$777,$A140,СВЦЭМ!$B$34:$B$777,U$119)+'СЕТ СН'!$I$11+СВЦЭМ!$D$10+'СЕТ СН'!$I$6-'СЕТ СН'!$I$23</f>
        <v>2031.54169662</v>
      </c>
      <c r="V140" s="37">
        <f>SUMIFS(СВЦЭМ!$D$34:$D$777,СВЦЭМ!$A$34:$A$777,$A140,СВЦЭМ!$B$34:$B$777,V$119)+'СЕТ СН'!$I$11+СВЦЭМ!$D$10+'СЕТ СН'!$I$6-'СЕТ СН'!$I$23</f>
        <v>2000.1955257299999</v>
      </c>
      <c r="W140" s="37">
        <f>SUMIFS(СВЦЭМ!$D$34:$D$777,СВЦЭМ!$A$34:$A$777,$A140,СВЦЭМ!$B$34:$B$777,W$119)+'СЕТ СН'!$I$11+СВЦЭМ!$D$10+'СЕТ СН'!$I$6-'СЕТ СН'!$I$23</f>
        <v>1970.2530383399999</v>
      </c>
      <c r="X140" s="37">
        <f>SUMIFS(СВЦЭМ!$D$34:$D$777,СВЦЭМ!$A$34:$A$777,$A140,СВЦЭМ!$B$34:$B$777,X$119)+'СЕТ СН'!$I$11+СВЦЭМ!$D$10+'СЕТ СН'!$I$6-'СЕТ СН'!$I$23</f>
        <v>2006.0963212699999</v>
      </c>
      <c r="Y140" s="37">
        <f>SUMIFS(СВЦЭМ!$D$34:$D$777,СВЦЭМ!$A$34:$A$777,$A140,СВЦЭМ!$B$34:$B$777,Y$119)+'СЕТ СН'!$I$11+СВЦЭМ!$D$10+'СЕТ СН'!$I$6-'СЕТ СН'!$I$23</f>
        <v>2089.0952373800001</v>
      </c>
    </row>
    <row r="141" spans="1:25" ht="15.75" x14ac:dyDescent="0.2">
      <c r="A141" s="36">
        <f t="shared" si="3"/>
        <v>43242</v>
      </c>
      <c r="B141" s="37">
        <f>SUMIFS(СВЦЭМ!$D$34:$D$777,СВЦЭМ!$A$34:$A$777,$A141,СВЦЭМ!$B$34:$B$777,B$119)+'СЕТ СН'!$I$11+СВЦЭМ!$D$10+'СЕТ СН'!$I$6-'СЕТ СН'!$I$23</f>
        <v>2055.1930764399999</v>
      </c>
      <c r="C141" s="37">
        <f>SUMIFS(СВЦЭМ!$D$34:$D$777,СВЦЭМ!$A$34:$A$777,$A141,СВЦЭМ!$B$34:$B$777,C$119)+'СЕТ СН'!$I$11+СВЦЭМ!$D$10+'СЕТ СН'!$I$6-'СЕТ СН'!$I$23</f>
        <v>2115.5851946599996</v>
      </c>
      <c r="D141" s="37">
        <f>SUMIFS(СВЦЭМ!$D$34:$D$777,СВЦЭМ!$A$34:$A$777,$A141,СВЦЭМ!$B$34:$B$777,D$119)+'СЕТ СН'!$I$11+СВЦЭМ!$D$10+'СЕТ СН'!$I$6-'СЕТ СН'!$I$23</f>
        <v>2144.5196514899999</v>
      </c>
      <c r="E141" s="37">
        <f>SUMIFS(СВЦЭМ!$D$34:$D$777,СВЦЭМ!$A$34:$A$777,$A141,СВЦЭМ!$B$34:$B$777,E$119)+'СЕТ СН'!$I$11+СВЦЭМ!$D$10+'СЕТ СН'!$I$6-'СЕТ СН'!$I$23</f>
        <v>2160.2020191399997</v>
      </c>
      <c r="F141" s="37">
        <f>SUMIFS(СВЦЭМ!$D$34:$D$777,СВЦЭМ!$A$34:$A$777,$A141,СВЦЭМ!$B$34:$B$777,F$119)+'СЕТ СН'!$I$11+СВЦЭМ!$D$10+'СЕТ СН'!$I$6-'СЕТ СН'!$I$23</f>
        <v>2170.4405310100001</v>
      </c>
      <c r="G141" s="37">
        <f>SUMIFS(СВЦЭМ!$D$34:$D$777,СВЦЭМ!$A$34:$A$777,$A141,СВЦЭМ!$B$34:$B$777,G$119)+'СЕТ СН'!$I$11+СВЦЭМ!$D$10+'СЕТ СН'!$I$6-'СЕТ СН'!$I$23</f>
        <v>2146.3483015199999</v>
      </c>
      <c r="H141" s="37">
        <f>SUMIFS(СВЦЭМ!$D$34:$D$777,СВЦЭМ!$A$34:$A$777,$A141,СВЦЭМ!$B$34:$B$777,H$119)+'СЕТ СН'!$I$11+СВЦЭМ!$D$10+'СЕТ СН'!$I$6-'СЕТ СН'!$I$23</f>
        <v>2066.4957749</v>
      </c>
      <c r="I141" s="37">
        <f>SUMIFS(СВЦЭМ!$D$34:$D$777,СВЦЭМ!$A$34:$A$777,$A141,СВЦЭМ!$B$34:$B$777,I$119)+'СЕТ СН'!$I$11+СВЦЭМ!$D$10+'СЕТ СН'!$I$6-'СЕТ СН'!$I$23</f>
        <v>2013.14874968</v>
      </c>
      <c r="J141" s="37">
        <f>SUMIFS(СВЦЭМ!$D$34:$D$777,СВЦЭМ!$A$34:$A$777,$A141,СВЦЭМ!$B$34:$B$777,J$119)+'СЕТ СН'!$I$11+СВЦЭМ!$D$10+'СЕТ СН'!$I$6-'СЕТ СН'!$I$23</f>
        <v>1995.7443232000001</v>
      </c>
      <c r="K141" s="37">
        <f>SUMIFS(СВЦЭМ!$D$34:$D$777,СВЦЭМ!$A$34:$A$777,$A141,СВЦЭМ!$B$34:$B$777,K$119)+'СЕТ СН'!$I$11+СВЦЭМ!$D$10+'СЕТ СН'!$I$6-'СЕТ СН'!$I$23</f>
        <v>2004.6842018799998</v>
      </c>
      <c r="L141" s="37">
        <f>SUMIFS(СВЦЭМ!$D$34:$D$777,СВЦЭМ!$A$34:$A$777,$A141,СВЦЭМ!$B$34:$B$777,L$119)+'СЕТ СН'!$I$11+СВЦЭМ!$D$10+'СЕТ СН'!$I$6-'СЕТ СН'!$I$23</f>
        <v>2005.9674804599999</v>
      </c>
      <c r="M141" s="37">
        <f>SUMIFS(СВЦЭМ!$D$34:$D$777,СВЦЭМ!$A$34:$A$777,$A141,СВЦЭМ!$B$34:$B$777,M$119)+'СЕТ СН'!$I$11+СВЦЭМ!$D$10+'СЕТ СН'!$I$6-'СЕТ СН'!$I$23</f>
        <v>1997.9464432899999</v>
      </c>
      <c r="N141" s="37">
        <f>SUMIFS(СВЦЭМ!$D$34:$D$777,СВЦЭМ!$A$34:$A$777,$A141,СВЦЭМ!$B$34:$B$777,N$119)+'СЕТ СН'!$I$11+СВЦЭМ!$D$10+'СЕТ СН'!$I$6-'СЕТ СН'!$I$23</f>
        <v>1995.0019649299998</v>
      </c>
      <c r="O141" s="37">
        <f>SUMIFS(СВЦЭМ!$D$34:$D$777,СВЦЭМ!$A$34:$A$777,$A141,СВЦЭМ!$B$34:$B$777,O$119)+'СЕТ СН'!$I$11+СВЦЭМ!$D$10+'СЕТ СН'!$I$6-'СЕТ СН'!$I$23</f>
        <v>1996.9236117599999</v>
      </c>
      <c r="P141" s="37">
        <f>SUMIFS(СВЦЭМ!$D$34:$D$777,СВЦЭМ!$A$34:$A$777,$A141,СВЦЭМ!$B$34:$B$777,P$119)+'СЕТ СН'!$I$11+СВЦЭМ!$D$10+'СЕТ СН'!$I$6-'СЕТ СН'!$I$23</f>
        <v>1997.19242042</v>
      </c>
      <c r="Q141" s="37">
        <f>SUMIFS(СВЦЭМ!$D$34:$D$777,СВЦЭМ!$A$34:$A$777,$A141,СВЦЭМ!$B$34:$B$777,Q$119)+'СЕТ СН'!$I$11+СВЦЭМ!$D$10+'СЕТ СН'!$I$6-'СЕТ СН'!$I$23</f>
        <v>1994.4175411699998</v>
      </c>
      <c r="R141" s="37">
        <f>SUMIFS(СВЦЭМ!$D$34:$D$777,СВЦЭМ!$A$34:$A$777,$A141,СВЦЭМ!$B$34:$B$777,R$119)+'СЕТ СН'!$I$11+СВЦЭМ!$D$10+'СЕТ СН'!$I$6-'СЕТ СН'!$I$23</f>
        <v>1997.1076106199998</v>
      </c>
      <c r="S141" s="37">
        <f>SUMIFS(СВЦЭМ!$D$34:$D$777,СВЦЭМ!$A$34:$A$777,$A141,СВЦЭМ!$B$34:$B$777,S$119)+'СЕТ СН'!$I$11+СВЦЭМ!$D$10+'СЕТ СН'!$I$6-'СЕТ СН'!$I$23</f>
        <v>1994.7745956499998</v>
      </c>
      <c r="T141" s="37">
        <f>SUMIFS(СВЦЭМ!$D$34:$D$777,СВЦЭМ!$A$34:$A$777,$A141,СВЦЭМ!$B$34:$B$777,T$119)+'СЕТ СН'!$I$11+СВЦЭМ!$D$10+'СЕТ СН'!$I$6-'СЕТ СН'!$I$23</f>
        <v>2002.4237996699999</v>
      </c>
      <c r="U141" s="37">
        <f>SUMIFS(СВЦЭМ!$D$34:$D$777,СВЦЭМ!$A$34:$A$777,$A141,СВЦЭМ!$B$34:$B$777,U$119)+'СЕТ СН'!$I$11+СВЦЭМ!$D$10+'СЕТ СН'!$I$6-'СЕТ СН'!$I$23</f>
        <v>1998.8337423099999</v>
      </c>
      <c r="V141" s="37">
        <f>SUMIFS(СВЦЭМ!$D$34:$D$777,СВЦЭМ!$A$34:$A$777,$A141,СВЦЭМ!$B$34:$B$777,V$119)+'СЕТ СН'!$I$11+СВЦЭМ!$D$10+'СЕТ СН'!$I$6-'СЕТ СН'!$I$23</f>
        <v>1966.16063824</v>
      </c>
      <c r="W141" s="37">
        <f>SUMIFS(СВЦЭМ!$D$34:$D$777,СВЦЭМ!$A$34:$A$777,$A141,СВЦЭМ!$B$34:$B$777,W$119)+'СЕТ СН'!$I$11+СВЦЭМ!$D$10+'СЕТ СН'!$I$6-'СЕТ СН'!$I$23</f>
        <v>1925.5951516599998</v>
      </c>
      <c r="X141" s="37">
        <f>SUMIFS(СВЦЭМ!$D$34:$D$777,СВЦЭМ!$A$34:$A$777,$A141,СВЦЭМ!$B$34:$B$777,X$119)+'СЕТ СН'!$I$11+СВЦЭМ!$D$10+'СЕТ СН'!$I$6-'СЕТ СН'!$I$23</f>
        <v>1955.2971655799997</v>
      </c>
      <c r="Y141" s="37">
        <f>SUMIFS(СВЦЭМ!$D$34:$D$777,СВЦЭМ!$A$34:$A$777,$A141,СВЦЭМ!$B$34:$B$777,Y$119)+'СЕТ СН'!$I$11+СВЦЭМ!$D$10+'СЕТ СН'!$I$6-'СЕТ СН'!$I$23</f>
        <v>2001.1642341399997</v>
      </c>
    </row>
    <row r="142" spans="1:25" ht="15.75" x14ac:dyDescent="0.2">
      <c r="A142" s="36">
        <f t="shared" si="3"/>
        <v>43243</v>
      </c>
      <c r="B142" s="37">
        <f>SUMIFS(СВЦЭМ!$D$34:$D$777,СВЦЭМ!$A$34:$A$777,$A142,СВЦЭМ!$B$34:$B$777,B$119)+'СЕТ СН'!$I$11+СВЦЭМ!$D$10+'СЕТ СН'!$I$6-'СЕТ СН'!$I$23</f>
        <v>2032.80748773</v>
      </c>
      <c r="C142" s="37">
        <f>SUMIFS(СВЦЭМ!$D$34:$D$777,СВЦЭМ!$A$34:$A$777,$A142,СВЦЭМ!$B$34:$B$777,C$119)+'СЕТ СН'!$I$11+СВЦЭМ!$D$10+'СЕТ СН'!$I$6-'СЕТ СН'!$I$23</f>
        <v>2100.2176766899997</v>
      </c>
      <c r="D142" s="37">
        <f>SUMIFS(СВЦЭМ!$D$34:$D$777,СВЦЭМ!$A$34:$A$777,$A142,СВЦЭМ!$B$34:$B$777,D$119)+'СЕТ СН'!$I$11+СВЦЭМ!$D$10+'СЕТ СН'!$I$6-'СЕТ СН'!$I$23</f>
        <v>2110.9224626799996</v>
      </c>
      <c r="E142" s="37">
        <f>SUMIFS(СВЦЭМ!$D$34:$D$777,СВЦЭМ!$A$34:$A$777,$A142,СВЦЭМ!$B$34:$B$777,E$119)+'СЕТ СН'!$I$11+СВЦЭМ!$D$10+'СЕТ СН'!$I$6-'СЕТ СН'!$I$23</f>
        <v>2115.1888408099999</v>
      </c>
      <c r="F142" s="37">
        <f>SUMIFS(СВЦЭМ!$D$34:$D$777,СВЦЭМ!$A$34:$A$777,$A142,СВЦЭМ!$B$34:$B$777,F$119)+'СЕТ СН'!$I$11+СВЦЭМ!$D$10+'СЕТ СН'!$I$6-'СЕТ СН'!$I$23</f>
        <v>2122.4691009600001</v>
      </c>
      <c r="G142" s="37">
        <f>SUMIFS(СВЦЭМ!$D$34:$D$777,СВЦЭМ!$A$34:$A$777,$A142,СВЦЭМ!$B$34:$B$777,G$119)+'СЕТ СН'!$I$11+СВЦЭМ!$D$10+'СЕТ СН'!$I$6-'СЕТ СН'!$I$23</f>
        <v>2117.6117891599997</v>
      </c>
      <c r="H142" s="37">
        <f>SUMIFS(СВЦЭМ!$D$34:$D$777,СВЦЭМ!$A$34:$A$777,$A142,СВЦЭМ!$B$34:$B$777,H$119)+'СЕТ СН'!$I$11+СВЦЭМ!$D$10+'СЕТ СН'!$I$6-'СЕТ СН'!$I$23</f>
        <v>2070.8690932599998</v>
      </c>
      <c r="I142" s="37">
        <f>SUMIFS(СВЦЭМ!$D$34:$D$777,СВЦЭМ!$A$34:$A$777,$A142,СВЦЭМ!$B$34:$B$777,I$119)+'СЕТ СН'!$I$11+СВЦЭМ!$D$10+'СЕТ СН'!$I$6-'СЕТ СН'!$I$23</f>
        <v>2016.0902406299999</v>
      </c>
      <c r="J142" s="37">
        <f>SUMIFS(СВЦЭМ!$D$34:$D$777,СВЦЭМ!$A$34:$A$777,$A142,СВЦЭМ!$B$34:$B$777,J$119)+'СЕТ СН'!$I$11+СВЦЭМ!$D$10+'СЕТ СН'!$I$6-'СЕТ СН'!$I$23</f>
        <v>2025.40530326</v>
      </c>
      <c r="K142" s="37">
        <f>SUMIFS(СВЦЭМ!$D$34:$D$777,СВЦЭМ!$A$34:$A$777,$A142,СВЦЭМ!$B$34:$B$777,K$119)+'СЕТ СН'!$I$11+СВЦЭМ!$D$10+'СЕТ СН'!$I$6-'СЕТ СН'!$I$23</f>
        <v>2037.7337364799998</v>
      </c>
      <c r="L142" s="37">
        <f>SUMIFS(СВЦЭМ!$D$34:$D$777,СВЦЭМ!$A$34:$A$777,$A142,СВЦЭМ!$B$34:$B$777,L$119)+'СЕТ СН'!$I$11+СВЦЭМ!$D$10+'СЕТ СН'!$I$6-'СЕТ СН'!$I$23</f>
        <v>1977.8446543999999</v>
      </c>
      <c r="M142" s="37">
        <f>SUMIFS(СВЦЭМ!$D$34:$D$777,СВЦЭМ!$A$34:$A$777,$A142,СВЦЭМ!$B$34:$B$777,M$119)+'СЕТ СН'!$I$11+СВЦЭМ!$D$10+'СЕТ СН'!$I$6-'СЕТ СН'!$I$23</f>
        <v>1970.5375783899999</v>
      </c>
      <c r="N142" s="37">
        <f>SUMIFS(СВЦЭМ!$D$34:$D$777,СВЦЭМ!$A$34:$A$777,$A142,СВЦЭМ!$B$34:$B$777,N$119)+'СЕТ СН'!$I$11+СВЦЭМ!$D$10+'СЕТ СН'!$I$6-'СЕТ СН'!$I$23</f>
        <v>1978.44057002</v>
      </c>
      <c r="O142" s="37">
        <f>SUMIFS(СВЦЭМ!$D$34:$D$777,СВЦЭМ!$A$34:$A$777,$A142,СВЦЭМ!$B$34:$B$777,O$119)+'СЕТ СН'!$I$11+СВЦЭМ!$D$10+'СЕТ СН'!$I$6-'СЕТ СН'!$I$23</f>
        <v>1966.2680875900001</v>
      </c>
      <c r="P142" s="37">
        <f>SUMIFS(СВЦЭМ!$D$34:$D$777,СВЦЭМ!$A$34:$A$777,$A142,СВЦЭМ!$B$34:$B$777,P$119)+'СЕТ СН'!$I$11+СВЦЭМ!$D$10+'СЕТ СН'!$I$6-'СЕТ СН'!$I$23</f>
        <v>1969.3361781499998</v>
      </c>
      <c r="Q142" s="37">
        <f>SUMIFS(СВЦЭМ!$D$34:$D$777,СВЦЭМ!$A$34:$A$777,$A142,СВЦЭМ!$B$34:$B$777,Q$119)+'СЕТ СН'!$I$11+СВЦЭМ!$D$10+'СЕТ СН'!$I$6-'СЕТ СН'!$I$23</f>
        <v>1966.2186207499999</v>
      </c>
      <c r="R142" s="37">
        <f>SUMIFS(СВЦЭМ!$D$34:$D$777,СВЦЭМ!$A$34:$A$777,$A142,СВЦЭМ!$B$34:$B$777,R$119)+'СЕТ СН'!$I$11+СВЦЭМ!$D$10+'СЕТ СН'!$I$6-'СЕТ СН'!$I$23</f>
        <v>2027.1406204899999</v>
      </c>
      <c r="S142" s="37">
        <f>SUMIFS(СВЦЭМ!$D$34:$D$777,СВЦЭМ!$A$34:$A$777,$A142,СВЦЭМ!$B$34:$B$777,S$119)+'СЕТ СН'!$I$11+СВЦЭМ!$D$10+'СЕТ СН'!$I$6-'СЕТ СН'!$I$23</f>
        <v>2032.7677239999998</v>
      </c>
      <c r="T142" s="37">
        <f>SUMIFS(СВЦЭМ!$D$34:$D$777,СВЦЭМ!$A$34:$A$777,$A142,СВЦЭМ!$B$34:$B$777,T$119)+'СЕТ СН'!$I$11+СВЦЭМ!$D$10+'СЕТ СН'!$I$6-'СЕТ СН'!$I$23</f>
        <v>2037.1824920899999</v>
      </c>
      <c r="U142" s="37">
        <f>SUMIFS(СВЦЭМ!$D$34:$D$777,СВЦЭМ!$A$34:$A$777,$A142,СВЦЭМ!$B$34:$B$777,U$119)+'СЕТ СН'!$I$11+СВЦЭМ!$D$10+'СЕТ СН'!$I$6-'СЕТ СН'!$I$23</f>
        <v>2036.5574451399998</v>
      </c>
      <c r="V142" s="37">
        <f>SUMIFS(СВЦЭМ!$D$34:$D$777,СВЦЭМ!$A$34:$A$777,$A142,СВЦЭМ!$B$34:$B$777,V$119)+'СЕТ СН'!$I$11+СВЦЭМ!$D$10+'СЕТ СН'!$I$6-'СЕТ СН'!$I$23</f>
        <v>2045.88998657</v>
      </c>
      <c r="W142" s="37">
        <f>SUMIFS(СВЦЭМ!$D$34:$D$777,СВЦЭМ!$A$34:$A$777,$A142,СВЦЭМ!$B$34:$B$777,W$119)+'СЕТ СН'!$I$11+СВЦЭМ!$D$10+'СЕТ СН'!$I$6-'СЕТ СН'!$I$23</f>
        <v>2004.9554319499998</v>
      </c>
      <c r="X142" s="37">
        <f>SUMIFS(СВЦЭМ!$D$34:$D$777,СВЦЭМ!$A$34:$A$777,$A142,СВЦЭМ!$B$34:$B$777,X$119)+'СЕТ СН'!$I$11+СВЦЭМ!$D$10+'СЕТ СН'!$I$6-'СЕТ СН'!$I$23</f>
        <v>1983.5940771099999</v>
      </c>
      <c r="Y142" s="37">
        <f>SUMIFS(СВЦЭМ!$D$34:$D$777,СВЦЭМ!$A$34:$A$777,$A142,СВЦЭМ!$B$34:$B$777,Y$119)+'СЕТ СН'!$I$11+СВЦЭМ!$D$10+'СЕТ СН'!$I$6-'СЕТ СН'!$I$23</f>
        <v>1958.85772692</v>
      </c>
    </row>
    <row r="143" spans="1:25" ht="15.75" x14ac:dyDescent="0.2">
      <c r="A143" s="36">
        <f t="shared" si="3"/>
        <v>43244</v>
      </c>
      <c r="B143" s="37">
        <f>SUMIFS(СВЦЭМ!$D$34:$D$777,СВЦЭМ!$A$34:$A$777,$A143,СВЦЭМ!$B$34:$B$777,B$119)+'СЕТ СН'!$I$11+СВЦЭМ!$D$10+'СЕТ СН'!$I$6-'СЕТ СН'!$I$23</f>
        <v>2127.52920111</v>
      </c>
      <c r="C143" s="37">
        <f>SUMIFS(СВЦЭМ!$D$34:$D$777,СВЦЭМ!$A$34:$A$777,$A143,СВЦЭМ!$B$34:$B$777,C$119)+'СЕТ СН'!$I$11+СВЦЭМ!$D$10+'СЕТ СН'!$I$6-'СЕТ СН'!$I$23</f>
        <v>2133.9619750100001</v>
      </c>
      <c r="D143" s="37">
        <f>SUMIFS(СВЦЭМ!$D$34:$D$777,СВЦЭМ!$A$34:$A$777,$A143,СВЦЭМ!$B$34:$B$777,D$119)+'СЕТ СН'!$I$11+СВЦЭМ!$D$10+'СЕТ СН'!$I$6-'СЕТ СН'!$I$23</f>
        <v>2163.2345127399999</v>
      </c>
      <c r="E143" s="37">
        <f>SUMIFS(СВЦЭМ!$D$34:$D$777,СВЦЭМ!$A$34:$A$777,$A143,СВЦЭМ!$B$34:$B$777,E$119)+'СЕТ СН'!$I$11+СВЦЭМ!$D$10+'СЕТ СН'!$I$6-'СЕТ СН'!$I$23</f>
        <v>2177.4066316299995</v>
      </c>
      <c r="F143" s="37">
        <f>SUMIFS(СВЦЭМ!$D$34:$D$777,СВЦЭМ!$A$34:$A$777,$A143,СВЦЭМ!$B$34:$B$777,F$119)+'СЕТ СН'!$I$11+СВЦЭМ!$D$10+'СЕТ СН'!$I$6-'СЕТ СН'!$I$23</f>
        <v>2182.8780602099996</v>
      </c>
      <c r="G143" s="37">
        <f>SUMIFS(СВЦЭМ!$D$34:$D$777,СВЦЭМ!$A$34:$A$777,$A143,СВЦЭМ!$B$34:$B$777,G$119)+'СЕТ СН'!$I$11+СВЦЭМ!$D$10+'СЕТ СН'!$I$6-'СЕТ СН'!$I$23</f>
        <v>2160.7066257300003</v>
      </c>
      <c r="H143" s="37">
        <f>SUMIFS(СВЦЭМ!$D$34:$D$777,СВЦЭМ!$A$34:$A$777,$A143,СВЦЭМ!$B$34:$B$777,H$119)+'СЕТ СН'!$I$11+СВЦЭМ!$D$10+'СЕТ СН'!$I$6-'СЕТ СН'!$I$23</f>
        <v>2078.7307225199997</v>
      </c>
      <c r="I143" s="37">
        <f>SUMIFS(СВЦЭМ!$D$34:$D$777,СВЦЭМ!$A$34:$A$777,$A143,СВЦЭМ!$B$34:$B$777,I$119)+'СЕТ СН'!$I$11+СВЦЭМ!$D$10+'СЕТ СН'!$I$6-'СЕТ СН'!$I$23</f>
        <v>2071.37773582</v>
      </c>
      <c r="J143" s="37">
        <f>SUMIFS(СВЦЭМ!$D$34:$D$777,СВЦЭМ!$A$34:$A$777,$A143,СВЦЭМ!$B$34:$B$777,J$119)+'СЕТ СН'!$I$11+СВЦЭМ!$D$10+'СЕТ СН'!$I$6-'СЕТ СН'!$I$23</f>
        <v>2102.53141564</v>
      </c>
      <c r="K143" s="37">
        <f>SUMIFS(СВЦЭМ!$D$34:$D$777,СВЦЭМ!$A$34:$A$777,$A143,СВЦЭМ!$B$34:$B$777,K$119)+'СЕТ СН'!$I$11+СВЦЭМ!$D$10+'СЕТ СН'!$I$6-'СЕТ СН'!$I$23</f>
        <v>2038.7852977699999</v>
      </c>
      <c r="L143" s="37">
        <f>SUMIFS(СВЦЭМ!$D$34:$D$777,СВЦЭМ!$A$34:$A$777,$A143,СВЦЭМ!$B$34:$B$777,L$119)+'СЕТ СН'!$I$11+СВЦЭМ!$D$10+'СЕТ СН'!$I$6-'СЕТ СН'!$I$23</f>
        <v>2035.4513853999999</v>
      </c>
      <c r="M143" s="37">
        <f>SUMIFS(СВЦЭМ!$D$34:$D$777,СВЦЭМ!$A$34:$A$777,$A143,СВЦЭМ!$B$34:$B$777,M$119)+'СЕТ СН'!$I$11+СВЦЭМ!$D$10+'СЕТ СН'!$I$6-'СЕТ СН'!$I$23</f>
        <v>2028.7504606099999</v>
      </c>
      <c r="N143" s="37">
        <f>SUMIFS(СВЦЭМ!$D$34:$D$777,СВЦЭМ!$A$34:$A$777,$A143,СВЦЭМ!$B$34:$B$777,N$119)+'СЕТ СН'!$I$11+СВЦЭМ!$D$10+'СЕТ СН'!$I$6-'СЕТ СН'!$I$23</f>
        <v>2054.2235762299997</v>
      </c>
      <c r="O143" s="37">
        <f>SUMIFS(СВЦЭМ!$D$34:$D$777,СВЦЭМ!$A$34:$A$777,$A143,СВЦЭМ!$B$34:$B$777,O$119)+'СЕТ СН'!$I$11+СВЦЭМ!$D$10+'СЕТ СН'!$I$6-'СЕТ СН'!$I$23</f>
        <v>2026.5924566899998</v>
      </c>
      <c r="P143" s="37">
        <f>SUMIFS(СВЦЭМ!$D$34:$D$777,СВЦЭМ!$A$34:$A$777,$A143,СВЦЭМ!$B$34:$B$777,P$119)+'СЕТ СН'!$I$11+СВЦЭМ!$D$10+'СЕТ СН'!$I$6-'СЕТ СН'!$I$23</f>
        <v>2033.49317634</v>
      </c>
      <c r="Q143" s="37">
        <f>SUMIFS(СВЦЭМ!$D$34:$D$777,СВЦЭМ!$A$34:$A$777,$A143,СВЦЭМ!$B$34:$B$777,Q$119)+'СЕТ СН'!$I$11+СВЦЭМ!$D$10+'СЕТ СН'!$I$6-'СЕТ СН'!$I$23</f>
        <v>2036.1463308799998</v>
      </c>
      <c r="R143" s="37">
        <f>SUMIFS(СВЦЭМ!$D$34:$D$777,СВЦЭМ!$A$34:$A$777,$A143,СВЦЭМ!$B$34:$B$777,R$119)+'СЕТ СН'!$I$11+СВЦЭМ!$D$10+'СЕТ СН'!$I$6-'СЕТ СН'!$I$23</f>
        <v>2038.4419775699998</v>
      </c>
      <c r="S143" s="37">
        <f>SUMIFS(СВЦЭМ!$D$34:$D$777,СВЦЭМ!$A$34:$A$777,$A143,СВЦЭМ!$B$34:$B$777,S$119)+'СЕТ СН'!$I$11+СВЦЭМ!$D$10+'СЕТ СН'!$I$6-'СЕТ СН'!$I$23</f>
        <v>2029.77254038</v>
      </c>
      <c r="T143" s="37">
        <f>SUMIFS(СВЦЭМ!$D$34:$D$777,СВЦЭМ!$A$34:$A$777,$A143,СВЦЭМ!$B$34:$B$777,T$119)+'СЕТ СН'!$I$11+СВЦЭМ!$D$10+'СЕТ СН'!$I$6-'СЕТ СН'!$I$23</f>
        <v>2028.7994269399999</v>
      </c>
      <c r="U143" s="37">
        <f>SUMIFS(СВЦЭМ!$D$34:$D$777,СВЦЭМ!$A$34:$A$777,$A143,СВЦЭМ!$B$34:$B$777,U$119)+'СЕТ СН'!$I$11+СВЦЭМ!$D$10+'СЕТ СН'!$I$6-'СЕТ СН'!$I$23</f>
        <v>2020.5800417999999</v>
      </c>
      <c r="V143" s="37">
        <f>SUMIFS(СВЦЭМ!$D$34:$D$777,СВЦЭМ!$A$34:$A$777,$A143,СВЦЭМ!$B$34:$B$777,V$119)+'СЕТ СН'!$I$11+СВЦЭМ!$D$10+'СЕТ СН'!$I$6-'СЕТ СН'!$I$23</f>
        <v>2042.0666982499999</v>
      </c>
      <c r="W143" s="37">
        <f>SUMIFS(СВЦЭМ!$D$34:$D$777,СВЦЭМ!$A$34:$A$777,$A143,СВЦЭМ!$B$34:$B$777,W$119)+'СЕТ СН'!$I$11+СВЦЭМ!$D$10+'СЕТ СН'!$I$6-'СЕТ СН'!$I$23</f>
        <v>1987.0794882699997</v>
      </c>
      <c r="X143" s="37">
        <f>SUMIFS(СВЦЭМ!$D$34:$D$777,СВЦЭМ!$A$34:$A$777,$A143,СВЦЭМ!$B$34:$B$777,X$119)+'СЕТ СН'!$I$11+СВЦЭМ!$D$10+'СЕТ СН'!$I$6-'СЕТ СН'!$I$23</f>
        <v>2059.0360020199996</v>
      </c>
      <c r="Y143" s="37">
        <f>SUMIFS(СВЦЭМ!$D$34:$D$777,СВЦЭМ!$A$34:$A$777,$A143,СВЦЭМ!$B$34:$B$777,Y$119)+'СЕТ СН'!$I$11+СВЦЭМ!$D$10+'СЕТ СН'!$I$6-'СЕТ СН'!$I$23</f>
        <v>2094.78449323</v>
      </c>
    </row>
    <row r="144" spans="1:25" ht="15.75" x14ac:dyDescent="0.2">
      <c r="A144" s="36">
        <f t="shared" si="3"/>
        <v>43245</v>
      </c>
      <c r="B144" s="37">
        <f>SUMIFS(СВЦЭМ!$D$34:$D$777,СВЦЭМ!$A$34:$A$777,$A144,СВЦЭМ!$B$34:$B$777,B$119)+'СЕТ СН'!$I$11+СВЦЭМ!$D$10+'СЕТ СН'!$I$6-'СЕТ СН'!$I$23</f>
        <v>2085.68444456</v>
      </c>
      <c r="C144" s="37">
        <f>SUMIFS(СВЦЭМ!$D$34:$D$777,СВЦЭМ!$A$34:$A$777,$A144,СВЦЭМ!$B$34:$B$777,C$119)+'СЕТ СН'!$I$11+СВЦЭМ!$D$10+'СЕТ СН'!$I$6-'СЕТ СН'!$I$23</f>
        <v>2184.2900862899996</v>
      </c>
      <c r="D144" s="37">
        <f>SUMIFS(СВЦЭМ!$D$34:$D$777,СВЦЭМ!$A$34:$A$777,$A144,СВЦЭМ!$B$34:$B$777,D$119)+'СЕТ СН'!$I$11+СВЦЭМ!$D$10+'СЕТ СН'!$I$6-'СЕТ СН'!$I$23</f>
        <v>2248.2535080899997</v>
      </c>
      <c r="E144" s="37">
        <f>SUMIFS(СВЦЭМ!$D$34:$D$777,СВЦЭМ!$A$34:$A$777,$A144,СВЦЭМ!$B$34:$B$777,E$119)+'СЕТ СН'!$I$11+СВЦЭМ!$D$10+'СЕТ СН'!$I$6-'СЕТ СН'!$I$23</f>
        <v>2260.9932134399996</v>
      </c>
      <c r="F144" s="37">
        <f>SUMIFS(СВЦЭМ!$D$34:$D$777,СВЦЭМ!$A$34:$A$777,$A144,СВЦЭМ!$B$34:$B$777,F$119)+'СЕТ СН'!$I$11+СВЦЭМ!$D$10+'СЕТ СН'!$I$6-'СЕТ СН'!$I$23</f>
        <v>2257.16880442</v>
      </c>
      <c r="G144" s="37">
        <f>SUMIFS(СВЦЭМ!$D$34:$D$777,СВЦЭМ!$A$34:$A$777,$A144,СВЦЭМ!$B$34:$B$777,G$119)+'СЕТ СН'!$I$11+СВЦЭМ!$D$10+'СЕТ СН'!$I$6-'СЕТ СН'!$I$23</f>
        <v>2240.8056362199995</v>
      </c>
      <c r="H144" s="37">
        <f>SUMIFS(СВЦЭМ!$D$34:$D$777,СВЦЭМ!$A$34:$A$777,$A144,СВЦЭМ!$B$34:$B$777,H$119)+'СЕТ СН'!$I$11+СВЦЭМ!$D$10+'СЕТ СН'!$I$6-'СЕТ СН'!$I$23</f>
        <v>2120.1864945699999</v>
      </c>
      <c r="I144" s="37">
        <f>SUMIFS(СВЦЭМ!$D$34:$D$777,СВЦЭМ!$A$34:$A$777,$A144,СВЦЭМ!$B$34:$B$777,I$119)+'СЕТ СН'!$I$11+СВЦЭМ!$D$10+'СЕТ СН'!$I$6-'СЕТ СН'!$I$23</f>
        <v>2046.9341547399999</v>
      </c>
      <c r="J144" s="37">
        <f>SUMIFS(СВЦЭМ!$D$34:$D$777,СВЦЭМ!$A$34:$A$777,$A144,СВЦЭМ!$B$34:$B$777,J$119)+'СЕТ СН'!$I$11+СВЦЭМ!$D$10+'СЕТ СН'!$I$6-'СЕТ СН'!$I$23</f>
        <v>2032.3296076299998</v>
      </c>
      <c r="K144" s="37">
        <f>SUMIFS(СВЦЭМ!$D$34:$D$777,СВЦЭМ!$A$34:$A$777,$A144,СВЦЭМ!$B$34:$B$777,K$119)+'СЕТ СН'!$I$11+СВЦЭМ!$D$10+'СЕТ СН'!$I$6-'СЕТ СН'!$I$23</f>
        <v>2031.6705641199999</v>
      </c>
      <c r="L144" s="37">
        <f>SUMIFS(СВЦЭМ!$D$34:$D$777,СВЦЭМ!$A$34:$A$777,$A144,СВЦЭМ!$B$34:$B$777,L$119)+'СЕТ СН'!$I$11+СВЦЭМ!$D$10+'СЕТ СН'!$I$6-'СЕТ СН'!$I$23</f>
        <v>2025.0450705399999</v>
      </c>
      <c r="M144" s="37">
        <f>SUMIFS(СВЦЭМ!$D$34:$D$777,СВЦЭМ!$A$34:$A$777,$A144,СВЦЭМ!$B$34:$B$777,M$119)+'СЕТ СН'!$I$11+СВЦЭМ!$D$10+'СЕТ СН'!$I$6-'СЕТ СН'!$I$23</f>
        <v>2025.1790869899999</v>
      </c>
      <c r="N144" s="37">
        <f>SUMIFS(СВЦЭМ!$D$34:$D$777,СВЦЭМ!$A$34:$A$777,$A144,СВЦЭМ!$B$34:$B$777,N$119)+'СЕТ СН'!$I$11+СВЦЭМ!$D$10+'СЕТ СН'!$I$6-'СЕТ СН'!$I$23</f>
        <v>2025.6268633199998</v>
      </c>
      <c r="O144" s="37">
        <f>SUMIFS(СВЦЭМ!$D$34:$D$777,СВЦЭМ!$A$34:$A$777,$A144,СВЦЭМ!$B$34:$B$777,O$119)+'СЕТ СН'!$I$11+СВЦЭМ!$D$10+'СЕТ СН'!$I$6-'СЕТ СН'!$I$23</f>
        <v>2034.1104566599997</v>
      </c>
      <c r="P144" s="37">
        <f>SUMIFS(СВЦЭМ!$D$34:$D$777,СВЦЭМ!$A$34:$A$777,$A144,СВЦЭМ!$B$34:$B$777,P$119)+'СЕТ СН'!$I$11+СВЦЭМ!$D$10+'СЕТ СН'!$I$6-'СЕТ СН'!$I$23</f>
        <v>2036.0650910099998</v>
      </c>
      <c r="Q144" s="37">
        <f>SUMIFS(СВЦЭМ!$D$34:$D$777,СВЦЭМ!$A$34:$A$777,$A144,СВЦЭМ!$B$34:$B$777,Q$119)+'СЕТ СН'!$I$11+СВЦЭМ!$D$10+'СЕТ СН'!$I$6-'СЕТ СН'!$I$23</f>
        <v>2032.8423640999999</v>
      </c>
      <c r="R144" s="37">
        <f>SUMIFS(СВЦЭМ!$D$34:$D$777,СВЦЭМ!$A$34:$A$777,$A144,СВЦЭМ!$B$34:$B$777,R$119)+'СЕТ СН'!$I$11+СВЦЭМ!$D$10+'СЕТ СН'!$I$6-'СЕТ СН'!$I$23</f>
        <v>2032.2606108699999</v>
      </c>
      <c r="S144" s="37">
        <f>SUMIFS(СВЦЭМ!$D$34:$D$777,СВЦЭМ!$A$34:$A$777,$A144,СВЦЭМ!$B$34:$B$777,S$119)+'СЕТ СН'!$I$11+СВЦЭМ!$D$10+'СЕТ СН'!$I$6-'СЕТ СН'!$I$23</f>
        <v>2032.57988544</v>
      </c>
      <c r="T144" s="37">
        <f>SUMIFS(СВЦЭМ!$D$34:$D$777,СВЦЭМ!$A$34:$A$777,$A144,СВЦЭМ!$B$34:$B$777,T$119)+'СЕТ СН'!$I$11+СВЦЭМ!$D$10+'СЕТ СН'!$I$6-'СЕТ СН'!$I$23</f>
        <v>2021.0278818699999</v>
      </c>
      <c r="U144" s="37">
        <f>SUMIFS(СВЦЭМ!$D$34:$D$777,СВЦЭМ!$A$34:$A$777,$A144,СВЦЭМ!$B$34:$B$777,U$119)+'СЕТ СН'!$I$11+СВЦЭМ!$D$10+'СЕТ СН'!$I$6-'СЕТ СН'!$I$23</f>
        <v>2020.7741544099999</v>
      </c>
      <c r="V144" s="37">
        <f>SUMIFS(СВЦЭМ!$D$34:$D$777,СВЦЭМ!$A$34:$A$777,$A144,СВЦЭМ!$B$34:$B$777,V$119)+'СЕТ СН'!$I$11+СВЦЭМ!$D$10+'СЕТ СН'!$I$6-'СЕТ СН'!$I$23</f>
        <v>2032.65435265</v>
      </c>
      <c r="W144" s="37">
        <f>SUMIFS(СВЦЭМ!$D$34:$D$777,СВЦЭМ!$A$34:$A$777,$A144,СВЦЭМ!$B$34:$B$777,W$119)+'СЕТ СН'!$I$11+СВЦЭМ!$D$10+'СЕТ СН'!$I$6-'СЕТ СН'!$I$23</f>
        <v>2035.5800664099997</v>
      </c>
      <c r="X144" s="37">
        <f>SUMIFS(СВЦЭМ!$D$34:$D$777,СВЦЭМ!$A$34:$A$777,$A144,СВЦЭМ!$B$34:$B$777,X$119)+'СЕТ СН'!$I$11+СВЦЭМ!$D$10+'СЕТ СН'!$I$6-'СЕТ СН'!$I$23</f>
        <v>2024.6325960699999</v>
      </c>
      <c r="Y144" s="37">
        <f>SUMIFS(СВЦЭМ!$D$34:$D$777,СВЦЭМ!$A$34:$A$777,$A144,СВЦЭМ!$B$34:$B$777,Y$119)+'СЕТ СН'!$I$11+СВЦЭМ!$D$10+'СЕТ СН'!$I$6-'СЕТ СН'!$I$23</f>
        <v>2052.0026369899997</v>
      </c>
    </row>
    <row r="145" spans="1:27" ht="15.75" x14ac:dyDescent="0.2">
      <c r="A145" s="36">
        <f t="shared" si="3"/>
        <v>43246</v>
      </c>
      <c r="B145" s="37">
        <f>SUMIFS(СВЦЭМ!$D$34:$D$777,СВЦЭМ!$A$34:$A$777,$A145,СВЦЭМ!$B$34:$B$777,B$119)+'СЕТ СН'!$I$11+СВЦЭМ!$D$10+'СЕТ СН'!$I$6-'СЕТ СН'!$I$23</f>
        <v>2073.1486140699999</v>
      </c>
      <c r="C145" s="37">
        <f>SUMIFS(СВЦЭМ!$D$34:$D$777,СВЦЭМ!$A$34:$A$777,$A145,СВЦЭМ!$B$34:$B$777,C$119)+'СЕТ СН'!$I$11+СВЦЭМ!$D$10+'СЕТ СН'!$I$6-'СЕТ СН'!$I$23</f>
        <v>2154.2152633400001</v>
      </c>
      <c r="D145" s="37">
        <f>SUMIFS(СВЦЭМ!$D$34:$D$777,СВЦЭМ!$A$34:$A$777,$A145,СВЦЭМ!$B$34:$B$777,D$119)+'СЕТ СН'!$I$11+СВЦЭМ!$D$10+'СЕТ СН'!$I$6-'СЕТ СН'!$I$23</f>
        <v>2182.9439243299998</v>
      </c>
      <c r="E145" s="37">
        <f>SUMIFS(СВЦЭМ!$D$34:$D$777,СВЦЭМ!$A$34:$A$777,$A145,СВЦЭМ!$B$34:$B$777,E$119)+'СЕТ СН'!$I$11+СВЦЭМ!$D$10+'СЕТ СН'!$I$6-'СЕТ СН'!$I$23</f>
        <v>2197.2463246400002</v>
      </c>
      <c r="F145" s="37">
        <f>SUMIFS(СВЦЭМ!$D$34:$D$777,СВЦЭМ!$A$34:$A$777,$A145,СВЦЭМ!$B$34:$B$777,F$119)+'СЕТ СН'!$I$11+СВЦЭМ!$D$10+'СЕТ СН'!$I$6-'СЕТ СН'!$I$23</f>
        <v>2217.0568220099999</v>
      </c>
      <c r="G145" s="37">
        <f>SUMIFS(СВЦЭМ!$D$34:$D$777,СВЦЭМ!$A$34:$A$777,$A145,СВЦЭМ!$B$34:$B$777,G$119)+'СЕТ СН'!$I$11+СВЦЭМ!$D$10+'СЕТ СН'!$I$6-'СЕТ СН'!$I$23</f>
        <v>2197.72939021</v>
      </c>
      <c r="H145" s="37">
        <f>SUMIFS(СВЦЭМ!$D$34:$D$777,СВЦЭМ!$A$34:$A$777,$A145,СВЦЭМ!$B$34:$B$777,H$119)+'СЕТ СН'!$I$11+СВЦЭМ!$D$10+'СЕТ СН'!$I$6-'СЕТ СН'!$I$23</f>
        <v>2158.9422239799997</v>
      </c>
      <c r="I145" s="37">
        <f>SUMIFS(СВЦЭМ!$D$34:$D$777,СВЦЭМ!$A$34:$A$777,$A145,СВЦЭМ!$B$34:$B$777,I$119)+'СЕТ СН'!$I$11+СВЦЭМ!$D$10+'СЕТ СН'!$I$6-'СЕТ СН'!$I$23</f>
        <v>2087.9186248299998</v>
      </c>
      <c r="J145" s="37">
        <f>SUMIFS(СВЦЭМ!$D$34:$D$777,СВЦЭМ!$A$34:$A$777,$A145,СВЦЭМ!$B$34:$B$777,J$119)+'СЕТ СН'!$I$11+СВЦЭМ!$D$10+'СЕТ СН'!$I$6-'СЕТ СН'!$I$23</f>
        <v>2023.3749239399999</v>
      </c>
      <c r="K145" s="37">
        <f>SUMIFS(СВЦЭМ!$D$34:$D$777,СВЦЭМ!$A$34:$A$777,$A145,СВЦЭМ!$B$34:$B$777,K$119)+'СЕТ СН'!$I$11+СВЦЭМ!$D$10+'СЕТ СН'!$I$6-'СЕТ СН'!$I$23</f>
        <v>2004.60959533</v>
      </c>
      <c r="L145" s="37">
        <f>SUMIFS(СВЦЭМ!$D$34:$D$777,СВЦЭМ!$A$34:$A$777,$A145,СВЦЭМ!$B$34:$B$777,L$119)+'СЕТ СН'!$I$11+СВЦЭМ!$D$10+'СЕТ СН'!$I$6-'СЕТ СН'!$I$23</f>
        <v>1987.68912039</v>
      </c>
      <c r="M145" s="37">
        <f>SUMIFS(СВЦЭМ!$D$34:$D$777,СВЦЭМ!$A$34:$A$777,$A145,СВЦЭМ!$B$34:$B$777,M$119)+'СЕТ СН'!$I$11+СВЦЭМ!$D$10+'СЕТ СН'!$I$6-'СЕТ СН'!$I$23</f>
        <v>1986.7398681599998</v>
      </c>
      <c r="N145" s="37">
        <f>SUMIFS(СВЦЭМ!$D$34:$D$777,СВЦЭМ!$A$34:$A$777,$A145,СВЦЭМ!$B$34:$B$777,N$119)+'СЕТ СН'!$I$11+СВЦЭМ!$D$10+'СЕТ СН'!$I$6-'СЕТ СН'!$I$23</f>
        <v>2002.2713117199999</v>
      </c>
      <c r="O145" s="37">
        <f>SUMIFS(СВЦЭМ!$D$34:$D$777,СВЦЭМ!$A$34:$A$777,$A145,СВЦЭМ!$B$34:$B$777,O$119)+'СЕТ СН'!$I$11+СВЦЭМ!$D$10+'СЕТ СН'!$I$6-'СЕТ СН'!$I$23</f>
        <v>2016.8736878499999</v>
      </c>
      <c r="P145" s="37">
        <f>SUMIFS(СВЦЭМ!$D$34:$D$777,СВЦЭМ!$A$34:$A$777,$A145,СВЦЭМ!$B$34:$B$777,P$119)+'СЕТ СН'!$I$11+СВЦЭМ!$D$10+'СЕТ СН'!$I$6-'СЕТ СН'!$I$23</f>
        <v>2009.8542273599999</v>
      </c>
      <c r="Q145" s="37">
        <f>SUMIFS(СВЦЭМ!$D$34:$D$777,СВЦЭМ!$A$34:$A$777,$A145,СВЦЭМ!$B$34:$B$777,Q$119)+'СЕТ СН'!$I$11+СВЦЭМ!$D$10+'СЕТ СН'!$I$6-'СЕТ СН'!$I$23</f>
        <v>2007.72193401</v>
      </c>
      <c r="R145" s="37">
        <f>SUMIFS(СВЦЭМ!$D$34:$D$777,СВЦЭМ!$A$34:$A$777,$A145,СВЦЭМ!$B$34:$B$777,R$119)+'СЕТ СН'!$I$11+СВЦЭМ!$D$10+'СЕТ СН'!$I$6-'СЕТ СН'!$I$23</f>
        <v>2011.0823100099999</v>
      </c>
      <c r="S145" s="37">
        <f>SUMIFS(СВЦЭМ!$D$34:$D$777,СВЦЭМ!$A$34:$A$777,$A145,СВЦЭМ!$B$34:$B$777,S$119)+'СЕТ СН'!$I$11+СВЦЭМ!$D$10+'СЕТ СН'!$I$6-'СЕТ СН'!$I$23</f>
        <v>2007.4140776499999</v>
      </c>
      <c r="T145" s="37">
        <f>SUMIFS(СВЦЭМ!$D$34:$D$777,СВЦЭМ!$A$34:$A$777,$A145,СВЦЭМ!$B$34:$B$777,T$119)+'СЕТ СН'!$I$11+СВЦЭМ!$D$10+'СЕТ СН'!$I$6-'СЕТ СН'!$I$23</f>
        <v>2009.6908632</v>
      </c>
      <c r="U145" s="37">
        <f>SUMIFS(СВЦЭМ!$D$34:$D$777,СВЦЭМ!$A$34:$A$777,$A145,СВЦЭМ!$B$34:$B$777,U$119)+'СЕТ СН'!$I$11+СВЦЭМ!$D$10+'СЕТ СН'!$I$6-'СЕТ СН'!$I$23</f>
        <v>2009.15669321</v>
      </c>
      <c r="V145" s="37">
        <f>SUMIFS(СВЦЭМ!$D$34:$D$777,СВЦЭМ!$A$34:$A$777,$A145,СВЦЭМ!$B$34:$B$777,V$119)+'СЕТ СН'!$I$11+СВЦЭМ!$D$10+'СЕТ СН'!$I$6-'СЕТ СН'!$I$23</f>
        <v>2022.0167636799999</v>
      </c>
      <c r="W145" s="37">
        <f>SUMIFS(СВЦЭМ!$D$34:$D$777,СВЦЭМ!$A$34:$A$777,$A145,СВЦЭМ!$B$34:$B$777,W$119)+'СЕТ СН'!$I$11+СВЦЭМ!$D$10+'СЕТ СН'!$I$6-'СЕТ СН'!$I$23</f>
        <v>2009.6152787399999</v>
      </c>
      <c r="X145" s="37">
        <f>SUMIFS(СВЦЭМ!$D$34:$D$777,СВЦЭМ!$A$34:$A$777,$A145,СВЦЭМ!$B$34:$B$777,X$119)+'СЕТ СН'!$I$11+СВЦЭМ!$D$10+'СЕТ СН'!$I$6-'СЕТ СН'!$I$23</f>
        <v>1972.6526933799998</v>
      </c>
      <c r="Y145" s="37">
        <f>SUMIFS(СВЦЭМ!$D$34:$D$777,СВЦЭМ!$A$34:$A$777,$A145,СВЦЭМ!$B$34:$B$777,Y$119)+'СЕТ СН'!$I$11+СВЦЭМ!$D$10+'СЕТ СН'!$I$6-'СЕТ СН'!$I$23</f>
        <v>2012.9253531599998</v>
      </c>
    </row>
    <row r="146" spans="1:27" ht="15.75" x14ac:dyDescent="0.2">
      <c r="A146" s="36">
        <f t="shared" si="3"/>
        <v>43247</v>
      </c>
      <c r="B146" s="37">
        <f>SUMIFS(СВЦЭМ!$D$34:$D$777,СВЦЭМ!$A$34:$A$777,$A146,СВЦЭМ!$B$34:$B$777,B$119)+'СЕТ СН'!$I$11+СВЦЭМ!$D$10+'СЕТ СН'!$I$6-'СЕТ СН'!$I$23</f>
        <v>2056.5313493999997</v>
      </c>
      <c r="C146" s="37">
        <f>SUMIFS(СВЦЭМ!$D$34:$D$777,СВЦЭМ!$A$34:$A$777,$A146,СВЦЭМ!$B$34:$B$777,C$119)+'СЕТ СН'!$I$11+СВЦЭМ!$D$10+'СЕТ СН'!$I$6-'СЕТ СН'!$I$23</f>
        <v>2107.8166867899999</v>
      </c>
      <c r="D146" s="37">
        <f>SUMIFS(СВЦЭМ!$D$34:$D$777,СВЦЭМ!$A$34:$A$777,$A146,СВЦЭМ!$B$34:$B$777,D$119)+'СЕТ СН'!$I$11+СВЦЭМ!$D$10+'СЕТ СН'!$I$6-'СЕТ СН'!$I$23</f>
        <v>2147.19880001</v>
      </c>
      <c r="E146" s="37">
        <f>SUMIFS(СВЦЭМ!$D$34:$D$777,СВЦЭМ!$A$34:$A$777,$A146,СВЦЭМ!$B$34:$B$777,E$119)+'СЕТ СН'!$I$11+СВЦЭМ!$D$10+'СЕТ СН'!$I$6-'СЕТ СН'!$I$23</f>
        <v>2161.9872714000003</v>
      </c>
      <c r="F146" s="37">
        <f>SUMIFS(СВЦЭМ!$D$34:$D$777,СВЦЭМ!$A$34:$A$777,$A146,СВЦЭМ!$B$34:$B$777,F$119)+'СЕТ СН'!$I$11+СВЦЭМ!$D$10+'СЕТ СН'!$I$6-'СЕТ СН'!$I$23</f>
        <v>2199.6272703099999</v>
      </c>
      <c r="G146" s="37">
        <f>SUMIFS(СВЦЭМ!$D$34:$D$777,СВЦЭМ!$A$34:$A$777,$A146,СВЦЭМ!$B$34:$B$777,G$119)+'СЕТ СН'!$I$11+СВЦЭМ!$D$10+'СЕТ СН'!$I$6-'СЕТ СН'!$I$23</f>
        <v>2188.9165539300002</v>
      </c>
      <c r="H146" s="37">
        <f>SUMIFS(СВЦЭМ!$D$34:$D$777,СВЦЭМ!$A$34:$A$777,$A146,СВЦЭМ!$B$34:$B$777,H$119)+'СЕТ СН'!$I$11+СВЦЭМ!$D$10+'СЕТ СН'!$I$6-'СЕТ СН'!$I$23</f>
        <v>2153.3021981299999</v>
      </c>
      <c r="I146" s="37">
        <f>SUMIFS(СВЦЭМ!$D$34:$D$777,СВЦЭМ!$A$34:$A$777,$A146,СВЦЭМ!$B$34:$B$777,I$119)+'СЕТ СН'!$I$11+СВЦЭМ!$D$10+'СЕТ СН'!$I$6-'СЕТ СН'!$I$23</f>
        <v>2080.5880880699997</v>
      </c>
      <c r="J146" s="37">
        <f>SUMIFS(СВЦЭМ!$D$34:$D$777,СВЦЭМ!$A$34:$A$777,$A146,СВЦЭМ!$B$34:$B$777,J$119)+'СЕТ СН'!$I$11+СВЦЭМ!$D$10+'СЕТ СН'!$I$6-'СЕТ СН'!$I$23</f>
        <v>2024.9328162499999</v>
      </c>
      <c r="K146" s="37">
        <f>SUMIFS(СВЦЭМ!$D$34:$D$777,СВЦЭМ!$A$34:$A$777,$A146,СВЦЭМ!$B$34:$B$777,K$119)+'СЕТ СН'!$I$11+СВЦЭМ!$D$10+'СЕТ СН'!$I$6-'СЕТ СН'!$I$23</f>
        <v>2007.4407069899999</v>
      </c>
      <c r="L146" s="37">
        <f>SUMIFS(СВЦЭМ!$D$34:$D$777,СВЦЭМ!$A$34:$A$777,$A146,СВЦЭМ!$B$34:$B$777,L$119)+'СЕТ СН'!$I$11+СВЦЭМ!$D$10+'СЕТ СН'!$I$6-'СЕТ СН'!$I$23</f>
        <v>2008.4998266399998</v>
      </c>
      <c r="M146" s="37">
        <f>SUMIFS(СВЦЭМ!$D$34:$D$777,СВЦЭМ!$A$34:$A$777,$A146,СВЦЭМ!$B$34:$B$777,M$119)+'СЕТ СН'!$I$11+СВЦЭМ!$D$10+'СЕТ СН'!$I$6-'СЕТ СН'!$I$23</f>
        <v>2007.0841247599999</v>
      </c>
      <c r="N146" s="37">
        <f>SUMIFS(СВЦЭМ!$D$34:$D$777,СВЦЭМ!$A$34:$A$777,$A146,СВЦЭМ!$B$34:$B$777,N$119)+'СЕТ СН'!$I$11+СВЦЭМ!$D$10+'СЕТ СН'!$I$6-'СЕТ СН'!$I$23</f>
        <v>2001.2850947699999</v>
      </c>
      <c r="O146" s="37">
        <f>SUMIFS(СВЦЭМ!$D$34:$D$777,СВЦЭМ!$A$34:$A$777,$A146,СВЦЭМ!$B$34:$B$777,O$119)+'СЕТ СН'!$I$11+СВЦЭМ!$D$10+'СЕТ СН'!$I$6-'СЕТ СН'!$I$23</f>
        <v>1994.4914321399999</v>
      </c>
      <c r="P146" s="37">
        <f>SUMIFS(СВЦЭМ!$D$34:$D$777,СВЦЭМ!$A$34:$A$777,$A146,СВЦЭМ!$B$34:$B$777,P$119)+'СЕТ СН'!$I$11+СВЦЭМ!$D$10+'СЕТ СН'!$I$6-'СЕТ СН'!$I$23</f>
        <v>2010.0105179799998</v>
      </c>
      <c r="Q146" s="37">
        <f>SUMIFS(СВЦЭМ!$D$34:$D$777,СВЦЭМ!$A$34:$A$777,$A146,СВЦЭМ!$B$34:$B$777,Q$119)+'СЕТ СН'!$I$11+СВЦЭМ!$D$10+'СЕТ СН'!$I$6-'СЕТ СН'!$I$23</f>
        <v>2014.7522823999998</v>
      </c>
      <c r="R146" s="37">
        <f>SUMIFS(СВЦЭМ!$D$34:$D$777,СВЦЭМ!$A$34:$A$777,$A146,СВЦЭМ!$B$34:$B$777,R$119)+'СЕТ СН'!$I$11+СВЦЭМ!$D$10+'СЕТ СН'!$I$6-'СЕТ СН'!$I$23</f>
        <v>2023.5303467799999</v>
      </c>
      <c r="S146" s="37">
        <f>SUMIFS(СВЦЭМ!$D$34:$D$777,СВЦЭМ!$A$34:$A$777,$A146,СВЦЭМ!$B$34:$B$777,S$119)+'СЕТ СН'!$I$11+СВЦЭМ!$D$10+'СЕТ СН'!$I$6-'СЕТ СН'!$I$23</f>
        <v>2019.1179720199998</v>
      </c>
      <c r="T146" s="37">
        <f>SUMIFS(СВЦЭМ!$D$34:$D$777,СВЦЭМ!$A$34:$A$777,$A146,СВЦЭМ!$B$34:$B$777,T$119)+'СЕТ СН'!$I$11+СВЦЭМ!$D$10+'СЕТ СН'!$I$6-'СЕТ СН'!$I$23</f>
        <v>2005.86046498</v>
      </c>
      <c r="U146" s="37">
        <f>SUMIFS(СВЦЭМ!$D$34:$D$777,СВЦЭМ!$A$34:$A$777,$A146,СВЦЭМ!$B$34:$B$777,U$119)+'СЕТ СН'!$I$11+СВЦЭМ!$D$10+'СЕТ СН'!$I$6-'СЕТ СН'!$I$23</f>
        <v>2008.2490571599999</v>
      </c>
      <c r="V146" s="37">
        <f>SUMIFS(СВЦЭМ!$D$34:$D$777,СВЦЭМ!$A$34:$A$777,$A146,СВЦЭМ!$B$34:$B$777,V$119)+'СЕТ СН'!$I$11+СВЦЭМ!$D$10+'СЕТ СН'!$I$6-'СЕТ СН'!$I$23</f>
        <v>2042.4407004999998</v>
      </c>
      <c r="W146" s="37">
        <f>SUMIFS(СВЦЭМ!$D$34:$D$777,СВЦЭМ!$A$34:$A$777,$A146,СВЦЭМ!$B$34:$B$777,W$119)+'СЕТ СН'!$I$11+СВЦЭМ!$D$10+'СЕТ СН'!$I$6-'СЕТ СН'!$I$23</f>
        <v>1972.26958483</v>
      </c>
      <c r="X146" s="37">
        <f>SUMIFS(СВЦЭМ!$D$34:$D$777,СВЦЭМ!$A$34:$A$777,$A146,СВЦЭМ!$B$34:$B$777,X$119)+'СЕТ СН'!$I$11+СВЦЭМ!$D$10+'СЕТ СН'!$I$6-'СЕТ СН'!$I$23</f>
        <v>1943.9190236699999</v>
      </c>
      <c r="Y146" s="37">
        <f>SUMIFS(СВЦЭМ!$D$34:$D$777,СВЦЭМ!$A$34:$A$777,$A146,СВЦЭМ!$B$34:$B$777,Y$119)+'СЕТ СН'!$I$11+СВЦЭМ!$D$10+'СЕТ СН'!$I$6-'СЕТ СН'!$I$23</f>
        <v>2001.4234609099999</v>
      </c>
    </row>
    <row r="147" spans="1:27" ht="15.75" x14ac:dyDescent="0.2">
      <c r="A147" s="36">
        <f t="shared" si="3"/>
        <v>43248</v>
      </c>
      <c r="B147" s="37">
        <f>SUMIFS(СВЦЭМ!$D$34:$D$777,СВЦЭМ!$A$34:$A$777,$A147,СВЦЭМ!$B$34:$B$777,B$119)+'СЕТ СН'!$I$11+СВЦЭМ!$D$10+'СЕТ СН'!$I$6-'СЕТ СН'!$I$23</f>
        <v>1952.5835937299998</v>
      </c>
      <c r="C147" s="37">
        <f>SUMIFS(СВЦЭМ!$D$34:$D$777,СВЦЭМ!$A$34:$A$777,$A147,СВЦЭМ!$B$34:$B$777,C$119)+'СЕТ СН'!$I$11+СВЦЭМ!$D$10+'СЕТ СН'!$I$6-'СЕТ СН'!$I$23</f>
        <v>1983.19245202</v>
      </c>
      <c r="D147" s="37">
        <f>SUMIFS(СВЦЭМ!$D$34:$D$777,СВЦЭМ!$A$34:$A$777,$A147,СВЦЭМ!$B$34:$B$777,D$119)+'СЕТ СН'!$I$11+СВЦЭМ!$D$10+'СЕТ СН'!$I$6-'СЕТ СН'!$I$23</f>
        <v>2014.6944546699999</v>
      </c>
      <c r="E147" s="37">
        <f>SUMIFS(СВЦЭМ!$D$34:$D$777,СВЦЭМ!$A$34:$A$777,$A147,СВЦЭМ!$B$34:$B$777,E$119)+'СЕТ СН'!$I$11+СВЦЭМ!$D$10+'СЕТ СН'!$I$6-'СЕТ СН'!$I$23</f>
        <v>2026.82226743</v>
      </c>
      <c r="F147" s="37">
        <f>SUMIFS(СВЦЭМ!$D$34:$D$777,СВЦЭМ!$A$34:$A$777,$A147,СВЦЭМ!$B$34:$B$777,F$119)+'СЕТ СН'!$I$11+СВЦЭМ!$D$10+'СЕТ СН'!$I$6-'СЕТ СН'!$I$23</f>
        <v>2036.5819001899999</v>
      </c>
      <c r="G147" s="37">
        <f>SUMIFS(СВЦЭМ!$D$34:$D$777,СВЦЭМ!$A$34:$A$777,$A147,СВЦЭМ!$B$34:$B$777,G$119)+'СЕТ СН'!$I$11+СВЦЭМ!$D$10+'СЕТ СН'!$I$6-'СЕТ СН'!$I$23</f>
        <v>2011.2570742299999</v>
      </c>
      <c r="H147" s="37">
        <f>SUMIFS(СВЦЭМ!$D$34:$D$777,СВЦЭМ!$A$34:$A$777,$A147,СВЦЭМ!$B$34:$B$777,H$119)+'СЕТ СН'!$I$11+СВЦЭМ!$D$10+'СЕТ СН'!$I$6-'СЕТ СН'!$I$23</f>
        <v>1943.73874514</v>
      </c>
      <c r="I147" s="37">
        <f>SUMIFS(СВЦЭМ!$D$34:$D$777,СВЦЭМ!$A$34:$A$777,$A147,СВЦЭМ!$B$34:$B$777,I$119)+'СЕТ СН'!$I$11+СВЦЭМ!$D$10+'СЕТ СН'!$I$6-'СЕТ СН'!$I$23</f>
        <v>1986.6436660699999</v>
      </c>
      <c r="J147" s="37">
        <f>SUMIFS(СВЦЭМ!$D$34:$D$777,СВЦЭМ!$A$34:$A$777,$A147,СВЦЭМ!$B$34:$B$777,J$119)+'СЕТ СН'!$I$11+СВЦЭМ!$D$10+'СЕТ СН'!$I$6-'СЕТ СН'!$I$23</f>
        <v>2085.1475605999999</v>
      </c>
      <c r="K147" s="37">
        <f>SUMIFS(СВЦЭМ!$D$34:$D$777,СВЦЭМ!$A$34:$A$777,$A147,СВЦЭМ!$B$34:$B$777,K$119)+'СЕТ СН'!$I$11+СВЦЭМ!$D$10+'СЕТ СН'!$I$6-'СЕТ СН'!$I$23</f>
        <v>2086.6542364899997</v>
      </c>
      <c r="L147" s="37">
        <f>SUMIFS(СВЦЭМ!$D$34:$D$777,СВЦЭМ!$A$34:$A$777,$A147,СВЦЭМ!$B$34:$B$777,L$119)+'СЕТ СН'!$I$11+СВЦЭМ!$D$10+'СЕТ СН'!$I$6-'СЕТ СН'!$I$23</f>
        <v>2072.3540836100001</v>
      </c>
      <c r="M147" s="37">
        <f>SUMIFS(СВЦЭМ!$D$34:$D$777,СВЦЭМ!$A$34:$A$777,$A147,СВЦЭМ!$B$34:$B$777,M$119)+'СЕТ СН'!$I$11+СВЦЭМ!$D$10+'СЕТ СН'!$I$6-'СЕТ СН'!$I$23</f>
        <v>2068.1681560899997</v>
      </c>
      <c r="N147" s="37">
        <f>SUMIFS(СВЦЭМ!$D$34:$D$777,СВЦЭМ!$A$34:$A$777,$A147,СВЦЭМ!$B$34:$B$777,N$119)+'СЕТ СН'!$I$11+СВЦЭМ!$D$10+'СЕТ СН'!$I$6-'СЕТ СН'!$I$23</f>
        <v>2071.6817730499997</v>
      </c>
      <c r="O147" s="37">
        <f>SUMIFS(СВЦЭМ!$D$34:$D$777,СВЦЭМ!$A$34:$A$777,$A147,СВЦЭМ!$B$34:$B$777,O$119)+'СЕТ СН'!$I$11+СВЦЭМ!$D$10+'СЕТ СН'!$I$6-'СЕТ СН'!$I$23</f>
        <v>2056.6604049600001</v>
      </c>
      <c r="P147" s="37">
        <f>SUMIFS(СВЦЭМ!$D$34:$D$777,СВЦЭМ!$A$34:$A$777,$A147,СВЦЭМ!$B$34:$B$777,P$119)+'СЕТ СН'!$I$11+СВЦЭМ!$D$10+'СЕТ СН'!$I$6-'СЕТ СН'!$I$23</f>
        <v>2058.5280773199997</v>
      </c>
      <c r="Q147" s="37">
        <f>SUMIFS(СВЦЭМ!$D$34:$D$777,СВЦЭМ!$A$34:$A$777,$A147,СВЦЭМ!$B$34:$B$777,Q$119)+'СЕТ СН'!$I$11+СВЦЭМ!$D$10+'СЕТ СН'!$I$6-'СЕТ СН'!$I$23</f>
        <v>2063.9618213200001</v>
      </c>
      <c r="R147" s="37">
        <f>SUMIFS(СВЦЭМ!$D$34:$D$777,СВЦЭМ!$A$34:$A$777,$A147,СВЦЭМ!$B$34:$B$777,R$119)+'СЕТ СН'!$I$11+СВЦЭМ!$D$10+'СЕТ СН'!$I$6-'СЕТ СН'!$I$23</f>
        <v>2065.57663293</v>
      </c>
      <c r="S147" s="37">
        <f>SUMIFS(СВЦЭМ!$D$34:$D$777,СВЦЭМ!$A$34:$A$777,$A147,СВЦЭМ!$B$34:$B$777,S$119)+'СЕТ СН'!$I$11+СВЦЭМ!$D$10+'СЕТ СН'!$I$6-'СЕТ СН'!$I$23</f>
        <v>2069.84867721</v>
      </c>
      <c r="T147" s="37">
        <f>SUMIFS(СВЦЭМ!$D$34:$D$777,СВЦЭМ!$A$34:$A$777,$A147,СВЦЭМ!$B$34:$B$777,T$119)+'СЕТ СН'!$I$11+СВЦЭМ!$D$10+'СЕТ СН'!$I$6-'СЕТ СН'!$I$23</f>
        <v>2057.2381308899999</v>
      </c>
      <c r="U147" s="37">
        <f>SUMIFS(СВЦЭМ!$D$34:$D$777,СВЦЭМ!$A$34:$A$777,$A147,СВЦЭМ!$B$34:$B$777,U$119)+'СЕТ СН'!$I$11+СВЦЭМ!$D$10+'СЕТ СН'!$I$6-'СЕТ СН'!$I$23</f>
        <v>2074.68073624</v>
      </c>
      <c r="V147" s="37">
        <f>SUMIFS(СВЦЭМ!$D$34:$D$777,СВЦЭМ!$A$34:$A$777,$A147,СВЦЭМ!$B$34:$B$777,V$119)+'СЕТ СН'!$I$11+СВЦЭМ!$D$10+'СЕТ СН'!$I$6-'СЕТ СН'!$I$23</f>
        <v>2078.2789530599998</v>
      </c>
      <c r="W147" s="37">
        <f>SUMIFS(СВЦЭМ!$D$34:$D$777,СВЦЭМ!$A$34:$A$777,$A147,СВЦЭМ!$B$34:$B$777,W$119)+'СЕТ СН'!$I$11+СВЦЭМ!$D$10+'СЕТ СН'!$I$6-'СЕТ СН'!$I$23</f>
        <v>2073.7740528099998</v>
      </c>
      <c r="X147" s="37">
        <f>SUMIFS(СВЦЭМ!$D$34:$D$777,СВЦЭМ!$A$34:$A$777,$A147,СВЦЭМ!$B$34:$B$777,X$119)+'СЕТ СН'!$I$11+СВЦЭМ!$D$10+'СЕТ СН'!$I$6-'СЕТ СН'!$I$23</f>
        <v>2041.9249549599999</v>
      </c>
      <c r="Y147" s="37">
        <f>SUMIFS(СВЦЭМ!$D$34:$D$777,СВЦЭМ!$A$34:$A$777,$A147,СВЦЭМ!$B$34:$B$777,Y$119)+'СЕТ СН'!$I$11+СВЦЭМ!$D$10+'СЕТ СН'!$I$6-'СЕТ СН'!$I$23</f>
        <v>2040.60630416</v>
      </c>
    </row>
    <row r="148" spans="1:27" ht="15.75" x14ac:dyDescent="0.2">
      <c r="A148" s="36">
        <f t="shared" si="3"/>
        <v>43249</v>
      </c>
      <c r="B148" s="37">
        <f>SUMIFS(СВЦЭМ!$D$34:$D$777,СВЦЭМ!$A$34:$A$777,$A148,СВЦЭМ!$B$34:$B$777,B$119)+'СЕТ СН'!$I$11+СВЦЭМ!$D$10+'СЕТ СН'!$I$6-'СЕТ СН'!$I$23</f>
        <v>2047.01007923</v>
      </c>
      <c r="C148" s="37">
        <f>SUMIFS(СВЦЭМ!$D$34:$D$777,СВЦЭМ!$A$34:$A$777,$A148,СВЦЭМ!$B$34:$B$777,C$119)+'СЕТ СН'!$I$11+СВЦЭМ!$D$10+'СЕТ СН'!$I$6-'СЕТ СН'!$I$23</f>
        <v>2109.3630344499998</v>
      </c>
      <c r="D148" s="37">
        <f>SUMIFS(СВЦЭМ!$D$34:$D$777,СВЦЭМ!$A$34:$A$777,$A148,СВЦЭМ!$B$34:$B$777,D$119)+'СЕТ СН'!$I$11+СВЦЭМ!$D$10+'СЕТ СН'!$I$6-'СЕТ СН'!$I$23</f>
        <v>2142.0705478499999</v>
      </c>
      <c r="E148" s="37">
        <f>SUMIFS(СВЦЭМ!$D$34:$D$777,СВЦЭМ!$A$34:$A$777,$A148,СВЦЭМ!$B$34:$B$777,E$119)+'СЕТ СН'!$I$11+СВЦЭМ!$D$10+'СЕТ СН'!$I$6-'СЕТ СН'!$I$23</f>
        <v>2147.2268484699998</v>
      </c>
      <c r="F148" s="37">
        <f>SUMIFS(СВЦЭМ!$D$34:$D$777,СВЦЭМ!$A$34:$A$777,$A148,СВЦЭМ!$B$34:$B$777,F$119)+'СЕТ СН'!$I$11+СВЦЭМ!$D$10+'СЕТ СН'!$I$6-'СЕТ СН'!$I$23</f>
        <v>2151.2009856799996</v>
      </c>
      <c r="G148" s="37">
        <f>SUMIFS(СВЦЭМ!$D$34:$D$777,СВЦЭМ!$A$34:$A$777,$A148,СВЦЭМ!$B$34:$B$777,G$119)+'СЕТ СН'!$I$11+СВЦЭМ!$D$10+'СЕТ СН'!$I$6-'СЕТ СН'!$I$23</f>
        <v>2148.7425144299996</v>
      </c>
      <c r="H148" s="37">
        <f>SUMIFS(СВЦЭМ!$D$34:$D$777,СВЦЭМ!$A$34:$A$777,$A148,СВЦЭМ!$B$34:$B$777,H$119)+'СЕТ СН'!$I$11+СВЦЭМ!$D$10+'СЕТ СН'!$I$6-'СЕТ СН'!$I$23</f>
        <v>2081.4777938799998</v>
      </c>
      <c r="I148" s="37">
        <f>SUMIFS(СВЦЭМ!$D$34:$D$777,СВЦЭМ!$A$34:$A$777,$A148,СВЦЭМ!$B$34:$B$777,I$119)+'СЕТ СН'!$I$11+СВЦЭМ!$D$10+'СЕТ СН'!$I$6-'СЕТ СН'!$I$23</f>
        <v>2072.8610271299999</v>
      </c>
      <c r="J148" s="37">
        <f>SUMIFS(СВЦЭМ!$D$34:$D$777,СВЦЭМ!$A$34:$A$777,$A148,СВЦЭМ!$B$34:$B$777,J$119)+'СЕТ СН'!$I$11+СВЦЭМ!$D$10+'СЕТ СН'!$I$6-'СЕТ СН'!$I$23</f>
        <v>2086.00432942</v>
      </c>
      <c r="K148" s="37">
        <f>SUMIFS(СВЦЭМ!$D$34:$D$777,СВЦЭМ!$A$34:$A$777,$A148,СВЦЭМ!$B$34:$B$777,K$119)+'СЕТ СН'!$I$11+СВЦЭМ!$D$10+'СЕТ СН'!$I$6-'СЕТ СН'!$I$23</f>
        <v>2097.9821698599999</v>
      </c>
      <c r="L148" s="37">
        <f>SUMIFS(СВЦЭМ!$D$34:$D$777,СВЦЭМ!$A$34:$A$777,$A148,СВЦЭМ!$B$34:$B$777,L$119)+'СЕТ СН'!$I$11+СВЦЭМ!$D$10+'СЕТ СН'!$I$6-'СЕТ СН'!$I$23</f>
        <v>2058.6664443700001</v>
      </c>
      <c r="M148" s="37">
        <f>SUMIFS(СВЦЭМ!$D$34:$D$777,СВЦЭМ!$A$34:$A$777,$A148,СВЦЭМ!$B$34:$B$777,M$119)+'СЕТ СН'!$I$11+СВЦЭМ!$D$10+'СЕТ СН'!$I$6-'СЕТ СН'!$I$23</f>
        <v>2066.3906901999999</v>
      </c>
      <c r="N148" s="37">
        <f>SUMIFS(СВЦЭМ!$D$34:$D$777,СВЦЭМ!$A$34:$A$777,$A148,СВЦЭМ!$B$34:$B$777,N$119)+'СЕТ СН'!$I$11+СВЦЭМ!$D$10+'СЕТ СН'!$I$6-'СЕТ СН'!$I$23</f>
        <v>2067.4116877799997</v>
      </c>
      <c r="O148" s="37">
        <f>SUMIFS(СВЦЭМ!$D$34:$D$777,СВЦЭМ!$A$34:$A$777,$A148,СВЦЭМ!$B$34:$B$777,O$119)+'СЕТ СН'!$I$11+СВЦЭМ!$D$10+'СЕТ СН'!$I$6-'СЕТ СН'!$I$23</f>
        <v>2054.8088972799997</v>
      </c>
      <c r="P148" s="37">
        <f>SUMIFS(СВЦЭМ!$D$34:$D$777,СВЦЭМ!$A$34:$A$777,$A148,СВЦЭМ!$B$34:$B$777,P$119)+'СЕТ СН'!$I$11+СВЦЭМ!$D$10+'СЕТ СН'!$I$6-'СЕТ СН'!$I$23</f>
        <v>2052.31454016</v>
      </c>
      <c r="Q148" s="37">
        <f>SUMIFS(СВЦЭМ!$D$34:$D$777,СВЦЭМ!$A$34:$A$777,$A148,СВЦЭМ!$B$34:$B$777,Q$119)+'СЕТ СН'!$I$11+СВЦЭМ!$D$10+'СЕТ СН'!$I$6-'СЕТ СН'!$I$23</f>
        <v>2060.2226380799998</v>
      </c>
      <c r="R148" s="37">
        <f>SUMIFS(СВЦЭМ!$D$34:$D$777,СВЦЭМ!$A$34:$A$777,$A148,СВЦЭМ!$B$34:$B$777,R$119)+'СЕТ СН'!$I$11+СВЦЭМ!$D$10+'СЕТ СН'!$I$6-'СЕТ СН'!$I$23</f>
        <v>2068.3457671599999</v>
      </c>
      <c r="S148" s="37">
        <f>SUMIFS(СВЦЭМ!$D$34:$D$777,СВЦЭМ!$A$34:$A$777,$A148,СВЦЭМ!$B$34:$B$777,S$119)+'СЕТ СН'!$I$11+СВЦЭМ!$D$10+'СЕТ СН'!$I$6-'СЕТ СН'!$I$23</f>
        <v>2064.8729003499998</v>
      </c>
      <c r="T148" s="37">
        <f>SUMIFS(СВЦЭМ!$D$34:$D$777,СВЦЭМ!$A$34:$A$777,$A148,СВЦЭМ!$B$34:$B$777,T$119)+'СЕТ СН'!$I$11+СВЦЭМ!$D$10+'СЕТ СН'!$I$6-'СЕТ СН'!$I$23</f>
        <v>2063.4216246299998</v>
      </c>
      <c r="U148" s="37">
        <f>SUMIFS(СВЦЭМ!$D$34:$D$777,СВЦЭМ!$A$34:$A$777,$A148,СВЦЭМ!$B$34:$B$777,U$119)+'СЕТ СН'!$I$11+СВЦЭМ!$D$10+'СЕТ СН'!$I$6-'СЕТ СН'!$I$23</f>
        <v>2077.3783145500001</v>
      </c>
      <c r="V148" s="37">
        <f>SUMIFS(СВЦЭМ!$D$34:$D$777,СВЦЭМ!$A$34:$A$777,$A148,СВЦЭМ!$B$34:$B$777,V$119)+'СЕТ СН'!$I$11+СВЦЭМ!$D$10+'СЕТ СН'!$I$6-'СЕТ СН'!$I$23</f>
        <v>1933.13003445</v>
      </c>
      <c r="W148" s="37">
        <f>SUMIFS(СВЦЭМ!$D$34:$D$777,СВЦЭМ!$A$34:$A$777,$A148,СВЦЭМ!$B$34:$B$777,W$119)+'СЕТ СН'!$I$11+СВЦЭМ!$D$10+'СЕТ СН'!$I$6-'СЕТ СН'!$I$23</f>
        <v>1909.1608121599998</v>
      </c>
      <c r="X148" s="37">
        <f>SUMIFS(СВЦЭМ!$D$34:$D$777,СВЦЭМ!$A$34:$A$777,$A148,СВЦЭМ!$B$34:$B$777,X$119)+'СЕТ СН'!$I$11+СВЦЭМ!$D$10+'СЕТ СН'!$I$6-'СЕТ СН'!$I$23</f>
        <v>1928.2918686199998</v>
      </c>
      <c r="Y148" s="37">
        <f>SUMIFS(СВЦЭМ!$D$34:$D$777,СВЦЭМ!$A$34:$A$777,$A148,СВЦЭМ!$B$34:$B$777,Y$119)+'СЕТ СН'!$I$11+СВЦЭМ!$D$10+'СЕТ СН'!$I$6-'СЕТ СН'!$I$23</f>
        <v>1987.6404374399999</v>
      </c>
    </row>
    <row r="149" spans="1:27" ht="15.75" x14ac:dyDescent="0.2">
      <c r="A149" s="36">
        <f t="shared" si="3"/>
        <v>43250</v>
      </c>
      <c r="B149" s="37">
        <f>SUMIFS(СВЦЭМ!$D$34:$D$777,СВЦЭМ!$A$34:$A$777,$A149,СВЦЭМ!$B$34:$B$777,B$119)+'СЕТ СН'!$I$11+СВЦЭМ!$D$10+'СЕТ СН'!$I$6-'СЕТ СН'!$I$23</f>
        <v>2102.1653831499998</v>
      </c>
      <c r="C149" s="37">
        <f>SUMIFS(СВЦЭМ!$D$34:$D$777,СВЦЭМ!$A$34:$A$777,$A149,СВЦЭМ!$B$34:$B$777,C$119)+'СЕТ СН'!$I$11+СВЦЭМ!$D$10+'СЕТ СН'!$I$6-'СЕТ СН'!$I$23</f>
        <v>2160.5769834599996</v>
      </c>
      <c r="D149" s="37">
        <f>SUMIFS(СВЦЭМ!$D$34:$D$777,СВЦЭМ!$A$34:$A$777,$A149,СВЦЭМ!$B$34:$B$777,D$119)+'СЕТ СН'!$I$11+СВЦЭМ!$D$10+'СЕТ СН'!$I$6-'СЕТ СН'!$I$23</f>
        <v>2204.1402870900001</v>
      </c>
      <c r="E149" s="37">
        <f>SUMIFS(СВЦЭМ!$D$34:$D$777,СВЦЭМ!$A$34:$A$777,$A149,СВЦЭМ!$B$34:$B$777,E$119)+'СЕТ СН'!$I$11+СВЦЭМ!$D$10+'СЕТ СН'!$I$6-'СЕТ СН'!$I$23</f>
        <v>2212.7421395299998</v>
      </c>
      <c r="F149" s="37">
        <f>SUMIFS(СВЦЭМ!$D$34:$D$777,СВЦЭМ!$A$34:$A$777,$A149,СВЦЭМ!$B$34:$B$777,F$119)+'СЕТ СН'!$I$11+СВЦЭМ!$D$10+'СЕТ СН'!$I$6-'СЕТ СН'!$I$23</f>
        <v>2224.5358470700003</v>
      </c>
      <c r="G149" s="37">
        <f>SUMIFS(СВЦЭМ!$D$34:$D$777,СВЦЭМ!$A$34:$A$777,$A149,СВЦЭМ!$B$34:$B$777,G$119)+'СЕТ СН'!$I$11+СВЦЭМ!$D$10+'СЕТ СН'!$I$6-'СЕТ СН'!$I$23</f>
        <v>2211.6215522599996</v>
      </c>
      <c r="H149" s="37">
        <f>SUMIFS(СВЦЭМ!$D$34:$D$777,СВЦЭМ!$A$34:$A$777,$A149,СВЦЭМ!$B$34:$B$777,H$119)+'СЕТ СН'!$I$11+СВЦЭМ!$D$10+'СЕТ СН'!$I$6-'СЕТ СН'!$I$23</f>
        <v>2142.2525698099998</v>
      </c>
      <c r="I149" s="37">
        <f>SUMIFS(СВЦЭМ!$D$34:$D$777,СВЦЭМ!$A$34:$A$777,$A149,СВЦЭМ!$B$34:$B$777,I$119)+'СЕТ СН'!$I$11+СВЦЭМ!$D$10+'СЕТ СН'!$I$6-'СЕТ СН'!$I$23</f>
        <v>2063.4240027599999</v>
      </c>
      <c r="J149" s="37">
        <f>SUMIFS(СВЦЭМ!$D$34:$D$777,СВЦЭМ!$A$34:$A$777,$A149,СВЦЭМ!$B$34:$B$777,J$119)+'СЕТ СН'!$I$11+СВЦЭМ!$D$10+'СЕТ СН'!$I$6-'СЕТ СН'!$I$23</f>
        <v>2058.3824703499999</v>
      </c>
      <c r="K149" s="37">
        <f>SUMIFS(СВЦЭМ!$D$34:$D$777,СВЦЭМ!$A$34:$A$777,$A149,СВЦЭМ!$B$34:$B$777,K$119)+'СЕТ СН'!$I$11+СВЦЭМ!$D$10+'СЕТ СН'!$I$6-'СЕТ СН'!$I$23</f>
        <v>2068.3416974499996</v>
      </c>
      <c r="L149" s="37">
        <f>SUMIFS(СВЦЭМ!$D$34:$D$777,СВЦЭМ!$A$34:$A$777,$A149,СВЦЭМ!$B$34:$B$777,L$119)+'СЕТ СН'!$I$11+СВЦЭМ!$D$10+'СЕТ СН'!$I$6-'СЕТ СН'!$I$23</f>
        <v>2065.0280555499999</v>
      </c>
      <c r="M149" s="37">
        <f>SUMIFS(СВЦЭМ!$D$34:$D$777,СВЦЭМ!$A$34:$A$777,$A149,СВЦЭМ!$B$34:$B$777,M$119)+'СЕТ СН'!$I$11+СВЦЭМ!$D$10+'СЕТ СН'!$I$6-'СЕТ СН'!$I$23</f>
        <v>2088.6690917199999</v>
      </c>
      <c r="N149" s="37">
        <f>SUMIFS(СВЦЭМ!$D$34:$D$777,СВЦЭМ!$A$34:$A$777,$A149,СВЦЭМ!$B$34:$B$777,N$119)+'СЕТ СН'!$I$11+СВЦЭМ!$D$10+'СЕТ СН'!$I$6-'СЕТ СН'!$I$23</f>
        <v>2089.50778296</v>
      </c>
      <c r="O149" s="37">
        <f>SUMIFS(СВЦЭМ!$D$34:$D$777,СВЦЭМ!$A$34:$A$777,$A149,СВЦЭМ!$B$34:$B$777,O$119)+'СЕТ СН'!$I$11+СВЦЭМ!$D$10+'СЕТ СН'!$I$6-'СЕТ СН'!$I$23</f>
        <v>2076.9121736099996</v>
      </c>
      <c r="P149" s="37">
        <f>SUMIFS(СВЦЭМ!$D$34:$D$777,СВЦЭМ!$A$34:$A$777,$A149,СВЦЭМ!$B$34:$B$777,P$119)+'СЕТ СН'!$I$11+СВЦЭМ!$D$10+'СЕТ СН'!$I$6-'СЕТ СН'!$I$23</f>
        <v>2059.77240282</v>
      </c>
      <c r="Q149" s="37">
        <f>SUMIFS(СВЦЭМ!$D$34:$D$777,СВЦЭМ!$A$34:$A$777,$A149,СВЦЭМ!$B$34:$B$777,Q$119)+'СЕТ СН'!$I$11+СВЦЭМ!$D$10+'СЕТ СН'!$I$6-'СЕТ СН'!$I$23</f>
        <v>2036.9637352599998</v>
      </c>
      <c r="R149" s="37">
        <f>SUMIFS(СВЦЭМ!$D$34:$D$777,СВЦЭМ!$A$34:$A$777,$A149,СВЦЭМ!$B$34:$B$777,R$119)+'СЕТ СН'!$I$11+СВЦЭМ!$D$10+'СЕТ СН'!$I$6-'СЕТ СН'!$I$23</f>
        <v>2046.0068725599999</v>
      </c>
      <c r="S149" s="37">
        <f>SUMIFS(СВЦЭМ!$D$34:$D$777,СВЦЭМ!$A$34:$A$777,$A149,СВЦЭМ!$B$34:$B$777,S$119)+'СЕТ СН'!$I$11+СВЦЭМ!$D$10+'СЕТ СН'!$I$6-'СЕТ СН'!$I$23</f>
        <v>2046.2862979899999</v>
      </c>
      <c r="T149" s="37">
        <f>SUMIFS(СВЦЭМ!$D$34:$D$777,СВЦЭМ!$A$34:$A$777,$A149,СВЦЭМ!$B$34:$B$777,T$119)+'СЕТ СН'!$I$11+СВЦЭМ!$D$10+'СЕТ СН'!$I$6-'СЕТ СН'!$I$23</f>
        <v>2040.0711546099999</v>
      </c>
      <c r="U149" s="37">
        <f>SUMIFS(СВЦЭМ!$D$34:$D$777,СВЦЭМ!$A$34:$A$777,$A149,СВЦЭМ!$B$34:$B$777,U$119)+'СЕТ СН'!$I$11+СВЦЭМ!$D$10+'СЕТ СН'!$I$6-'СЕТ СН'!$I$23</f>
        <v>2033.6211793699999</v>
      </c>
      <c r="V149" s="37">
        <f>SUMIFS(СВЦЭМ!$D$34:$D$777,СВЦЭМ!$A$34:$A$777,$A149,СВЦЭМ!$B$34:$B$777,V$119)+'СЕТ СН'!$I$11+СВЦЭМ!$D$10+'СЕТ СН'!$I$6-'СЕТ СН'!$I$23</f>
        <v>2013.9594315599998</v>
      </c>
      <c r="W149" s="37">
        <f>SUMIFS(СВЦЭМ!$D$34:$D$777,СВЦЭМ!$A$34:$A$777,$A149,СВЦЭМ!$B$34:$B$777,W$119)+'СЕТ СН'!$I$11+СВЦЭМ!$D$10+'СЕТ СН'!$I$6-'СЕТ СН'!$I$23</f>
        <v>2002.95258053</v>
      </c>
      <c r="X149" s="37">
        <f>SUMIFS(СВЦЭМ!$D$34:$D$777,СВЦЭМ!$A$34:$A$777,$A149,СВЦЭМ!$B$34:$B$777,X$119)+'СЕТ СН'!$I$11+СВЦЭМ!$D$10+'СЕТ СН'!$I$6-'СЕТ СН'!$I$23</f>
        <v>2016.99832191</v>
      </c>
      <c r="Y149" s="37">
        <f>SUMIFS(СВЦЭМ!$D$34:$D$777,СВЦЭМ!$A$34:$A$777,$A149,СВЦЭМ!$B$34:$B$777,Y$119)+'СЕТ СН'!$I$11+СВЦЭМ!$D$10+'СЕТ СН'!$I$6-'СЕТ СН'!$I$23</f>
        <v>2051.2204717300001</v>
      </c>
    </row>
    <row r="150" spans="1:27" ht="15.75" x14ac:dyDescent="0.2">
      <c r="A150" s="36">
        <f t="shared" si="3"/>
        <v>43251</v>
      </c>
      <c r="B150" s="37">
        <f>SUMIFS(СВЦЭМ!$D$34:$D$777,СВЦЭМ!$A$34:$A$777,$A150,СВЦЭМ!$B$34:$B$777,B$119)+'СЕТ СН'!$I$11+СВЦЭМ!$D$10+'СЕТ СН'!$I$6-'СЕТ СН'!$I$23</f>
        <v>2101.3345342399998</v>
      </c>
      <c r="C150" s="37">
        <f>SUMIFS(СВЦЭМ!$D$34:$D$777,СВЦЭМ!$A$34:$A$777,$A150,СВЦЭМ!$B$34:$B$777,C$119)+'СЕТ СН'!$I$11+СВЦЭМ!$D$10+'СЕТ СН'!$I$6-'СЕТ СН'!$I$23</f>
        <v>2162.7192186499997</v>
      </c>
      <c r="D150" s="37">
        <f>SUMIFS(СВЦЭМ!$D$34:$D$777,СВЦЭМ!$A$34:$A$777,$A150,СВЦЭМ!$B$34:$B$777,D$119)+'СЕТ СН'!$I$11+СВЦЭМ!$D$10+'СЕТ СН'!$I$6-'СЕТ СН'!$I$23</f>
        <v>2190.1467240800002</v>
      </c>
      <c r="E150" s="37">
        <f>SUMIFS(СВЦЭМ!$D$34:$D$777,СВЦЭМ!$A$34:$A$777,$A150,СВЦЭМ!$B$34:$B$777,E$119)+'СЕТ СН'!$I$11+СВЦЭМ!$D$10+'СЕТ СН'!$I$6-'СЕТ СН'!$I$23</f>
        <v>2201.9141119300002</v>
      </c>
      <c r="F150" s="37">
        <f>SUMIFS(СВЦЭМ!$D$34:$D$777,СВЦЭМ!$A$34:$A$777,$A150,СВЦЭМ!$B$34:$B$777,F$119)+'СЕТ СН'!$I$11+СВЦЭМ!$D$10+'СЕТ СН'!$I$6-'СЕТ СН'!$I$23</f>
        <v>2210.9531850699996</v>
      </c>
      <c r="G150" s="37">
        <f>SUMIFS(СВЦЭМ!$D$34:$D$777,СВЦЭМ!$A$34:$A$777,$A150,СВЦЭМ!$B$34:$B$777,G$119)+'СЕТ СН'!$I$11+СВЦЭМ!$D$10+'СЕТ СН'!$I$6-'СЕТ СН'!$I$23</f>
        <v>2192.3920010499996</v>
      </c>
      <c r="H150" s="37">
        <f>SUMIFS(СВЦЭМ!$D$34:$D$777,СВЦЭМ!$A$34:$A$777,$A150,СВЦЭМ!$B$34:$B$777,H$119)+'СЕТ СН'!$I$11+СВЦЭМ!$D$10+'СЕТ СН'!$I$6-'СЕТ СН'!$I$23</f>
        <v>2144.8319624199999</v>
      </c>
      <c r="I150" s="37">
        <f>SUMIFS(СВЦЭМ!$D$34:$D$777,СВЦЭМ!$A$34:$A$777,$A150,СВЦЭМ!$B$34:$B$777,I$119)+'СЕТ СН'!$I$11+СВЦЭМ!$D$10+'СЕТ СН'!$I$6-'СЕТ СН'!$I$23</f>
        <v>2071.2027544699999</v>
      </c>
      <c r="J150" s="37">
        <f>SUMIFS(СВЦЭМ!$D$34:$D$777,СВЦЭМ!$A$34:$A$777,$A150,СВЦЭМ!$B$34:$B$777,J$119)+'СЕТ СН'!$I$11+СВЦЭМ!$D$10+'СЕТ СН'!$I$6-'СЕТ СН'!$I$23</f>
        <v>2046.70819261</v>
      </c>
      <c r="K150" s="37">
        <f>SUMIFS(СВЦЭМ!$D$34:$D$777,СВЦЭМ!$A$34:$A$777,$A150,СВЦЭМ!$B$34:$B$777,K$119)+'СЕТ СН'!$I$11+СВЦЭМ!$D$10+'СЕТ СН'!$I$6-'СЕТ СН'!$I$23</f>
        <v>2030.3681174099997</v>
      </c>
      <c r="L150" s="37">
        <f>SUMIFS(СВЦЭМ!$D$34:$D$777,СВЦЭМ!$A$34:$A$777,$A150,СВЦЭМ!$B$34:$B$777,L$119)+'СЕТ СН'!$I$11+СВЦЭМ!$D$10+'СЕТ СН'!$I$6-'СЕТ СН'!$I$23</f>
        <v>2037.5002541499998</v>
      </c>
      <c r="M150" s="37">
        <f>SUMIFS(СВЦЭМ!$D$34:$D$777,СВЦЭМ!$A$34:$A$777,$A150,СВЦЭМ!$B$34:$B$777,M$119)+'СЕТ СН'!$I$11+СВЦЭМ!$D$10+'СЕТ СН'!$I$6-'СЕТ СН'!$I$23</f>
        <v>2046.6337477099999</v>
      </c>
      <c r="N150" s="37">
        <f>SUMIFS(СВЦЭМ!$D$34:$D$777,СВЦЭМ!$A$34:$A$777,$A150,СВЦЭМ!$B$34:$B$777,N$119)+'СЕТ СН'!$I$11+СВЦЭМ!$D$10+'СЕТ СН'!$I$6-'СЕТ СН'!$I$23</f>
        <v>2030.68954966</v>
      </c>
      <c r="O150" s="37">
        <f>SUMIFS(СВЦЭМ!$D$34:$D$777,СВЦЭМ!$A$34:$A$777,$A150,СВЦЭМ!$B$34:$B$777,O$119)+'СЕТ СН'!$I$11+СВЦЭМ!$D$10+'СЕТ СН'!$I$6-'СЕТ СН'!$I$23</f>
        <v>2041.1902006</v>
      </c>
      <c r="P150" s="37">
        <f>SUMIFS(СВЦЭМ!$D$34:$D$777,СВЦЭМ!$A$34:$A$777,$A150,СВЦЭМ!$B$34:$B$777,P$119)+'СЕТ СН'!$I$11+СВЦЭМ!$D$10+'СЕТ СН'!$I$6-'СЕТ СН'!$I$23</f>
        <v>2053.4539133799999</v>
      </c>
      <c r="Q150" s="37">
        <f>SUMIFS(СВЦЭМ!$D$34:$D$777,СВЦЭМ!$A$34:$A$777,$A150,СВЦЭМ!$B$34:$B$777,Q$119)+'СЕТ СН'!$I$11+СВЦЭМ!$D$10+'СЕТ СН'!$I$6-'СЕТ СН'!$I$23</f>
        <v>2064.2074858599999</v>
      </c>
      <c r="R150" s="37">
        <f>SUMIFS(СВЦЭМ!$D$34:$D$777,СВЦЭМ!$A$34:$A$777,$A150,СВЦЭМ!$B$34:$B$777,R$119)+'СЕТ СН'!$I$11+СВЦЭМ!$D$10+'СЕТ СН'!$I$6-'СЕТ СН'!$I$23</f>
        <v>2062.7289780800002</v>
      </c>
      <c r="S150" s="37">
        <f>SUMIFS(СВЦЭМ!$D$34:$D$777,СВЦЭМ!$A$34:$A$777,$A150,СВЦЭМ!$B$34:$B$777,S$119)+'СЕТ СН'!$I$11+СВЦЭМ!$D$10+'СЕТ СН'!$I$6-'СЕТ СН'!$I$23</f>
        <v>2053.4706562699998</v>
      </c>
      <c r="T150" s="37">
        <f>SUMIFS(СВЦЭМ!$D$34:$D$777,СВЦЭМ!$A$34:$A$777,$A150,СВЦЭМ!$B$34:$B$777,T$119)+'СЕТ СН'!$I$11+СВЦЭМ!$D$10+'СЕТ СН'!$I$6-'СЕТ СН'!$I$23</f>
        <v>2039.04110846</v>
      </c>
      <c r="U150" s="37">
        <f>SUMIFS(СВЦЭМ!$D$34:$D$777,СВЦЭМ!$A$34:$A$777,$A150,СВЦЭМ!$B$34:$B$777,U$119)+'СЕТ СН'!$I$11+СВЦЭМ!$D$10+'СЕТ СН'!$I$6-'СЕТ СН'!$I$23</f>
        <v>2043.8359792199999</v>
      </c>
      <c r="V150" s="37">
        <f>SUMIFS(СВЦЭМ!$D$34:$D$777,СВЦЭМ!$A$34:$A$777,$A150,СВЦЭМ!$B$34:$B$777,V$119)+'СЕТ СН'!$I$11+СВЦЭМ!$D$10+'СЕТ СН'!$I$6-'СЕТ СН'!$I$23</f>
        <v>2030.0071807199997</v>
      </c>
      <c r="W150" s="37">
        <f>SUMIFS(СВЦЭМ!$D$34:$D$777,СВЦЭМ!$A$34:$A$777,$A150,СВЦЭМ!$B$34:$B$777,W$119)+'СЕТ СН'!$I$11+СВЦЭМ!$D$10+'СЕТ СН'!$I$6-'СЕТ СН'!$I$23</f>
        <v>2033.4433309799999</v>
      </c>
      <c r="X150" s="37">
        <f>SUMIFS(СВЦЭМ!$D$34:$D$777,СВЦЭМ!$A$34:$A$777,$A150,СВЦЭМ!$B$34:$B$777,X$119)+'СЕТ СН'!$I$11+СВЦЭМ!$D$10+'СЕТ СН'!$I$6-'СЕТ СН'!$I$23</f>
        <v>2037.87930766</v>
      </c>
      <c r="Y150" s="37">
        <f>SUMIFS(СВЦЭМ!$D$34:$D$777,СВЦЭМ!$A$34:$A$777,$A150,СВЦЭМ!$B$34:$B$777,Y$119)+'СЕТ СН'!$I$11+СВЦЭМ!$D$10+'СЕТ СН'!$I$6-'СЕТ СН'!$I$23</f>
        <v>2068.1536411699999</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18" t="s">
        <v>7</v>
      </c>
      <c r="B153" s="121" t="s">
        <v>128</v>
      </c>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3"/>
    </row>
    <row r="154" spans="1:27" ht="12.75" customHeight="1" x14ac:dyDescent="0.2">
      <c r="A154" s="119"/>
      <c r="B154" s="12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6"/>
    </row>
    <row r="155" spans="1:27" s="47" customFormat="1" ht="12.75" customHeight="1" x14ac:dyDescent="0.2">
      <c r="A155" s="120"/>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01.05.2018</v>
      </c>
      <c r="B156" s="37">
        <f>SUMIFS(СВЦЭМ!$E$34:$E$777,СВЦЭМ!$A$34:$A$777,$A156,СВЦЭМ!$B$34:$B$777,B$155)+'СЕТ СН'!$F$12</f>
        <v>0</v>
      </c>
      <c r="C156" s="37">
        <f>SUMIFS(СВЦЭМ!$E$34:$E$777,СВЦЭМ!$A$34:$A$777,$A156,СВЦЭМ!$B$34:$B$777,C$155)+'СЕТ СН'!$F$12</f>
        <v>0</v>
      </c>
      <c r="D156" s="37">
        <f>SUMIFS(СВЦЭМ!$E$34:$E$777,СВЦЭМ!$A$34:$A$777,$A156,СВЦЭМ!$B$34:$B$777,D$155)+'СЕТ СН'!$F$12</f>
        <v>0</v>
      </c>
      <c r="E156" s="37">
        <f>SUMIFS(СВЦЭМ!$E$34:$E$777,СВЦЭМ!$A$34:$A$777,$A156,СВЦЭМ!$B$34:$B$777,E$155)+'СЕТ СН'!$F$12</f>
        <v>0</v>
      </c>
      <c r="F156" s="37">
        <f>SUMIFS(СВЦЭМ!$E$34:$E$777,СВЦЭМ!$A$34:$A$777,$A156,СВЦЭМ!$B$34:$B$777,F$155)+'СЕТ СН'!$F$12</f>
        <v>0</v>
      </c>
      <c r="G156" s="37">
        <f>SUMIFS(СВЦЭМ!$E$34:$E$777,СВЦЭМ!$A$34:$A$777,$A156,СВЦЭМ!$B$34:$B$777,G$155)+'СЕТ СН'!$F$12</f>
        <v>0</v>
      </c>
      <c r="H156" s="37">
        <f>SUMIFS(СВЦЭМ!$E$34:$E$777,СВЦЭМ!$A$34:$A$777,$A156,СВЦЭМ!$B$34:$B$777,H$155)+'СЕТ СН'!$F$12</f>
        <v>0</v>
      </c>
      <c r="I156" s="37">
        <f>SUMIFS(СВЦЭМ!$E$34:$E$777,СВЦЭМ!$A$34:$A$777,$A156,СВЦЭМ!$B$34:$B$777,I$155)+'СЕТ СН'!$F$12</f>
        <v>0</v>
      </c>
      <c r="J156" s="37">
        <f>SUMIFS(СВЦЭМ!$E$34:$E$777,СВЦЭМ!$A$34:$A$777,$A156,СВЦЭМ!$B$34:$B$777,J$155)+'СЕТ СН'!$F$12</f>
        <v>0</v>
      </c>
      <c r="K156" s="37">
        <f>SUMIFS(СВЦЭМ!$E$34:$E$777,СВЦЭМ!$A$34:$A$777,$A156,СВЦЭМ!$B$34:$B$777,K$155)+'СЕТ СН'!$F$12</f>
        <v>0</v>
      </c>
      <c r="L156" s="37">
        <f>SUMIFS(СВЦЭМ!$E$34:$E$777,СВЦЭМ!$A$34:$A$777,$A156,СВЦЭМ!$B$34:$B$777,L$155)+'СЕТ СН'!$F$12</f>
        <v>0</v>
      </c>
      <c r="M156" s="37">
        <f>SUMIFS(СВЦЭМ!$E$34:$E$777,СВЦЭМ!$A$34:$A$777,$A156,СВЦЭМ!$B$34:$B$777,M$155)+'СЕТ СН'!$F$12</f>
        <v>0</v>
      </c>
      <c r="N156" s="37">
        <f>SUMIFS(СВЦЭМ!$E$34:$E$777,СВЦЭМ!$A$34:$A$777,$A156,СВЦЭМ!$B$34:$B$777,N$155)+'СЕТ СН'!$F$12</f>
        <v>0</v>
      </c>
      <c r="O156" s="37">
        <f>SUMIFS(СВЦЭМ!$E$34:$E$777,СВЦЭМ!$A$34:$A$777,$A156,СВЦЭМ!$B$34:$B$777,O$155)+'СЕТ СН'!$F$12</f>
        <v>0</v>
      </c>
      <c r="P156" s="37">
        <f>SUMIFS(СВЦЭМ!$E$34:$E$777,СВЦЭМ!$A$34:$A$777,$A156,СВЦЭМ!$B$34:$B$777,P$155)+'СЕТ СН'!$F$12</f>
        <v>0</v>
      </c>
      <c r="Q156" s="37">
        <f>SUMIFS(СВЦЭМ!$E$34:$E$777,СВЦЭМ!$A$34:$A$777,$A156,СВЦЭМ!$B$34:$B$777,Q$155)+'СЕТ СН'!$F$12</f>
        <v>0</v>
      </c>
      <c r="R156" s="37">
        <f>SUMIFS(СВЦЭМ!$E$34:$E$777,СВЦЭМ!$A$34:$A$777,$A156,СВЦЭМ!$B$34:$B$777,R$155)+'СЕТ СН'!$F$12</f>
        <v>0</v>
      </c>
      <c r="S156" s="37">
        <f>SUMIFS(СВЦЭМ!$E$34:$E$777,СВЦЭМ!$A$34:$A$777,$A156,СВЦЭМ!$B$34:$B$777,S$155)+'СЕТ СН'!$F$12</f>
        <v>0</v>
      </c>
      <c r="T156" s="37">
        <f>SUMIFS(СВЦЭМ!$E$34:$E$777,СВЦЭМ!$A$34:$A$777,$A156,СВЦЭМ!$B$34:$B$777,T$155)+'СЕТ СН'!$F$12</f>
        <v>0</v>
      </c>
      <c r="U156" s="37">
        <f>SUMIFS(СВЦЭМ!$E$34:$E$777,СВЦЭМ!$A$34:$A$777,$A156,СВЦЭМ!$B$34:$B$777,U$155)+'СЕТ СН'!$F$12</f>
        <v>0</v>
      </c>
      <c r="V156" s="37">
        <f>SUMIFS(СВЦЭМ!$E$34:$E$777,СВЦЭМ!$A$34:$A$777,$A156,СВЦЭМ!$B$34:$B$777,V$155)+'СЕТ СН'!$F$12</f>
        <v>0</v>
      </c>
      <c r="W156" s="37">
        <f>SUMIFS(СВЦЭМ!$E$34:$E$777,СВЦЭМ!$A$34:$A$777,$A156,СВЦЭМ!$B$34:$B$777,W$155)+'СЕТ СН'!$F$12</f>
        <v>0</v>
      </c>
      <c r="X156" s="37">
        <f>SUMIFS(СВЦЭМ!$E$34:$E$777,СВЦЭМ!$A$34:$A$777,$A156,СВЦЭМ!$B$34:$B$777,X$155)+'СЕТ СН'!$F$12</f>
        <v>0</v>
      </c>
      <c r="Y156" s="37">
        <f>SUMIFS(СВЦЭМ!$E$34:$E$777,СВЦЭМ!$A$34:$A$777,$A156,СВЦЭМ!$B$34:$B$777,Y$155)+'СЕТ СН'!$F$12</f>
        <v>0</v>
      </c>
      <c r="AA156" s="46"/>
    </row>
    <row r="157" spans="1:27" ht="15.75" x14ac:dyDescent="0.2">
      <c r="A157" s="36">
        <f>A156+1</f>
        <v>43222</v>
      </c>
      <c r="B157" s="37">
        <f>SUMIFS(СВЦЭМ!$E$34:$E$777,СВЦЭМ!$A$34:$A$777,$A157,СВЦЭМ!$B$34:$B$777,B$155)+'СЕТ СН'!$F$12</f>
        <v>0</v>
      </c>
      <c r="C157" s="37">
        <f>SUMIFS(СВЦЭМ!$E$34:$E$777,СВЦЭМ!$A$34:$A$777,$A157,СВЦЭМ!$B$34:$B$777,C$155)+'СЕТ СН'!$F$12</f>
        <v>0</v>
      </c>
      <c r="D157" s="37">
        <f>SUMIFS(СВЦЭМ!$E$34:$E$777,СВЦЭМ!$A$34:$A$777,$A157,СВЦЭМ!$B$34:$B$777,D$155)+'СЕТ СН'!$F$12</f>
        <v>0</v>
      </c>
      <c r="E157" s="37">
        <f>SUMIFS(СВЦЭМ!$E$34:$E$777,СВЦЭМ!$A$34:$A$777,$A157,СВЦЭМ!$B$34:$B$777,E$155)+'СЕТ СН'!$F$12</f>
        <v>0</v>
      </c>
      <c r="F157" s="37">
        <f>SUMIFS(СВЦЭМ!$E$34:$E$777,СВЦЭМ!$A$34:$A$777,$A157,СВЦЭМ!$B$34:$B$777,F$155)+'СЕТ СН'!$F$12</f>
        <v>0</v>
      </c>
      <c r="G157" s="37">
        <f>SUMIFS(СВЦЭМ!$E$34:$E$777,СВЦЭМ!$A$34:$A$777,$A157,СВЦЭМ!$B$34:$B$777,G$155)+'СЕТ СН'!$F$12</f>
        <v>0</v>
      </c>
      <c r="H157" s="37">
        <f>SUMIFS(СВЦЭМ!$E$34:$E$777,СВЦЭМ!$A$34:$A$777,$A157,СВЦЭМ!$B$34:$B$777,H$155)+'СЕТ СН'!$F$12</f>
        <v>0</v>
      </c>
      <c r="I157" s="37">
        <f>SUMIFS(СВЦЭМ!$E$34:$E$777,СВЦЭМ!$A$34:$A$777,$A157,СВЦЭМ!$B$34:$B$777,I$155)+'СЕТ СН'!$F$12</f>
        <v>0</v>
      </c>
      <c r="J157" s="37">
        <f>SUMIFS(СВЦЭМ!$E$34:$E$777,СВЦЭМ!$A$34:$A$777,$A157,СВЦЭМ!$B$34:$B$777,J$155)+'СЕТ СН'!$F$12</f>
        <v>0</v>
      </c>
      <c r="K157" s="37">
        <f>SUMIFS(СВЦЭМ!$E$34:$E$777,СВЦЭМ!$A$34:$A$777,$A157,СВЦЭМ!$B$34:$B$777,K$155)+'СЕТ СН'!$F$12</f>
        <v>0</v>
      </c>
      <c r="L157" s="37">
        <f>SUMIFS(СВЦЭМ!$E$34:$E$777,СВЦЭМ!$A$34:$A$777,$A157,СВЦЭМ!$B$34:$B$777,L$155)+'СЕТ СН'!$F$12</f>
        <v>0</v>
      </c>
      <c r="M157" s="37">
        <f>SUMIFS(СВЦЭМ!$E$34:$E$777,СВЦЭМ!$A$34:$A$777,$A157,СВЦЭМ!$B$34:$B$777,M$155)+'СЕТ СН'!$F$12</f>
        <v>0</v>
      </c>
      <c r="N157" s="37">
        <f>SUMIFS(СВЦЭМ!$E$34:$E$777,СВЦЭМ!$A$34:$A$777,$A157,СВЦЭМ!$B$34:$B$777,N$155)+'СЕТ СН'!$F$12</f>
        <v>0</v>
      </c>
      <c r="O157" s="37">
        <f>SUMIFS(СВЦЭМ!$E$34:$E$777,СВЦЭМ!$A$34:$A$777,$A157,СВЦЭМ!$B$34:$B$777,O$155)+'СЕТ СН'!$F$12</f>
        <v>0</v>
      </c>
      <c r="P157" s="37">
        <f>SUMIFS(СВЦЭМ!$E$34:$E$777,СВЦЭМ!$A$34:$A$777,$A157,СВЦЭМ!$B$34:$B$777,P$155)+'СЕТ СН'!$F$12</f>
        <v>0</v>
      </c>
      <c r="Q157" s="37">
        <f>SUMIFS(СВЦЭМ!$E$34:$E$777,СВЦЭМ!$A$34:$A$777,$A157,СВЦЭМ!$B$34:$B$777,Q$155)+'СЕТ СН'!$F$12</f>
        <v>0</v>
      </c>
      <c r="R157" s="37">
        <f>SUMIFS(СВЦЭМ!$E$34:$E$777,СВЦЭМ!$A$34:$A$777,$A157,СВЦЭМ!$B$34:$B$777,R$155)+'СЕТ СН'!$F$12</f>
        <v>0</v>
      </c>
      <c r="S157" s="37">
        <f>SUMIFS(СВЦЭМ!$E$34:$E$777,СВЦЭМ!$A$34:$A$777,$A157,СВЦЭМ!$B$34:$B$777,S$155)+'СЕТ СН'!$F$12</f>
        <v>0</v>
      </c>
      <c r="T157" s="37">
        <f>SUMIFS(СВЦЭМ!$E$34:$E$777,СВЦЭМ!$A$34:$A$777,$A157,СВЦЭМ!$B$34:$B$777,T$155)+'СЕТ СН'!$F$12</f>
        <v>0</v>
      </c>
      <c r="U157" s="37">
        <f>SUMIFS(СВЦЭМ!$E$34:$E$777,СВЦЭМ!$A$34:$A$777,$A157,СВЦЭМ!$B$34:$B$777,U$155)+'СЕТ СН'!$F$12</f>
        <v>0</v>
      </c>
      <c r="V157" s="37">
        <f>SUMIFS(СВЦЭМ!$E$34:$E$777,СВЦЭМ!$A$34:$A$777,$A157,СВЦЭМ!$B$34:$B$777,V$155)+'СЕТ СН'!$F$12</f>
        <v>0</v>
      </c>
      <c r="W157" s="37">
        <f>SUMIFS(СВЦЭМ!$E$34:$E$777,СВЦЭМ!$A$34:$A$777,$A157,СВЦЭМ!$B$34:$B$777,W$155)+'СЕТ СН'!$F$12</f>
        <v>0</v>
      </c>
      <c r="X157" s="37">
        <f>SUMIFS(СВЦЭМ!$E$34:$E$777,СВЦЭМ!$A$34:$A$777,$A157,СВЦЭМ!$B$34:$B$777,X$155)+'СЕТ СН'!$F$12</f>
        <v>0</v>
      </c>
      <c r="Y157" s="37">
        <f>SUMIFS(СВЦЭМ!$E$34:$E$777,СВЦЭМ!$A$34:$A$777,$A157,СВЦЭМ!$B$34:$B$777,Y$155)+'СЕТ СН'!$F$12</f>
        <v>0</v>
      </c>
    </row>
    <row r="158" spans="1:27" ht="15.75" x14ac:dyDescent="0.2">
      <c r="A158" s="36">
        <f t="shared" ref="A158:A186" si="4">A157+1</f>
        <v>43223</v>
      </c>
      <c r="B158" s="37">
        <f>SUMIFS(СВЦЭМ!$E$34:$E$777,СВЦЭМ!$A$34:$A$777,$A158,СВЦЭМ!$B$34:$B$777,B$155)+'СЕТ СН'!$F$12</f>
        <v>0</v>
      </c>
      <c r="C158" s="37">
        <f>SUMIFS(СВЦЭМ!$E$34:$E$777,СВЦЭМ!$A$34:$A$777,$A158,СВЦЭМ!$B$34:$B$777,C$155)+'СЕТ СН'!$F$12</f>
        <v>0</v>
      </c>
      <c r="D158" s="37">
        <f>SUMIFS(СВЦЭМ!$E$34:$E$777,СВЦЭМ!$A$34:$A$777,$A158,СВЦЭМ!$B$34:$B$777,D$155)+'СЕТ СН'!$F$12</f>
        <v>0</v>
      </c>
      <c r="E158" s="37">
        <f>SUMIFS(СВЦЭМ!$E$34:$E$777,СВЦЭМ!$A$34:$A$777,$A158,СВЦЭМ!$B$34:$B$777,E$155)+'СЕТ СН'!$F$12</f>
        <v>0</v>
      </c>
      <c r="F158" s="37">
        <f>SUMIFS(СВЦЭМ!$E$34:$E$777,СВЦЭМ!$A$34:$A$777,$A158,СВЦЭМ!$B$34:$B$777,F$155)+'СЕТ СН'!$F$12</f>
        <v>0</v>
      </c>
      <c r="G158" s="37">
        <f>SUMIFS(СВЦЭМ!$E$34:$E$777,СВЦЭМ!$A$34:$A$777,$A158,СВЦЭМ!$B$34:$B$777,G$155)+'СЕТ СН'!$F$12</f>
        <v>0</v>
      </c>
      <c r="H158" s="37">
        <f>SUMIFS(СВЦЭМ!$E$34:$E$777,СВЦЭМ!$A$34:$A$777,$A158,СВЦЭМ!$B$34:$B$777,H$155)+'СЕТ СН'!$F$12</f>
        <v>0</v>
      </c>
      <c r="I158" s="37">
        <f>SUMIFS(СВЦЭМ!$E$34:$E$777,СВЦЭМ!$A$34:$A$777,$A158,СВЦЭМ!$B$34:$B$777,I$155)+'СЕТ СН'!$F$12</f>
        <v>0</v>
      </c>
      <c r="J158" s="37">
        <f>SUMIFS(СВЦЭМ!$E$34:$E$777,СВЦЭМ!$A$34:$A$777,$A158,СВЦЭМ!$B$34:$B$777,J$155)+'СЕТ СН'!$F$12</f>
        <v>0</v>
      </c>
      <c r="K158" s="37">
        <f>SUMIFS(СВЦЭМ!$E$34:$E$777,СВЦЭМ!$A$34:$A$777,$A158,СВЦЭМ!$B$34:$B$777,K$155)+'СЕТ СН'!$F$12</f>
        <v>0</v>
      </c>
      <c r="L158" s="37">
        <f>SUMIFS(СВЦЭМ!$E$34:$E$777,СВЦЭМ!$A$34:$A$777,$A158,СВЦЭМ!$B$34:$B$777,L$155)+'СЕТ СН'!$F$12</f>
        <v>0</v>
      </c>
      <c r="M158" s="37">
        <f>SUMIFS(СВЦЭМ!$E$34:$E$777,СВЦЭМ!$A$34:$A$777,$A158,СВЦЭМ!$B$34:$B$777,M$155)+'СЕТ СН'!$F$12</f>
        <v>0</v>
      </c>
      <c r="N158" s="37">
        <f>SUMIFS(СВЦЭМ!$E$34:$E$777,СВЦЭМ!$A$34:$A$777,$A158,СВЦЭМ!$B$34:$B$777,N$155)+'СЕТ СН'!$F$12</f>
        <v>0</v>
      </c>
      <c r="O158" s="37">
        <f>SUMIFS(СВЦЭМ!$E$34:$E$777,СВЦЭМ!$A$34:$A$777,$A158,СВЦЭМ!$B$34:$B$777,O$155)+'СЕТ СН'!$F$12</f>
        <v>0</v>
      </c>
      <c r="P158" s="37">
        <f>SUMIFS(СВЦЭМ!$E$34:$E$777,СВЦЭМ!$A$34:$A$777,$A158,СВЦЭМ!$B$34:$B$777,P$155)+'СЕТ СН'!$F$12</f>
        <v>0</v>
      </c>
      <c r="Q158" s="37">
        <f>SUMIFS(СВЦЭМ!$E$34:$E$777,СВЦЭМ!$A$34:$A$777,$A158,СВЦЭМ!$B$34:$B$777,Q$155)+'СЕТ СН'!$F$12</f>
        <v>0</v>
      </c>
      <c r="R158" s="37">
        <f>SUMIFS(СВЦЭМ!$E$34:$E$777,СВЦЭМ!$A$34:$A$777,$A158,СВЦЭМ!$B$34:$B$777,R$155)+'СЕТ СН'!$F$12</f>
        <v>0</v>
      </c>
      <c r="S158" s="37">
        <f>SUMIFS(СВЦЭМ!$E$34:$E$777,СВЦЭМ!$A$34:$A$777,$A158,СВЦЭМ!$B$34:$B$777,S$155)+'СЕТ СН'!$F$12</f>
        <v>0</v>
      </c>
      <c r="T158" s="37">
        <f>SUMIFS(СВЦЭМ!$E$34:$E$777,СВЦЭМ!$A$34:$A$777,$A158,СВЦЭМ!$B$34:$B$777,T$155)+'СЕТ СН'!$F$12</f>
        <v>0</v>
      </c>
      <c r="U158" s="37">
        <f>SUMIFS(СВЦЭМ!$E$34:$E$777,СВЦЭМ!$A$34:$A$777,$A158,СВЦЭМ!$B$34:$B$777,U$155)+'СЕТ СН'!$F$12</f>
        <v>0</v>
      </c>
      <c r="V158" s="37">
        <f>SUMIFS(СВЦЭМ!$E$34:$E$777,СВЦЭМ!$A$34:$A$777,$A158,СВЦЭМ!$B$34:$B$777,V$155)+'СЕТ СН'!$F$12</f>
        <v>0</v>
      </c>
      <c r="W158" s="37">
        <f>SUMIFS(СВЦЭМ!$E$34:$E$777,СВЦЭМ!$A$34:$A$777,$A158,СВЦЭМ!$B$34:$B$777,W$155)+'СЕТ СН'!$F$12</f>
        <v>0</v>
      </c>
      <c r="X158" s="37">
        <f>SUMIFS(СВЦЭМ!$E$34:$E$777,СВЦЭМ!$A$34:$A$777,$A158,СВЦЭМ!$B$34:$B$777,X$155)+'СЕТ СН'!$F$12</f>
        <v>0</v>
      </c>
      <c r="Y158" s="37">
        <f>SUMIFS(СВЦЭМ!$E$34:$E$777,СВЦЭМ!$A$34:$A$777,$A158,СВЦЭМ!$B$34:$B$777,Y$155)+'СЕТ СН'!$F$12</f>
        <v>0</v>
      </c>
    </row>
    <row r="159" spans="1:27" ht="15.75" x14ac:dyDescent="0.2">
      <c r="A159" s="36">
        <f t="shared" si="4"/>
        <v>43224</v>
      </c>
      <c r="B159" s="37">
        <f>SUMIFS(СВЦЭМ!$E$34:$E$777,СВЦЭМ!$A$34:$A$777,$A159,СВЦЭМ!$B$34:$B$777,B$155)+'СЕТ СН'!$F$12</f>
        <v>0</v>
      </c>
      <c r="C159" s="37">
        <f>SUMIFS(СВЦЭМ!$E$34:$E$777,СВЦЭМ!$A$34:$A$777,$A159,СВЦЭМ!$B$34:$B$777,C$155)+'СЕТ СН'!$F$12</f>
        <v>0</v>
      </c>
      <c r="D159" s="37">
        <f>SUMIFS(СВЦЭМ!$E$34:$E$777,СВЦЭМ!$A$34:$A$777,$A159,СВЦЭМ!$B$34:$B$777,D$155)+'СЕТ СН'!$F$12</f>
        <v>0</v>
      </c>
      <c r="E159" s="37">
        <f>SUMIFS(СВЦЭМ!$E$34:$E$777,СВЦЭМ!$A$34:$A$777,$A159,СВЦЭМ!$B$34:$B$777,E$155)+'СЕТ СН'!$F$12</f>
        <v>0</v>
      </c>
      <c r="F159" s="37">
        <f>SUMIFS(СВЦЭМ!$E$34:$E$777,СВЦЭМ!$A$34:$A$777,$A159,СВЦЭМ!$B$34:$B$777,F$155)+'СЕТ СН'!$F$12</f>
        <v>0</v>
      </c>
      <c r="G159" s="37">
        <f>SUMIFS(СВЦЭМ!$E$34:$E$777,СВЦЭМ!$A$34:$A$777,$A159,СВЦЭМ!$B$34:$B$777,G$155)+'СЕТ СН'!$F$12</f>
        <v>0</v>
      </c>
      <c r="H159" s="37">
        <f>SUMIFS(СВЦЭМ!$E$34:$E$777,СВЦЭМ!$A$34:$A$777,$A159,СВЦЭМ!$B$34:$B$777,H$155)+'СЕТ СН'!$F$12</f>
        <v>0</v>
      </c>
      <c r="I159" s="37">
        <f>SUMIFS(СВЦЭМ!$E$34:$E$777,СВЦЭМ!$A$34:$A$777,$A159,СВЦЭМ!$B$34:$B$777,I$155)+'СЕТ СН'!$F$12</f>
        <v>0</v>
      </c>
      <c r="J159" s="37">
        <f>SUMIFS(СВЦЭМ!$E$34:$E$777,СВЦЭМ!$A$34:$A$777,$A159,СВЦЭМ!$B$34:$B$777,J$155)+'СЕТ СН'!$F$12</f>
        <v>0</v>
      </c>
      <c r="K159" s="37">
        <f>SUMIFS(СВЦЭМ!$E$34:$E$777,СВЦЭМ!$A$34:$A$777,$A159,СВЦЭМ!$B$34:$B$777,K$155)+'СЕТ СН'!$F$12</f>
        <v>0</v>
      </c>
      <c r="L159" s="37">
        <f>SUMIFS(СВЦЭМ!$E$34:$E$777,СВЦЭМ!$A$34:$A$777,$A159,СВЦЭМ!$B$34:$B$777,L$155)+'СЕТ СН'!$F$12</f>
        <v>0</v>
      </c>
      <c r="M159" s="37">
        <f>SUMIFS(СВЦЭМ!$E$34:$E$777,СВЦЭМ!$A$34:$A$777,$A159,СВЦЭМ!$B$34:$B$777,M$155)+'СЕТ СН'!$F$12</f>
        <v>0</v>
      </c>
      <c r="N159" s="37">
        <f>SUMIFS(СВЦЭМ!$E$34:$E$777,СВЦЭМ!$A$34:$A$777,$A159,СВЦЭМ!$B$34:$B$777,N$155)+'СЕТ СН'!$F$12</f>
        <v>0</v>
      </c>
      <c r="O159" s="37">
        <f>SUMIFS(СВЦЭМ!$E$34:$E$777,СВЦЭМ!$A$34:$A$777,$A159,СВЦЭМ!$B$34:$B$777,O$155)+'СЕТ СН'!$F$12</f>
        <v>0</v>
      </c>
      <c r="P159" s="37">
        <f>SUMIFS(СВЦЭМ!$E$34:$E$777,СВЦЭМ!$A$34:$A$777,$A159,СВЦЭМ!$B$34:$B$777,P$155)+'СЕТ СН'!$F$12</f>
        <v>0</v>
      </c>
      <c r="Q159" s="37">
        <f>SUMIFS(СВЦЭМ!$E$34:$E$777,СВЦЭМ!$A$34:$A$777,$A159,СВЦЭМ!$B$34:$B$777,Q$155)+'СЕТ СН'!$F$12</f>
        <v>0</v>
      </c>
      <c r="R159" s="37">
        <f>SUMIFS(СВЦЭМ!$E$34:$E$777,СВЦЭМ!$A$34:$A$777,$A159,СВЦЭМ!$B$34:$B$777,R$155)+'СЕТ СН'!$F$12</f>
        <v>0</v>
      </c>
      <c r="S159" s="37">
        <f>SUMIFS(СВЦЭМ!$E$34:$E$777,СВЦЭМ!$A$34:$A$777,$A159,СВЦЭМ!$B$34:$B$777,S$155)+'СЕТ СН'!$F$12</f>
        <v>0</v>
      </c>
      <c r="T159" s="37">
        <f>SUMIFS(СВЦЭМ!$E$34:$E$777,СВЦЭМ!$A$34:$A$777,$A159,СВЦЭМ!$B$34:$B$777,T$155)+'СЕТ СН'!$F$12</f>
        <v>0</v>
      </c>
      <c r="U159" s="37">
        <f>SUMIFS(СВЦЭМ!$E$34:$E$777,СВЦЭМ!$A$34:$A$777,$A159,СВЦЭМ!$B$34:$B$777,U$155)+'СЕТ СН'!$F$12</f>
        <v>0</v>
      </c>
      <c r="V159" s="37">
        <f>SUMIFS(СВЦЭМ!$E$34:$E$777,СВЦЭМ!$A$34:$A$777,$A159,СВЦЭМ!$B$34:$B$777,V$155)+'СЕТ СН'!$F$12</f>
        <v>0</v>
      </c>
      <c r="W159" s="37">
        <f>SUMIFS(СВЦЭМ!$E$34:$E$777,СВЦЭМ!$A$34:$A$777,$A159,СВЦЭМ!$B$34:$B$777,W$155)+'СЕТ СН'!$F$12</f>
        <v>0</v>
      </c>
      <c r="X159" s="37">
        <f>SUMIFS(СВЦЭМ!$E$34:$E$777,СВЦЭМ!$A$34:$A$777,$A159,СВЦЭМ!$B$34:$B$777,X$155)+'СЕТ СН'!$F$12</f>
        <v>0</v>
      </c>
      <c r="Y159" s="37">
        <f>SUMIFS(СВЦЭМ!$E$34:$E$777,СВЦЭМ!$A$34:$A$777,$A159,СВЦЭМ!$B$34:$B$777,Y$155)+'СЕТ СН'!$F$12</f>
        <v>0</v>
      </c>
    </row>
    <row r="160" spans="1:27" ht="15.75" x14ac:dyDescent="0.2">
      <c r="A160" s="36">
        <f t="shared" si="4"/>
        <v>43225</v>
      </c>
      <c r="B160" s="37">
        <f>SUMIFS(СВЦЭМ!$E$34:$E$777,СВЦЭМ!$A$34:$A$777,$A160,СВЦЭМ!$B$34:$B$777,B$155)+'СЕТ СН'!$F$12</f>
        <v>0</v>
      </c>
      <c r="C160" s="37">
        <f>SUMIFS(СВЦЭМ!$E$34:$E$777,СВЦЭМ!$A$34:$A$777,$A160,СВЦЭМ!$B$34:$B$777,C$155)+'СЕТ СН'!$F$12</f>
        <v>0</v>
      </c>
      <c r="D160" s="37">
        <f>SUMIFS(СВЦЭМ!$E$34:$E$777,СВЦЭМ!$A$34:$A$777,$A160,СВЦЭМ!$B$34:$B$777,D$155)+'СЕТ СН'!$F$12</f>
        <v>0</v>
      </c>
      <c r="E160" s="37">
        <f>SUMIFS(СВЦЭМ!$E$34:$E$777,СВЦЭМ!$A$34:$A$777,$A160,СВЦЭМ!$B$34:$B$777,E$155)+'СЕТ СН'!$F$12</f>
        <v>0</v>
      </c>
      <c r="F160" s="37">
        <f>SUMIFS(СВЦЭМ!$E$34:$E$777,СВЦЭМ!$A$34:$A$777,$A160,СВЦЭМ!$B$34:$B$777,F$155)+'СЕТ СН'!$F$12</f>
        <v>0</v>
      </c>
      <c r="G160" s="37">
        <f>SUMIFS(СВЦЭМ!$E$34:$E$777,СВЦЭМ!$A$34:$A$777,$A160,СВЦЭМ!$B$34:$B$777,G$155)+'СЕТ СН'!$F$12</f>
        <v>0</v>
      </c>
      <c r="H160" s="37">
        <f>SUMIFS(СВЦЭМ!$E$34:$E$777,СВЦЭМ!$A$34:$A$777,$A160,СВЦЭМ!$B$34:$B$777,H$155)+'СЕТ СН'!$F$12</f>
        <v>0</v>
      </c>
      <c r="I160" s="37">
        <f>SUMIFS(СВЦЭМ!$E$34:$E$777,СВЦЭМ!$A$34:$A$777,$A160,СВЦЭМ!$B$34:$B$777,I$155)+'СЕТ СН'!$F$12</f>
        <v>0</v>
      </c>
      <c r="J160" s="37">
        <f>SUMIFS(СВЦЭМ!$E$34:$E$777,СВЦЭМ!$A$34:$A$777,$A160,СВЦЭМ!$B$34:$B$777,J$155)+'СЕТ СН'!$F$12</f>
        <v>0</v>
      </c>
      <c r="K160" s="37">
        <f>SUMIFS(СВЦЭМ!$E$34:$E$777,СВЦЭМ!$A$34:$A$777,$A160,СВЦЭМ!$B$34:$B$777,K$155)+'СЕТ СН'!$F$12</f>
        <v>0</v>
      </c>
      <c r="L160" s="37">
        <f>SUMIFS(СВЦЭМ!$E$34:$E$777,СВЦЭМ!$A$34:$A$777,$A160,СВЦЭМ!$B$34:$B$777,L$155)+'СЕТ СН'!$F$12</f>
        <v>0</v>
      </c>
      <c r="M160" s="37">
        <f>SUMIFS(СВЦЭМ!$E$34:$E$777,СВЦЭМ!$A$34:$A$777,$A160,СВЦЭМ!$B$34:$B$777,M$155)+'СЕТ СН'!$F$12</f>
        <v>0</v>
      </c>
      <c r="N160" s="37">
        <f>SUMIFS(СВЦЭМ!$E$34:$E$777,СВЦЭМ!$A$34:$A$777,$A160,СВЦЭМ!$B$34:$B$777,N$155)+'СЕТ СН'!$F$12</f>
        <v>0</v>
      </c>
      <c r="O160" s="37">
        <f>SUMIFS(СВЦЭМ!$E$34:$E$777,СВЦЭМ!$A$34:$A$777,$A160,СВЦЭМ!$B$34:$B$777,O$155)+'СЕТ СН'!$F$12</f>
        <v>0</v>
      </c>
      <c r="P160" s="37">
        <f>SUMIFS(СВЦЭМ!$E$34:$E$777,СВЦЭМ!$A$34:$A$777,$A160,СВЦЭМ!$B$34:$B$777,P$155)+'СЕТ СН'!$F$12</f>
        <v>0</v>
      </c>
      <c r="Q160" s="37">
        <f>SUMIFS(СВЦЭМ!$E$34:$E$777,СВЦЭМ!$A$34:$A$777,$A160,СВЦЭМ!$B$34:$B$777,Q$155)+'СЕТ СН'!$F$12</f>
        <v>0</v>
      </c>
      <c r="R160" s="37">
        <f>SUMIFS(СВЦЭМ!$E$34:$E$777,СВЦЭМ!$A$34:$A$777,$A160,СВЦЭМ!$B$34:$B$777,R$155)+'СЕТ СН'!$F$12</f>
        <v>0</v>
      </c>
      <c r="S160" s="37">
        <f>SUMIFS(СВЦЭМ!$E$34:$E$777,СВЦЭМ!$A$34:$A$777,$A160,СВЦЭМ!$B$34:$B$777,S$155)+'СЕТ СН'!$F$12</f>
        <v>0</v>
      </c>
      <c r="T160" s="37">
        <f>SUMIFS(СВЦЭМ!$E$34:$E$777,СВЦЭМ!$A$34:$A$777,$A160,СВЦЭМ!$B$34:$B$777,T$155)+'СЕТ СН'!$F$12</f>
        <v>0</v>
      </c>
      <c r="U160" s="37">
        <f>SUMIFS(СВЦЭМ!$E$34:$E$777,СВЦЭМ!$A$34:$A$777,$A160,СВЦЭМ!$B$34:$B$777,U$155)+'СЕТ СН'!$F$12</f>
        <v>0</v>
      </c>
      <c r="V160" s="37">
        <f>SUMIFS(СВЦЭМ!$E$34:$E$777,СВЦЭМ!$A$34:$A$777,$A160,СВЦЭМ!$B$34:$B$777,V$155)+'СЕТ СН'!$F$12</f>
        <v>0</v>
      </c>
      <c r="W160" s="37">
        <f>SUMIFS(СВЦЭМ!$E$34:$E$777,СВЦЭМ!$A$34:$A$777,$A160,СВЦЭМ!$B$34:$B$777,W$155)+'СЕТ СН'!$F$12</f>
        <v>0</v>
      </c>
      <c r="X160" s="37">
        <f>SUMIFS(СВЦЭМ!$E$34:$E$777,СВЦЭМ!$A$34:$A$777,$A160,СВЦЭМ!$B$34:$B$777,X$155)+'СЕТ СН'!$F$12</f>
        <v>0</v>
      </c>
      <c r="Y160" s="37">
        <f>SUMIFS(СВЦЭМ!$E$34:$E$777,СВЦЭМ!$A$34:$A$777,$A160,СВЦЭМ!$B$34:$B$777,Y$155)+'СЕТ СН'!$F$12</f>
        <v>0</v>
      </c>
    </row>
    <row r="161" spans="1:25" ht="15.75" x14ac:dyDescent="0.2">
      <c r="A161" s="36">
        <f t="shared" si="4"/>
        <v>43226</v>
      </c>
      <c r="B161" s="37">
        <f>SUMIFS(СВЦЭМ!$E$34:$E$777,СВЦЭМ!$A$34:$A$777,$A161,СВЦЭМ!$B$34:$B$777,B$155)+'СЕТ СН'!$F$12</f>
        <v>0</v>
      </c>
      <c r="C161" s="37">
        <f>SUMIFS(СВЦЭМ!$E$34:$E$777,СВЦЭМ!$A$34:$A$777,$A161,СВЦЭМ!$B$34:$B$777,C$155)+'СЕТ СН'!$F$12</f>
        <v>0</v>
      </c>
      <c r="D161" s="37">
        <f>SUMIFS(СВЦЭМ!$E$34:$E$777,СВЦЭМ!$A$34:$A$777,$A161,СВЦЭМ!$B$34:$B$777,D$155)+'СЕТ СН'!$F$12</f>
        <v>0</v>
      </c>
      <c r="E161" s="37">
        <f>SUMIFS(СВЦЭМ!$E$34:$E$777,СВЦЭМ!$A$34:$A$777,$A161,СВЦЭМ!$B$34:$B$777,E$155)+'СЕТ СН'!$F$12</f>
        <v>0</v>
      </c>
      <c r="F161" s="37">
        <f>SUMIFS(СВЦЭМ!$E$34:$E$777,СВЦЭМ!$A$34:$A$777,$A161,СВЦЭМ!$B$34:$B$777,F$155)+'СЕТ СН'!$F$12</f>
        <v>0</v>
      </c>
      <c r="G161" s="37">
        <f>SUMIFS(СВЦЭМ!$E$34:$E$777,СВЦЭМ!$A$34:$A$777,$A161,СВЦЭМ!$B$34:$B$777,G$155)+'СЕТ СН'!$F$12</f>
        <v>0</v>
      </c>
      <c r="H161" s="37">
        <f>SUMIFS(СВЦЭМ!$E$34:$E$777,СВЦЭМ!$A$34:$A$777,$A161,СВЦЭМ!$B$34:$B$777,H$155)+'СЕТ СН'!$F$12</f>
        <v>0</v>
      </c>
      <c r="I161" s="37">
        <f>SUMIFS(СВЦЭМ!$E$34:$E$777,СВЦЭМ!$A$34:$A$777,$A161,СВЦЭМ!$B$34:$B$777,I$155)+'СЕТ СН'!$F$12</f>
        <v>0</v>
      </c>
      <c r="J161" s="37">
        <f>SUMIFS(СВЦЭМ!$E$34:$E$777,СВЦЭМ!$A$34:$A$777,$A161,СВЦЭМ!$B$34:$B$777,J$155)+'СЕТ СН'!$F$12</f>
        <v>0</v>
      </c>
      <c r="K161" s="37">
        <f>SUMIFS(СВЦЭМ!$E$34:$E$777,СВЦЭМ!$A$34:$A$777,$A161,СВЦЭМ!$B$34:$B$777,K$155)+'СЕТ СН'!$F$12</f>
        <v>0</v>
      </c>
      <c r="L161" s="37">
        <f>SUMIFS(СВЦЭМ!$E$34:$E$777,СВЦЭМ!$A$34:$A$777,$A161,СВЦЭМ!$B$34:$B$777,L$155)+'СЕТ СН'!$F$12</f>
        <v>0</v>
      </c>
      <c r="M161" s="37">
        <f>SUMIFS(СВЦЭМ!$E$34:$E$777,СВЦЭМ!$A$34:$A$777,$A161,СВЦЭМ!$B$34:$B$777,M$155)+'СЕТ СН'!$F$12</f>
        <v>0</v>
      </c>
      <c r="N161" s="37">
        <f>SUMIFS(СВЦЭМ!$E$34:$E$777,СВЦЭМ!$A$34:$A$777,$A161,СВЦЭМ!$B$34:$B$777,N$155)+'СЕТ СН'!$F$12</f>
        <v>0</v>
      </c>
      <c r="O161" s="37">
        <f>SUMIFS(СВЦЭМ!$E$34:$E$777,СВЦЭМ!$A$34:$A$777,$A161,СВЦЭМ!$B$34:$B$777,O$155)+'СЕТ СН'!$F$12</f>
        <v>0</v>
      </c>
      <c r="P161" s="37">
        <f>SUMIFS(СВЦЭМ!$E$34:$E$777,СВЦЭМ!$A$34:$A$777,$A161,СВЦЭМ!$B$34:$B$777,P$155)+'СЕТ СН'!$F$12</f>
        <v>0</v>
      </c>
      <c r="Q161" s="37">
        <f>SUMIFS(СВЦЭМ!$E$34:$E$777,СВЦЭМ!$A$34:$A$777,$A161,СВЦЭМ!$B$34:$B$777,Q$155)+'СЕТ СН'!$F$12</f>
        <v>0</v>
      </c>
      <c r="R161" s="37">
        <f>SUMIFS(СВЦЭМ!$E$34:$E$777,СВЦЭМ!$A$34:$A$777,$A161,СВЦЭМ!$B$34:$B$777,R$155)+'СЕТ СН'!$F$12</f>
        <v>0</v>
      </c>
      <c r="S161" s="37">
        <f>SUMIFS(СВЦЭМ!$E$34:$E$777,СВЦЭМ!$A$34:$A$777,$A161,СВЦЭМ!$B$34:$B$777,S$155)+'СЕТ СН'!$F$12</f>
        <v>0</v>
      </c>
      <c r="T161" s="37">
        <f>SUMIFS(СВЦЭМ!$E$34:$E$777,СВЦЭМ!$A$34:$A$777,$A161,СВЦЭМ!$B$34:$B$777,T$155)+'СЕТ СН'!$F$12</f>
        <v>0</v>
      </c>
      <c r="U161" s="37">
        <f>SUMIFS(СВЦЭМ!$E$34:$E$777,СВЦЭМ!$A$34:$A$777,$A161,СВЦЭМ!$B$34:$B$777,U$155)+'СЕТ СН'!$F$12</f>
        <v>0</v>
      </c>
      <c r="V161" s="37">
        <f>SUMIFS(СВЦЭМ!$E$34:$E$777,СВЦЭМ!$A$34:$A$777,$A161,СВЦЭМ!$B$34:$B$777,V$155)+'СЕТ СН'!$F$12</f>
        <v>0</v>
      </c>
      <c r="W161" s="37">
        <f>SUMIFS(СВЦЭМ!$E$34:$E$777,СВЦЭМ!$A$34:$A$777,$A161,СВЦЭМ!$B$34:$B$777,W$155)+'СЕТ СН'!$F$12</f>
        <v>0</v>
      </c>
      <c r="X161" s="37">
        <f>SUMIFS(СВЦЭМ!$E$34:$E$777,СВЦЭМ!$A$34:$A$777,$A161,СВЦЭМ!$B$34:$B$777,X$155)+'СЕТ СН'!$F$12</f>
        <v>0</v>
      </c>
      <c r="Y161" s="37">
        <f>SUMIFS(СВЦЭМ!$E$34:$E$777,СВЦЭМ!$A$34:$A$777,$A161,СВЦЭМ!$B$34:$B$777,Y$155)+'СЕТ СН'!$F$12</f>
        <v>0</v>
      </c>
    </row>
    <row r="162" spans="1:25" ht="15.75" x14ac:dyDescent="0.2">
      <c r="A162" s="36">
        <f t="shared" si="4"/>
        <v>43227</v>
      </c>
      <c r="B162" s="37">
        <f>SUMIFS(СВЦЭМ!$E$34:$E$777,СВЦЭМ!$A$34:$A$777,$A162,СВЦЭМ!$B$34:$B$777,B$155)+'СЕТ СН'!$F$12</f>
        <v>0</v>
      </c>
      <c r="C162" s="37">
        <f>SUMIFS(СВЦЭМ!$E$34:$E$777,СВЦЭМ!$A$34:$A$777,$A162,СВЦЭМ!$B$34:$B$777,C$155)+'СЕТ СН'!$F$12</f>
        <v>0</v>
      </c>
      <c r="D162" s="37">
        <f>SUMIFS(СВЦЭМ!$E$34:$E$777,СВЦЭМ!$A$34:$A$777,$A162,СВЦЭМ!$B$34:$B$777,D$155)+'СЕТ СН'!$F$12</f>
        <v>0</v>
      </c>
      <c r="E162" s="37">
        <f>SUMIFS(СВЦЭМ!$E$34:$E$777,СВЦЭМ!$A$34:$A$777,$A162,СВЦЭМ!$B$34:$B$777,E$155)+'СЕТ СН'!$F$12</f>
        <v>0</v>
      </c>
      <c r="F162" s="37">
        <f>SUMIFS(СВЦЭМ!$E$34:$E$777,СВЦЭМ!$A$34:$A$777,$A162,СВЦЭМ!$B$34:$B$777,F$155)+'СЕТ СН'!$F$12</f>
        <v>0</v>
      </c>
      <c r="G162" s="37">
        <f>SUMIFS(СВЦЭМ!$E$34:$E$777,СВЦЭМ!$A$34:$A$777,$A162,СВЦЭМ!$B$34:$B$777,G$155)+'СЕТ СН'!$F$12</f>
        <v>0</v>
      </c>
      <c r="H162" s="37">
        <f>SUMIFS(СВЦЭМ!$E$34:$E$777,СВЦЭМ!$A$34:$A$777,$A162,СВЦЭМ!$B$34:$B$777,H$155)+'СЕТ СН'!$F$12</f>
        <v>0</v>
      </c>
      <c r="I162" s="37">
        <f>SUMIFS(СВЦЭМ!$E$34:$E$777,СВЦЭМ!$A$34:$A$777,$A162,СВЦЭМ!$B$34:$B$777,I$155)+'СЕТ СН'!$F$12</f>
        <v>0</v>
      </c>
      <c r="J162" s="37">
        <f>SUMIFS(СВЦЭМ!$E$34:$E$777,СВЦЭМ!$A$34:$A$777,$A162,СВЦЭМ!$B$34:$B$777,J$155)+'СЕТ СН'!$F$12</f>
        <v>0</v>
      </c>
      <c r="K162" s="37">
        <f>SUMIFS(СВЦЭМ!$E$34:$E$777,СВЦЭМ!$A$34:$A$777,$A162,СВЦЭМ!$B$34:$B$777,K$155)+'СЕТ СН'!$F$12</f>
        <v>0</v>
      </c>
      <c r="L162" s="37">
        <f>SUMIFS(СВЦЭМ!$E$34:$E$777,СВЦЭМ!$A$34:$A$777,$A162,СВЦЭМ!$B$34:$B$777,L$155)+'СЕТ СН'!$F$12</f>
        <v>0</v>
      </c>
      <c r="M162" s="37">
        <f>SUMIFS(СВЦЭМ!$E$34:$E$777,СВЦЭМ!$A$34:$A$777,$A162,СВЦЭМ!$B$34:$B$777,M$155)+'СЕТ СН'!$F$12</f>
        <v>0</v>
      </c>
      <c r="N162" s="37">
        <f>SUMIFS(СВЦЭМ!$E$34:$E$777,СВЦЭМ!$A$34:$A$777,$A162,СВЦЭМ!$B$34:$B$777,N$155)+'СЕТ СН'!$F$12</f>
        <v>0</v>
      </c>
      <c r="O162" s="37">
        <f>SUMIFS(СВЦЭМ!$E$34:$E$777,СВЦЭМ!$A$34:$A$777,$A162,СВЦЭМ!$B$34:$B$777,O$155)+'СЕТ СН'!$F$12</f>
        <v>0</v>
      </c>
      <c r="P162" s="37">
        <f>SUMIFS(СВЦЭМ!$E$34:$E$777,СВЦЭМ!$A$34:$A$777,$A162,СВЦЭМ!$B$34:$B$777,P$155)+'СЕТ СН'!$F$12</f>
        <v>0</v>
      </c>
      <c r="Q162" s="37">
        <f>SUMIFS(СВЦЭМ!$E$34:$E$777,СВЦЭМ!$A$34:$A$777,$A162,СВЦЭМ!$B$34:$B$777,Q$155)+'СЕТ СН'!$F$12</f>
        <v>0</v>
      </c>
      <c r="R162" s="37">
        <f>SUMIFS(СВЦЭМ!$E$34:$E$777,СВЦЭМ!$A$34:$A$777,$A162,СВЦЭМ!$B$34:$B$777,R$155)+'СЕТ СН'!$F$12</f>
        <v>0</v>
      </c>
      <c r="S162" s="37">
        <f>SUMIFS(СВЦЭМ!$E$34:$E$777,СВЦЭМ!$A$34:$A$777,$A162,СВЦЭМ!$B$34:$B$777,S$155)+'СЕТ СН'!$F$12</f>
        <v>0</v>
      </c>
      <c r="T162" s="37">
        <f>SUMIFS(СВЦЭМ!$E$34:$E$777,СВЦЭМ!$A$34:$A$777,$A162,СВЦЭМ!$B$34:$B$777,T$155)+'СЕТ СН'!$F$12</f>
        <v>0</v>
      </c>
      <c r="U162" s="37">
        <f>SUMIFS(СВЦЭМ!$E$34:$E$777,СВЦЭМ!$A$34:$A$777,$A162,СВЦЭМ!$B$34:$B$777,U$155)+'СЕТ СН'!$F$12</f>
        <v>0</v>
      </c>
      <c r="V162" s="37">
        <f>SUMIFS(СВЦЭМ!$E$34:$E$777,СВЦЭМ!$A$34:$A$777,$A162,СВЦЭМ!$B$34:$B$777,V$155)+'СЕТ СН'!$F$12</f>
        <v>0</v>
      </c>
      <c r="W162" s="37">
        <f>SUMIFS(СВЦЭМ!$E$34:$E$777,СВЦЭМ!$A$34:$A$777,$A162,СВЦЭМ!$B$34:$B$777,W$155)+'СЕТ СН'!$F$12</f>
        <v>0</v>
      </c>
      <c r="X162" s="37">
        <f>SUMIFS(СВЦЭМ!$E$34:$E$777,СВЦЭМ!$A$34:$A$777,$A162,СВЦЭМ!$B$34:$B$777,X$155)+'СЕТ СН'!$F$12</f>
        <v>0</v>
      </c>
      <c r="Y162" s="37">
        <f>SUMIFS(СВЦЭМ!$E$34:$E$777,СВЦЭМ!$A$34:$A$777,$A162,СВЦЭМ!$B$34:$B$777,Y$155)+'СЕТ СН'!$F$12</f>
        <v>0</v>
      </c>
    </row>
    <row r="163" spans="1:25" ht="15.75" x14ac:dyDescent="0.2">
      <c r="A163" s="36">
        <f t="shared" si="4"/>
        <v>43228</v>
      </c>
      <c r="B163" s="37">
        <f>SUMIFS(СВЦЭМ!$E$34:$E$777,СВЦЭМ!$A$34:$A$777,$A163,СВЦЭМ!$B$34:$B$777,B$155)+'СЕТ СН'!$F$12</f>
        <v>0</v>
      </c>
      <c r="C163" s="37">
        <f>SUMIFS(СВЦЭМ!$E$34:$E$777,СВЦЭМ!$A$34:$A$777,$A163,СВЦЭМ!$B$34:$B$777,C$155)+'СЕТ СН'!$F$12</f>
        <v>0</v>
      </c>
      <c r="D163" s="37">
        <f>SUMIFS(СВЦЭМ!$E$34:$E$777,СВЦЭМ!$A$34:$A$777,$A163,СВЦЭМ!$B$34:$B$777,D$155)+'СЕТ СН'!$F$12</f>
        <v>0</v>
      </c>
      <c r="E163" s="37">
        <f>SUMIFS(СВЦЭМ!$E$34:$E$777,СВЦЭМ!$A$34:$A$777,$A163,СВЦЭМ!$B$34:$B$777,E$155)+'СЕТ СН'!$F$12</f>
        <v>0</v>
      </c>
      <c r="F163" s="37">
        <f>SUMIFS(СВЦЭМ!$E$34:$E$777,СВЦЭМ!$A$34:$A$777,$A163,СВЦЭМ!$B$34:$B$777,F$155)+'СЕТ СН'!$F$12</f>
        <v>0</v>
      </c>
      <c r="G163" s="37">
        <f>SUMIFS(СВЦЭМ!$E$34:$E$777,СВЦЭМ!$A$34:$A$777,$A163,СВЦЭМ!$B$34:$B$777,G$155)+'СЕТ СН'!$F$12</f>
        <v>0</v>
      </c>
      <c r="H163" s="37">
        <f>SUMIFS(СВЦЭМ!$E$34:$E$777,СВЦЭМ!$A$34:$A$777,$A163,СВЦЭМ!$B$34:$B$777,H$155)+'СЕТ СН'!$F$12</f>
        <v>0</v>
      </c>
      <c r="I163" s="37">
        <f>SUMIFS(СВЦЭМ!$E$34:$E$777,СВЦЭМ!$A$34:$A$777,$A163,СВЦЭМ!$B$34:$B$777,I$155)+'СЕТ СН'!$F$12</f>
        <v>0</v>
      </c>
      <c r="J163" s="37">
        <f>SUMIFS(СВЦЭМ!$E$34:$E$777,СВЦЭМ!$A$34:$A$777,$A163,СВЦЭМ!$B$34:$B$777,J$155)+'СЕТ СН'!$F$12</f>
        <v>0</v>
      </c>
      <c r="K163" s="37">
        <f>SUMIFS(СВЦЭМ!$E$34:$E$777,СВЦЭМ!$A$34:$A$777,$A163,СВЦЭМ!$B$34:$B$777,K$155)+'СЕТ СН'!$F$12</f>
        <v>0</v>
      </c>
      <c r="L163" s="37">
        <f>SUMIFS(СВЦЭМ!$E$34:$E$777,СВЦЭМ!$A$34:$A$777,$A163,СВЦЭМ!$B$34:$B$777,L$155)+'СЕТ СН'!$F$12</f>
        <v>0</v>
      </c>
      <c r="M163" s="37">
        <f>SUMIFS(СВЦЭМ!$E$34:$E$777,СВЦЭМ!$A$34:$A$777,$A163,СВЦЭМ!$B$34:$B$777,M$155)+'СЕТ СН'!$F$12</f>
        <v>0</v>
      </c>
      <c r="N163" s="37">
        <f>SUMIFS(СВЦЭМ!$E$34:$E$777,СВЦЭМ!$A$34:$A$777,$A163,СВЦЭМ!$B$34:$B$777,N$155)+'СЕТ СН'!$F$12</f>
        <v>0</v>
      </c>
      <c r="O163" s="37">
        <f>SUMIFS(СВЦЭМ!$E$34:$E$777,СВЦЭМ!$A$34:$A$777,$A163,СВЦЭМ!$B$34:$B$777,O$155)+'СЕТ СН'!$F$12</f>
        <v>0</v>
      </c>
      <c r="P163" s="37">
        <f>SUMIFS(СВЦЭМ!$E$34:$E$777,СВЦЭМ!$A$34:$A$777,$A163,СВЦЭМ!$B$34:$B$777,P$155)+'СЕТ СН'!$F$12</f>
        <v>0</v>
      </c>
      <c r="Q163" s="37">
        <f>SUMIFS(СВЦЭМ!$E$34:$E$777,СВЦЭМ!$A$34:$A$777,$A163,СВЦЭМ!$B$34:$B$777,Q$155)+'СЕТ СН'!$F$12</f>
        <v>0</v>
      </c>
      <c r="R163" s="37">
        <f>SUMIFS(СВЦЭМ!$E$34:$E$777,СВЦЭМ!$A$34:$A$777,$A163,СВЦЭМ!$B$34:$B$777,R$155)+'СЕТ СН'!$F$12</f>
        <v>0</v>
      </c>
      <c r="S163" s="37">
        <f>SUMIFS(СВЦЭМ!$E$34:$E$777,СВЦЭМ!$A$34:$A$777,$A163,СВЦЭМ!$B$34:$B$777,S$155)+'СЕТ СН'!$F$12</f>
        <v>0</v>
      </c>
      <c r="T163" s="37">
        <f>SUMIFS(СВЦЭМ!$E$34:$E$777,СВЦЭМ!$A$34:$A$777,$A163,СВЦЭМ!$B$34:$B$777,T$155)+'СЕТ СН'!$F$12</f>
        <v>0</v>
      </c>
      <c r="U163" s="37">
        <f>SUMIFS(СВЦЭМ!$E$34:$E$777,СВЦЭМ!$A$34:$A$777,$A163,СВЦЭМ!$B$34:$B$777,U$155)+'СЕТ СН'!$F$12</f>
        <v>0</v>
      </c>
      <c r="V163" s="37">
        <f>SUMIFS(СВЦЭМ!$E$34:$E$777,СВЦЭМ!$A$34:$A$777,$A163,СВЦЭМ!$B$34:$B$777,V$155)+'СЕТ СН'!$F$12</f>
        <v>0</v>
      </c>
      <c r="W163" s="37">
        <f>SUMIFS(СВЦЭМ!$E$34:$E$777,СВЦЭМ!$A$34:$A$777,$A163,СВЦЭМ!$B$34:$B$777,W$155)+'СЕТ СН'!$F$12</f>
        <v>0</v>
      </c>
      <c r="X163" s="37">
        <f>SUMIFS(СВЦЭМ!$E$34:$E$777,СВЦЭМ!$A$34:$A$777,$A163,СВЦЭМ!$B$34:$B$777,X$155)+'СЕТ СН'!$F$12</f>
        <v>0</v>
      </c>
      <c r="Y163" s="37">
        <f>SUMIFS(СВЦЭМ!$E$34:$E$777,СВЦЭМ!$A$34:$A$777,$A163,СВЦЭМ!$B$34:$B$777,Y$155)+'СЕТ СН'!$F$12</f>
        <v>0</v>
      </c>
    </row>
    <row r="164" spans="1:25" ht="15.75" x14ac:dyDescent="0.2">
      <c r="A164" s="36">
        <f t="shared" si="4"/>
        <v>43229</v>
      </c>
      <c r="B164" s="37">
        <f>SUMIFS(СВЦЭМ!$E$34:$E$777,СВЦЭМ!$A$34:$A$777,$A164,СВЦЭМ!$B$34:$B$777,B$155)+'СЕТ СН'!$F$12</f>
        <v>0</v>
      </c>
      <c r="C164" s="37">
        <f>SUMIFS(СВЦЭМ!$E$34:$E$777,СВЦЭМ!$A$34:$A$777,$A164,СВЦЭМ!$B$34:$B$777,C$155)+'СЕТ СН'!$F$12</f>
        <v>0</v>
      </c>
      <c r="D164" s="37">
        <f>SUMIFS(СВЦЭМ!$E$34:$E$777,СВЦЭМ!$A$34:$A$777,$A164,СВЦЭМ!$B$34:$B$777,D$155)+'СЕТ СН'!$F$12</f>
        <v>0</v>
      </c>
      <c r="E164" s="37">
        <f>SUMIFS(СВЦЭМ!$E$34:$E$777,СВЦЭМ!$A$34:$A$777,$A164,СВЦЭМ!$B$34:$B$777,E$155)+'СЕТ СН'!$F$12</f>
        <v>0</v>
      </c>
      <c r="F164" s="37">
        <f>SUMIFS(СВЦЭМ!$E$34:$E$777,СВЦЭМ!$A$34:$A$777,$A164,СВЦЭМ!$B$34:$B$777,F$155)+'СЕТ СН'!$F$12</f>
        <v>0</v>
      </c>
      <c r="G164" s="37">
        <f>SUMIFS(СВЦЭМ!$E$34:$E$777,СВЦЭМ!$A$34:$A$777,$A164,СВЦЭМ!$B$34:$B$777,G$155)+'СЕТ СН'!$F$12</f>
        <v>0</v>
      </c>
      <c r="H164" s="37">
        <f>SUMIFS(СВЦЭМ!$E$34:$E$777,СВЦЭМ!$A$34:$A$777,$A164,СВЦЭМ!$B$34:$B$777,H$155)+'СЕТ СН'!$F$12</f>
        <v>0</v>
      </c>
      <c r="I164" s="37">
        <f>SUMIFS(СВЦЭМ!$E$34:$E$777,СВЦЭМ!$A$34:$A$777,$A164,СВЦЭМ!$B$34:$B$777,I$155)+'СЕТ СН'!$F$12</f>
        <v>0</v>
      </c>
      <c r="J164" s="37">
        <f>SUMIFS(СВЦЭМ!$E$34:$E$777,СВЦЭМ!$A$34:$A$777,$A164,СВЦЭМ!$B$34:$B$777,J$155)+'СЕТ СН'!$F$12</f>
        <v>0</v>
      </c>
      <c r="K164" s="37">
        <f>SUMIFS(СВЦЭМ!$E$34:$E$777,СВЦЭМ!$A$34:$A$777,$A164,СВЦЭМ!$B$34:$B$777,K$155)+'СЕТ СН'!$F$12</f>
        <v>0</v>
      </c>
      <c r="L164" s="37">
        <f>SUMIFS(СВЦЭМ!$E$34:$E$777,СВЦЭМ!$A$34:$A$777,$A164,СВЦЭМ!$B$34:$B$777,L$155)+'СЕТ СН'!$F$12</f>
        <v>0</v>
      </c>
      <c r="M164" s="37">
        <f>SUMIFS(СВЦЭМ!$E$34:$E$777,СВЦЭМ!$A$34:$A$777,$A164,СВЦЭМ!$B$34:$B$777,M$155)+'СЕТ СН'!$F$12</f>
        <v>0</v>
      </c>
      <c r="N164" s="37">
        <f>SUMIFS(СВЦЭМ!$E$34:$E$777,СВЦЭМ!$A$34:$A$777,$A164,СВЦЭМ!$B$34:$B$777,N$155)+'СЕТ СН'!$F$12</f>
        <v>0</v>
      </c>
      <c r="O164" s="37">
        <f>SUMIFS(СВЦЭМ!$E$34:$E$777,СВЦЭМ!$A$34:$A$777,$A164,СВЦЭМ!$B$34:$B$777,O$155)+'СЕТ СН'!$F$12</f>
        <v>0</v>
      </c>
      <c r="P164" s="37">
        <f>SUMIFS(СВЦЭМ!$E$34:$E$777,СВЦЭМ!$A$34:$A$777,$A164,СВЦЭМ!$B$34:$B$777,P$155)+'СЕТ СН'!$F$12</f>
        <v>0</v>
      </c>
      <c r="Q164" s="37">
        <f>SUMIFS(СВЦЭМ!$E$34:$E$777,СВЦЭМ!$A$34:$A$777,$A164,СВЦЭМ!$B$34:$B$777,Q$155)+'СЕТ СН'!$F$12</f>
        <v>0</v>
      </c>
      <c r="R164" s="37">
        <f>SUMIFS(СВЦЭМ!$E$34:$E$777,СВЦЭМ!$A$34:$A$777,$A164,СВЦЭМ!$B$34:$B$777,R$155)+'СЕТ СН'!$F$12</f>
        <v>0</v>
      </c>
      <c r="S164" s="37">
        <f>SUMIFS(СВЦЭМ!$E$34:$E$777,СВЦЭМ!$A$34:$A$777,$A164,СВЦЭМ!$B$34:$B$777,S$155)+'СЕТ СН'!$F$12</f>
        <v>0</v>
      </c>
      <c r="T164" s="37">
        <f>SUMIFS(СВЦЭМ!$E$34:$E$777,СВЦЭМ!$A$34:$A$777,$A164,СВЦЭМ!$B$34:$B$777,T$155)+'СЕТ СН'!$F$12</f>
        <v>0</v>
      </c>
      <c r="U164" s="37">
        <f>SUMIFS(СВЦЭМ!$E$34:$E$777,СВЦЭМ!$A$34:$A$777,$A164,СВЦЭМ!$B$34:$B$777,U$155)+'СЕТ СН'!$F$12</f>
        <v>0</v>
      </c>
      <c r="V164" s="37">
        <f>SUMIFS(СВЦЭМ!$E$34:$E$777,СВЦЭМ!$A$34:$A$777,$A164,СВЦЭМ!$B$34:$B$777,V$155)+'СЕТ СН'!$F$12</f>
        <v>0</v>
      </c>
      <c r="W164" s="37">
        <f>SUMIFS(СВЦЭМ!$E$34:$E$777,СВЦЭМ!$A$34:$A$777,$A164,СВЦЭМ!$B$34:$B$777,W$155)+'СЕТ СН'!$F$12</f>
        <v>0</v>
      </c>
      <c r="X164" s="37">
        <f>SUMIFS(СВЦЭМ!$E$34:$E$777,СВЦЭМ!$A$34:$A$777,$A164,СВЦЭМ!$B$34:$B$777,X$155)+'СЕТ СН'!$F$12</f>
        <v>0</v>
      </c>
      <c r="Y164" s="37">
        <f>SUMIFS(СВЦЭМ!$E$34:$E$777,СВЦЭМ!$A$34:$A$777,$A164,СВЦЭМ!$B$34:$B$777,Y$155)+'СЕТ СН'!$F$12</f>
        <v>0</v>
      </c>
    </row>
    <row r="165" spans="1:25" ht="15.75" x14ac:dyDescent="0.2">
      <c r="A165" s="36">
        <f t="shared" si="4"/>
        <v>43230</v>
      </c>
      <c r="B165" s="37">
        <f>SUMIFS(СВЦЭМ!$E$34:$E$777,СВЦЭМ!$A$34:$A$777,$A165,СВЦЭМ!$B$34:$B$777,B$155)+'СЕТ СН'!$F$12</f>
        <v>0</v>
      </c>
      <c r="C165" s="37">
        <f>SUMIFS(СВЦЭМ!$E$34:$E$777,СВЦЭМ!$A$34:$A$777,$A165,СВЦЭМ!$B$34:$B$777,C$155)+'СЕТ СН'!$F$12</f>
        <v>0</v>
      </c>
      <c r="D165" s="37">
        <f>SUMIFS(СВЦЭМ!$E$34:$E$777,СВЦЭМ!$A$34:$A$777,$A165,СВЦЭМ!$B$34:$B$777,D$155)+'СЕТ СН'!$F$12</f>
        <v>0</v>
      </c>
      <c r="E165" s="37">
        <f>SUMIFS(СВЦЭМ!$E$34:$E$777,СВЦЭМ!$A$34:$A$777,$A165,СВЦЭМ!$B$34:$B$777,E$155)+'СЕТ СН'!$F$12</f>
        <v>0</v>
      </c>
      <c r="F165" s="37">
        <f>SUMIFS(СВЦЭМ!$E$34:$E$777,СВЦЭМ!$A$34:$A$777,$A165,СВЦЭМ!$B$34:$B$777,F$155)+'СЕТ СН'!$F$12</f>
        <v>0</v>
      </c>
      <c r="G165" s="37">
        <f>SUMIFS(СВЦЭМ!$E$34:$E$777,СВЦЭМ!$A$34:$A$777,$A165,СВЦЭМ!$B$34:$B$777,G$155)+'СЕТ СН'!$F$12</f>
        <v>0</v>
      </c>
      <c r="H165" s="37">
        <f>SUMIFS(СВЦЭМ!$E$34:$E$777,СВЦЭМ!$A$34:$A$777,$A165,СВЦЭМ!$B$34:$B$777,H$155)+'СЕТ СН'!$F$12</f>
        <v>0</v>
      </c>
      <c r="I165" s="37">
        <f>SUMIFS(СВЦЭМ!$E$34:$E$777,СВЦЭМ!$A$34:$A$777,$A165,СВЦЭМ!$B$34:$B$777,I$155)+'СЕТ СН'!$F$12</f>
        <v>0</v>
      </c>
      <c r="J165" s="37">
        <f>SUMIFS(СВЦЭМ!$E$34:$E$777,СВЦЭМ!$A$34:$A$777,$A165,СВЦЭМ!$B$34:$B$777,J$155)+'СЕТ СН'!$F$12</f>
        <v>0</v>
      </c>
      <c r="K165" s="37">
        <f>SUMIFS(СВЦЭМ!$E$34:$E$777,СВЦЭМ!$A$34:$A$777,$A165,СВЦЭМ!$B$34:$B$777,K$155)+'СЕТ СН'!$F$12</f>
        <v>0</v>
      </c>
      <c r="L165" s="37">
        <f>SUMIFS(СВЦЭМ!$E$34:$E$777,СВЦЭМ!$A$34:$A$777,$A165,СВЦЭМ!$B$34:$B$777,L$155)+'СЕТ СН'!$F$12</f>
        <v>0</v>
      </c>
      <c r="M165" s="37">
        <f>SUMIFS(СВЦЭМ!$E$34:$E$777,СВЦЭМ!$A$34:$A$777,$A165,СВЦЭМ!$B$34:$B$777,M$155)+'СЕТ СН'!$F$12</f>
        <v>0</v>
      </c>
      <c r="N165" s="37">
        <f>SUMIFS(СВЦЭМ!$E$34:$E$777,СВЦЭМ!$A$34:$A$777,$A165,СВЦЭМ!$B$34:$B$777,N$155)+'СЕТ СН'!$F$12</f>
        <v>0</v>
      </c>
      <c r="O165" s="37">
        <f>SUMIFS(СВЦЭМ!$E$34:$E$777,СВЦЭМ!$A$34:$A$777,$A165,СВЦЭМ!$B$34:$B$777,O$155)+'СЕТ СН'!$F$12</f>
        <v>0</v>
      </c>
      <c r="P165" s="37">
        <f>SUMIFS(СВЦЭМ!$E$34:$E$777,СВЦЭМ!$A$34:$A$777,$A165,СВЦЭМ!$B$34:$B$777,P$155)+'СЕТ СН'!$F$12</f>
        <v>0</v>
      </c>
      <c r="Q165" s="37">
        <f>SUMIFS(СВЦЭМ!$E$34:$E$777,СВЦЭМ!$A$34:$A$777,$A165,СВЦЭМ!$B$34:$B$777,Q$155)+'СЕТ СН'!$F$12</f>
        <v>0</v>
      </c>
      <c r="R165" s="37">
        <f>SUMIFS(СВЦЭМ!$E$34:$E$777,СВЦЭМ!$A$34:$A$777,$A165,СВЦЭМ!$B$34:$B$777,R$155)+'СЕТ СН'!$F$12</f>
        <v>0</v>
      </c>
      <c r="S165" s="37">
        <f>SUMIFS(СВЦЭМ!$E$34:$E$777,СВЦЭМ!$A$34:$A$777,$A165,СВЦЭМ!$B$34:$B$777,S$155)+'СЕТ СН'!$F$12</f>
        <v>0</v>
      </c>
      <c r="T165" s="37">
        <f>SUMIFS(СВЦЭМ!$E$34:$E$777,СВЦЭМ!$A$34:$A$777,$A165,СВЦЭМ!$B$34:$B$777,T$155)+'СЕТ СН'!$F$12</f>
        <v>0</v>
      </c>
      <c r="U165" s="37">
        <f>SUMIFS(СВЦЭМ!$E$34:$E$777,СВЦЭМ!$A$34:$A$777,$A165,СВЦЭМ!$B$34:$B$777,U$155)+'СЕТ СН'!$F$12</f>
        <v>0</v>
      </c>
      <c r="V165" s="37">
        <f>SUMIFS(СВЦЭМ!$E$34:$E$777,СВЦЭМ!$A$34:$A$777,$A165,СВЦЭМ!$B$34:$B$777,V$155)+'СЕТ СН'!$F$12</f>
        <v>0</v>
      </c>
      <c r="W165" s="37">
        <f>SUMIFS(СВЦЭМ!$E$34:$E$777,СВЦЭМ!$A$34:$A$777,$A165,СВЦЭМ!$B$34:$B$777,W$155)+'СЕТ СН'!$F$12</f>
        <v>0</v>
      </c>
      <c r="X165" s="37">
        <f>SUMIFS(СВЦЭМ!$E$34:$E$777,СВЦЭМ!$A$34:$A$777,$A165,СВЦЭМ!$B$34:$B$777,X$155)+'СЕТ СН'!$F$12</f>
        <v>0</v>
      </c>
      <c r="Y165" s="37">
        <f>SUMIFS(СВЦЭМ!$E$34:$E$777,СВЦЭМ!$A$34:$A$777,$A165,СВЦЭМ!$B$34:$B$777,Y$155)+'СЕТ СН'!$F$12</f>
        <v>0</v>
      </c>
    </row>
    <row r="166" spans="1:25" ht="15.75" x14ac:dyDescent="0.2">
      <c r="A166" s="36">
        <f t="shared" si="4"/>
        <v>43231</v>
      </c>
      <c r="B166" s="37">
        <f>SUMIFS(СВЦЭМ!$E$34:$E$777,СВЦЭМ!$A$34:$A$777,$A166,СВЦЭМ!$B$34:$B$777,B$155)+'СЕТ СН'!$F$12</f>
        <v>0</v>
      </c>
      <c r="C166" s="37">
        <f>SUMIFS(СВЦЭМ!$E$34:$E$777,СВЦЭМ!$A$34:$A$777,$A166,СВЦЭМ!$B$34:$B$777,C$155)+'СЕТ СН'!$F$12</f>
        <v>0</v>
      </c>
      <c r="D166" s="37">
        <f>SUMIFS(СВЦЭМ!$E$34:$E$777,СВЦЭМ!$A$34:$A$777,$A166,СВЦЭМ!$B$34:$B$777,D$155)+'СЕТ СН'!$F$12</f>
        <v>0</v>
      </c>
      <c r="E166" s="37">
        <f>SUMIFS(СВЦЭМ!$E$34:$E$777,СВЦЭМ!$A$34:$A$777,$A166,СВЦЭМ!$B$34:$B$777,E$155)+'СЕТ СН'!$F$12</f>
        <v>0</v>
      </c>
      <c r="F166" s="37">
        <f>SUMIFS(СВЦЭМ!$E$34:$E$777,СВЦЭМ!$A$34:$A$777,$A166,СВЦЭМ!$B$34:$B$777,F$155)+'СЕТ СН'!$F$12</f>
        <v>0</v>
      </c>
      <c r="G166" s="37">
        <f>SUMIFS(СВЦЭМ!$E$34:$E$777,СВЦЭМ!$A$34:$A$777,$A166,СВЦЭМ!$B$34:$B$777,G$155)+'СЕТ СН'!$F$12</f>
        <v>0</v>
      </c>
      <c r="H166" s="37">
        <f>SUMIFS(СВЦЭМ!$E$34:$E$777,СВЦЭМ!$A$34:$A$777,$A166,СВЦЭМ!$B$34:$B$777,H$155)+'СЕТ СН'!$F$12</f>
        <v>0</v>
      </c>
      <c r="I166" s="37">
        <f>SUMIFS(СВЦЭМ!$E$34:$E$777,СВЦЭМ!$A$34:$A$777,$A166,СВЦЭМ!$B$34:$B$777,I$155)+'СЕТ СН'!$F$12</f>
        <v>0</v>
      </c>
      <c r="J166" s="37">
        <f>SUMIFS(СВЦЭМ!$E$34:$E$777,СВЦЭМ!$A$34:$A$777,$A166,СВЦЭМ!$B$34:$B$777,J$155)+'СЕТ СН'!$F$12</f>
        <v>0</v>
      </c>
      <c r="K166" s="37">
        <f>SUMIFS(СВЦЭМ!$E$34:$E$777,СВЦЭМ!$A$34:$A$777,$A166,СВЦЭМ!$B$34:$B$777,K$155)+'СЕТ СН'!$F$12</f>
        <v>0</v>
      </c>
      <c r="L166" s="37">
        <f>SUMIFS(СВЦЭМ!$E$34:$E$777,СВЦЭМ!$A$34:$A$777,$A166,СВЦЭМ!$B$34:$B$777,L$155)+'СЕТ СН'!$F$12</f>
        <v>0</v>
      </c>
      <c r="M166" s="37">
        <f>SUMIFS(СВЦЭМ!$E$34:$E$777,СВЦЭМ!$A$34:$A$777,$A166,СВЦЭМ!$B$34:$B$777,M$155)+'СЕТ СН'!$F$12</f>
        <v>0</v>
      </c>
      <c r="N166" s="37">
        <f>SUMIFS(СВЦЭМ!$E$34:$E$777,СВЦЭМ!$A$34:$A$777,$A166,СВЦЭМ!$B$34:$B$777,N$155)+'СЕТ СН'!$F$12</f>
        <v>0</v>
      </c>
      <c r="O166" s="37">
        <f>SUMIFS(СВЦЭМ!$E$34:$E$777,СВЦЭМ!$A$34:$A$777,$A166,СВЦЭМ!$B$34:$B$777,O$155)+'СЕТ СН'!$F$12</f>
        <v>0</v>
      </c>
      <c r="P166" s="37">
        <f>SUMIFS(СВЦЭМ!$E$34:$E$777,СВЦЭМ!$A$34:$A$777,$A166,СВЦЭМ!$B$34:$B$777,P$155)+'СЕТ СН'!$F$12</f>
        <v>0</v>
      </c>
      <c r="Q166" s="37">
        <f>SUMIFS(СВЦЭМ!$E$34:$E$777,СВЦЭМ!$A$34:$A$777,$A166,СВЦЭМ!$B$34:$B$777,Q$155)+'СЕТ СН'!$F$12</f>
        <v>0</v>
      </c>
      <c r="R166" s="37">
        <f>SUMIFS(СВЦЭМ!$E$34:$E$777,СВЦЭМ!$A$34:$A$777,$A166,СВЦЭМ!$B$34:$B$777,R$155)+'СЕТ СН'!$F$12</f>
        <v>0</v>
      </c>
      <c r="S166" s="37">
        <f>SUMIFS(СВЦЭМ!$E$34:$E$777,СВЦЭМ!$A$34:$A$777,$A166,СВЦЭМ!$B$34:$B$777,S$155)+'СЕТ СН'!$F$12</f>
        <v>0</v>
      </c>
      <c r="T166" s="37">
        <f>SUMIFS(СВЦЭМ!$E$34:$E$777,СВЦЭМ!$A$34:$A$777,$A166,СВЦЭМ!$B$34:$B$777,T$155)+'СЕТ СН'!$F$12</f>
        <v>0</v>
      </c>
      <c r="U166" s="37">
        <f>SUMIFS(СВЦЭМ!$E$34:$E$777,СВЦЭМ!$A$34:$A$777,$A166,СВЦЭМ!$B$34:$B$777,U$155)+'СЕТ СН'!$F$12</f>
        <v>0</v>
      </c>
      <c r="V166" s="37">
        <f>SUMIFS(СВЦЭМ!$E$34:$E$777,СВЦЭМ!$A$34:$A$777,$A166,СВЦЭМ!$B$34:$B$777,V$155)+'СЕТ СН'!$F$12</f>
        <v>0</v>
      </c>
      <c r="W166" s="37">
        <f>SUMIFS(СВЦЭМ!$E$34:$E$777,СВЦЭМ!$A$34:$A$777,$A166,СВЦЭМ!$B$34:$B$777,W$155)+'СЕТ СН'!$F$12</f>
        <v>0</v>
      </c>
      <c r="X166" s="37">
        <f>SUMIFS(СВЦЭМ!$E$34:$E$777,СВЦЭМ!$A$34:$A$777,$A166,СВЦЭМ!$B$34:$B$777,X$155)+'СЕТ СН'!$F$12</f>
        <v>0</v>
      </c>
      <c r="Y166" s="37">
        <f>SUMIFS(СВЦЭМ!$E$34:$E$777,СВЦЭМ!$A$34:$A$777,$A166,СВЦЭМ!$B$34:$B$777,Y$155)+'СЕТ СН'!$F$12</f>
        <v>0</v>
      </c>
    </row>
    <row r="167" spans="1:25" ht="15.75" x14ac:dyDescent="0.2">
      <c r="A167" s="36">
        <f t="shared" si="4"/>
        <v>43232</v>
      </c>
      <c r="B167" s="37">
        <f>SUMIFS(СВЦЭМ!$E$34:$E$777,СВЦЭМ!$A$34:$A$777,$A167,СВЦЭМ!$B$34:$B$777,B$155)+'СЕТ СН'!$F$12</f>
        <v>0</v>
      </c>
      <c r="C167" s="37">
        <f>SUMIFS(СВЦЭМ!$E$34:$E$777,СВЦЭМ!$A$34:$A$777,$A167,СВЦЭМ!$B$34:$B$777,C$155)+'СЕТ СН'!$F$12</f>
        <v>0</v>
      </c>
      <c r="D167" s="37">
        <f>SUMIFS(СВЦЭМ!$E$34:$E$777,СВЦЭМ!$A$34:$A$777,$A167,СВЦЭМ!$B$34:$B$777,D$155)+'СЕТ СН'!$F$12</f>
        <v>0</v>
      </c>
      <c r="E167" s="37">
        <f>SUMIFS(СВЦЭМ!$E$34:$E$777,СВЦЭМ!$A$34:$A$777,$A167,СВЦЭМ!$B$34:$B$777,E$155)+'СЕТ СН'!$F$12</f>
        <v>0</v>
      </c>
      <c r="F167" s="37">
        <f>SUMIFS(СВЦЭМ!$E$34:$E$777,СВЦЭМ!$A$34:$A$777,$A167,СВЦЭМ!$B$34:$B$777,F$155)+'СЕТ СН'!$F$12</f>
        <v>0</v>
      </c>
      <c r="G167" s="37">
        <f>SUMIFS(СВЦЭМ!$E$34:$E$777,СВЦЭМ!$A$34:$A$777,$A167,СВЦЭМ!$B$34:$B$777,G$155)+'СЕТ СН'!$F$12</f>
        <v>0</v>
      </c>
      <c r="H167" s="37">
        <f>SUMIFS(СВЦЭМ!$E$34:$E$777,СВЦЭМ!$A$34:$A$777,$A167,СВЦЭМ!$B$34:$B$777,H$155)+'СЕТ СН'!$F$12</f>
        <v>0</v>
      </c>
      <c r="I167" s="37">
        <f>SUMIFS(СВЦЭМ!$E$34:$E$777,СВЦЭМ!$A$34:$A$777,$A167,СВЦЭМ!$B$34:$B$777,I$155)+'СЕТ СН'!$F$12</f>
        <v>0</v>
      </c>
      <c r="J167" s="37">
        <f>SUMIFS(СВЦЭМ!$E$34:$E$777,СВЦЭМ!$A$34:$A$777,$A167,СВЦЭМ!$B$34:$B$777,J$155)+'СЕТ СН'!$F$12</f>
        <v>0</v>
      </c>
      <c r="K167" s="37">
        <f>SUMIFS(СВЦЭМ!$E$34:$E$777,СВЦЭМ!$A$34:$A$777,$A167,СВЦЭМ!$B$34:$B$777,K$155)+'СЕТ СН'!$F$12</f>
        <v>0</v>
      </c>
      <c r="L167" s="37">
        <f>SUMIFS(СВЦЭМ!$E$34:$E$777,СВЦЭМ!$A$34:$A$777,$A167,СВЦЭМ!$B$34:$B$777,L$155)+'СЕТ СН'!$F$12</f>
        <v>0</v>
      </c>
      <c r="M167" s="37">
        <f>SUMIFS(СВЦЭМ!$E$34:$E$777,СВЦЭМ!$A$34:$A$777,$A167,СВЦЭМ!$B$34:$B$777,M$155)+'СЕТ СН'!$F$12</f>
        <v>0</v>
      </c>
      <c r="N167" s="37">
        <f>SUMIFS(СВЦЭМ!$E$34:$E$777,СВЦЭМ!$A$34:$A$777,$A167,СВЦЭМ!$B$34:$B$777,N$155)+'СЕТ СН'!$F$12</f>
        <v>0</v>
      </c>
      <c r="O167" s="37">
        <f>SUMIFS(СВЦЭМ!$E$34:$E$777,СВЦЭМ!$A$34:$A$777,$A167,СВЦЭМ!$B$34:$B$777,O$155)+'СЕТ СН'!$F$12</f>
        <v>0</v>
      </c>
      <c r="P167" s="37">
        <f>SUMIFS(СВЦЭМ!$E$34:$E$777,СВЦЭМ!$A$34:$A$777,$A167,СВЦЭМ!$B$34:$B$777,P$155)+'СЕТ СН'!$F$12</f>
        <v>0</v>
      </c>
      <c r="Q167" s="37">
        <f>SUMIFS(СВЦЭМ!$E$34:$E$777,СВЦЭМ!$A$34:$A$777,$A167,СВЦЭМ!$B$34:$B$777,Q$155)+'СЕТ СН'!$F$12</f>
        <v>0</v>
      </c>
      <c r="R167" s="37">
        <f>SUMIFS(СВЦЭМ!$E$34:$E$777,СВЦЭМ!$A$34:$A$777,$A167,СВЦЭМ!$B$34:$B$777,R$155)+'СЕТ СН'!$F$12</f>
        <v>0</v>
      </c>
      <c r="S167" s="37">
        <f>SUMIFS(СВЦЭМ!$E$34:$E$777,СВЦЭМ!$A$34:$A$777,$A167,СВЦЭМ!$B$34:$B$777,S$155)+'СЕТ СН'!$F$12</f>
        <v>0</v>
      </c>
      <c r="T167" s="37">
        <f>SUMIFS(СВЦЭМ!$E$34:$E$777,СВЦЭМ!$A$34:$A$777,$A167,СВЦЭМ!$B$34:$B$777,T$155)+'СЕТ СН'!$F$12</f>
        <v>0</v>
      </c>
      <c r="U167" s="37">
        <f>SUMIFS(СВЦЭМ!$E$34:$E$777,СВЦЭМ!$A$34:$A$777,$A167,СВЦЭМ!$B$34:$B$777,U$155)+'СЕТ СН'!$F$12</f>
        <v>0</v>
      </c>
      <c r="V167" s="37">
        <f>SUMIFS(СВЦЭМ!$E$34:$E$777,СВЦЭМ!$A$34:$A$777,$A167,СВЦЭМ!$B$34:$B$777,V$155)+'СЕТ СН'!$F$12</f>
        <v>0</v>
      </c>
      <c r="W167" s="37">
        <f>SUMIFS(СВЦЭМ!$E$34:$E$777,СВЦЭМ!$A$34:$A$777,$A167,СВЦЭМ!$B$34:$B$777,W$155)+'СЕТ СН'!$F$12</f>
        <v>0</v>
      </c>
      <c r="X167" s="37">
        <f>SUMIFS(СВЦЭМ!$E$34:$E$777,СВЦЭМ!$A$34:$A$777,$A167,СВЦЭМ!$B$34:$B$777,X$155)+'СЕТ СН'!$F$12</f>
        <v>0</v>
      </c>
      <c r="Y167" s="37">
        <f>SUMIFS(СВЦЭМ!$E$34:$E$777,СВЦЭМ!$A$34:$A$777,$A167,СВЦЭМ!$B$34:$B$777,Y$155)+'СЕТ СН'!$F$12</f>
        <v>0</v>
      </c>
    </row>
    <row r="168" spans="1:25" ht="15.75" x14ac:dyDescent="0.2">
      <c r="A168" s="36">
        <f t="shared" si="4"/>
        <v>43233</v>
      </c>
      <c r="B168" s="37">
        <f>SUMIFS(СВЦЭМ!$E$34:$E$777,СВЦЭМ!$A$34:$A$777,$A168,СВЦЭМ!$B$34:$B$777,B$155)+'СЕТ СН'!$F$12</f>
        <v>0</v>
      </c>
      <c r="C168" s="37">
        <f>SUMIFS(СВЦЭМ!$E$34:$E$777,СВЦЭМ!$A$34:$A$777,$A168,СВЦЭМ!$B$34:$B$777,C$155)+'СЕТ СН'!$F$12</f>
        <v>0</v>
      </c>
      <c r="D168" s="37">
        <f>SUMIFS(СВЦЭМ!$E$34:$E$777,СВЦЭМ!$A$34:$A$777,$A168,СВЦЭМ!$B$34:$B$777,D$155)+'СЕТ СН'!$F$12</f>
        <v>0</v>
      </c>
      <c r="E168" s="37">
        <f>SUMIFS(СВЦЭМ!$E$34:$E$777,СВЦЭМ!$A$34:$A$777,$A168,СВЦЭМ!$B$34:$B$777,E$155)+'СЕТ СН'!$F$12</f>
        <v>0</v>
      </c>
      <c r="F168" s="37">
        <f>SUMIFS(СВЦЭМ!$E$34:$E$777,СВЦЭМ!$A$34:$A$777,$A168,СВЦЭМ!$B$34:$B$777,F$155)+'СЕТ СН'!$F$12</f>
        <v>0</v>
      </c>
      <c r="G168" s="37">
        <f>SUMIFS(СВЦЭМ!$E$34:$E$777,СВЦЭМ!$A$34:$A$777,$A168,СВЦЭМ!$B$34:$B$777,G$155)+'СЕТ СН'!$F$12</f>
        <v>0</v>
      </c>
      <c r="H168" s="37">
        <f>SUMIFS(СВЦЭМ!$E$34:$E$777,СВЦЭМ!$A$34:$A$777,$A168,СВЦЭМ!$B$34:$B$777,H$155)+'СЕТ СН'!$F$12</f>
        <v>0</v>
      </c>
      <c r="I168" s="37">
        <f>SUMIFS(СВЦЭМ!$E$34:$E$777,СВЦЭМ!$A$34:$A$777,$A168,СВЦЭМ!$B$34:$B$777,I$155)+'СЕТ СН'!$F$12</f>
        <v>0</v>
      </c>
      <c r="J168" s="37">
        <f>SUMIFS(СВЦЭМ!$E$34:$E$777,СВЦЭМ!$A$34:$A$777,$A168,СВЦЭМ!$B$34:$B$777,J$155)+'СЕТ СН'!$F$12</f>
        <v>0</v>
      </c>
      <c r="K168" s="37">
        <f>SUMIFS(СВЦЭМ!$E$34:$E$777,СВЦЭМ!$A$34:$A$777,$A168,СВЦЭМ!$B$34:$B$777,K$155)+'СЕТ СН'!$F$12</f>
        <v>0</v>
      </c>
      <c r="L168" s="37">
        <f>SUMIFS(СВЦЭМ!$E$34:$E$777,СВЦЭМ!$A$34:$A$777,$A168,СВЦЭМ!$B$34:$B$777,L$155)+'СЕТ СН'!$F$12</f>
        <v>0</v>
      </c>
      <c r="M168" s="37">
        <f>SUMIFS(СВЦЭМ!$E$34:$E$777,СВЦЭМ!$A$34:$A$777,$A168,СВЦЭМ!$B$34:$B$777,M$155)+'СЕТ СН'!$F$12</f>
        <v>0</v>
      </c>
      <c r="N168" s="37">
        <f>SUMIFS(СВЦЭМ!$E$34:$E$777,СВЦЭМ!$A$34:$A$777,$A168,СВЦЭМ!$B$34:$B$777,N$155)+'СЕТ СН'!$F$12</f>
        <v>0</v>
      </c>
      <c r="O168" s="37">
        <f>SUMIFS(СВЦЭМ!$E$34:$E$777,СВЦЭМ!$A$34:$A$777,$A168,СВЦЭМ!$B$34:$B$777,O$155)+'СЕТ СН'!$F$12</f>
        <v>0</v>
      </c>
      <c r="P168" s="37">
        <f>SUMIFS(СВЦЭМ!$E$34:$E$777,СВЦЭМ!$A$34:$A$777,$A168,СВЦЭМ!$B$34:$B$777,P$155)+'СЕТ СН'!$F$12</f>
        <v>0</v>
      </c>
      <c r="Q168" s="37">
        <f>SUMIFS(СВЦЭМ!$E$34:$E$777,СВЦЭМ!$A$34:$A$777,$A168,СВЦЭМ!$B$34:$B$777,Q$155)+'СЕТ СН'!$F$12</f>
        <v>0</v>
      </c>
      <c r="R168" s="37">
        <f>SUMIFS(СВЦЭМ!$E$34:$E$777,СВЦЭМ!$A$34:$A$777,$A168,СВЦЭМ!$B$34:$B$777,R$155)+'СЕТ СН'!$F$12</f>
        <v>0</v>
      </c>
      <c r="S168" s="37">
        <f>SUMIFS(СВЦЭМ!$E$34:$E$777,СВЦЭМ!$A$34:$A$777,$A168,СВЦЭМ!$B$34:$B$777,S$155)+'СЕТ СН'!$F$12</f>
        <v>0</v>
      </c>
      <c r="T168" s="37">
        <f>SUMIFS(СВЦЭМ!$E$34:$E$777,СВЦЭМ!$A$34:$A$777,$A168,СВЦЭМ!$B$34:$B$777,T$155)+'СЕТ СН'!$F$12</f>
        <v>0</v>
      </c>
      <c r="U168" s="37">
        <f>SUMIFS(СВЦЭМ!$E$34:$E$777,СВЦЭМ!$A$34:$A$777,$A168,СВЦЭМ!$B$34:$B$777,U$155)+'СЕТ СН'!$F$12</f>
        <v>0</v>
      </c>
      <c r="V168" s="37">
        <f>SUMIFS(СВЦЭМ!$E$34:$E$777,СВЦЭМ!$A$34:$A$777,$A168,СВЦЭМ!$B$34:$B$777,V$155)+'СЕТ СН'!$F$12</f>
        <v>0</v>
      </c>
      <c r="W168" s="37">
        <f>SUMIFS(СВЦЭМ!$E$34:$E$777,СВЦЭМ!$A$34:$A$777,$A168,СВЦЭМ!$B$34:$B$777,W$155)+'СЕТ СН'!$F$12</f>
        <v>0</v>
      </c>
      <c r="X168" s="37">
        <f>SUMIFS(СВЦЭМ!$E$34:$E$777,СВЦЭМ!$A$34:$A$777,$A168,СВЦЭМ!$B$34:$B$777,X$155)+'СЕТ СН'!$F$12</f>
        <v>0</v>
      </c>
      <c r="Y168" s="37">
        <f>SUMIFS(СВЦЭМ!$E$34:$E$777,СВЦЭМ!$A$34:$A$777,$A168,СВЦЭМ!$B$34:$B$777,Y$155)+'СЕТ СН'!$F$12</f>
        <v>0</v>
      </c>
    </row>
    <row r="169" spans="1:25" ht="15.75" x14ac:dyDescent="0.2">
      <c r="A169" s="36">
        <f t="shared" si="4"/>
        <v>43234</v>
      </c>
      <c r="B169" s="37">
        <f>SUMIFS(СВЦЭМ!$E$34:$E$777,СВЦЭМ!$A$34:$A$777,$A169,СВЦЭМ!$B$34:$B$777,B$155)+'СЕТ СН'!$F$12</f>
        <v>0</v>
      </c>
      <c r="C169" s="37">
        <f>SUMIFS(СВЦЭМ!$E$34:$E$777,СВЦЭМ!$A$34:$A$777,$A169,СВЦЭМ!$B$34:$B$777,C$155)+'СЕТ СН'!$F$12</f>
        <v>0</v>
      </c>
      <c r="D169" s="37">
        <f>SUMIFS(СВЦЭМ!$E$34:$E$777,СВЦЭМ!$A$34:$A$777,$A169,СВЦЭМ!$B$34:$B$777,D$155)+'СЕТ СН'!$F$12</f>
        <v>0</v>
      </c>
      <c r="E169" s="37">
        <f>SUMIFS(СВЦЭМ!$E$34:$E$777,СВЦЭМ!$A$34:$A$777,$A169,СВЦЭМ!$B$34:$B$777,E$155)+'СЕТ СН'!$F$12</f>
        <v>0</v>
      </c>
      <c r="F169" s="37">
        <f>SUMIFS(СВЦЭМ!$E$34:$E$777,СВЦЭМ!$A$34:$A$777,$A169,СВЦЭМ!$B$34:$B$777,F$155)+'СЕТ СН'!$F$12</f>
        <v>0</v>
      </c>
      <c r="G169" s="37">
        <f>SUMIFS(СВЦЭМ!$E$34:$E$777,СВЦЭМ!$A$34:$A$777,$A169,СВЦЭМ!$B$34:$B$777,G$155)+'СЕТ СН'!$F$12</f>
        <v>0</v>
      </c>
      <c r="H169" s="37">
        <f>SUMIFS(СВЦЭМ!$E$34:$E$777,СВЦЭМ!$A$34:$A$777,$A169,СВЦЭМ!$B$34:$B$777,H$155)+'СЕТ СН'!$F$12</f>
        <v>0</v>
      </c>
      <c r="I169" s="37">
        <f>SUMIFS(СВЦЭМ!$E$34:$E$777,СВЦЭМ!$A$34:$A$777,$A169,СВЦЭМ!$B$34:$B$777,I$155)+'СЕТ СН'!$F$12</f>
        <v>0</v>
      </c>
      <c r="J169" s="37">
        <f>SUMIFS(СВЦЭМ!$E$34:$E$777,СВЦЭМ!$A$34:$A$777,$A169,СВЦЭМ!$B$34:$B$777,J$155)+'СЕТ СН'!$F$12</f>
        <v>0</v>
      </c>
      <c r="K169" s="37">
        <f>SUMIFS(СВЦЭМ!$E$34:$E$777,СВЦЭМ!$A$34:$A$777,$A169,СВЦЭМ!$B$34:$B$777,K$155)+'СЕТ СН'!$F$12</f>
        <v>0</v>
      </c>
      <c r="L169" s="37">
        <f>SUMIFS(СВЦЭМ!$E$34:$E$777,СВЦЭМ!$A$34:$A$777,$A169,СВЦЭМ!$B$34:$B$777,L$155)+'СЕТ СН'!$F$12</f>
        <v>0</v>
      </c>
      <c r="M169" s="37">
        <f>SUMIFS(СВЦЭМ!$E$34:$E$777,СВЦЭМ!$A$34:$A$777,$A169,СВЦЭМ!$B$34:$B$777,M$155)+'СЕТ СН'!$F$12</f>
        <v>0</v>
      </c>
      <c r="N169" s="37">
        <f>SUMIFS(СВЦЭМ!$E$34:$E$777,СВЦЭМ!$A$34:$A$777,$A169,СВЦЭМ!$B$34:$B$777,N$155)+'СЕТ СН'!$F$12</f>
        <v>0</v>
      </c>
      <c r="O169" s="37">
        <f>SUMIFS(СВЦЭМ!$E$34:$E$777,СВЦЭМ!$A$34:$A$777,$A169,СВЦЭМ!$B$34:$B$777,O$155)+'СЕТ СН'!$F$12</f>
        <v>0</v>
      </c>
      <c r="P169" s="37">
        <f>SUMIFS(СВЦЭМ!$E$34:$E$777,СВЦЭМ!$A$34:$A$777,$A169,СВЦЭМ!$B$34:$B$777,P$155)+'СЕТ СН'!$F$12</f>
        <v>0</v>
      </c>
      <c r="Q169" s="37">
        <f>SUMIFS(СВЦЭМ!$E$34:$E$777,СВЦЭМ!$A$34:$A$777,$A169,СВЦЭМ!$B$34:$B$777,Q$155)+'СЕТ СН'!$F$12</f>
        <v>0</v>
      </c>
      <c r="R169" s="37">
        <f>SUMIFS(СВЦЭМ!$E$34:$E$777,СВЦЭМ!$A$34:$A$777,$A169,СВЦЭМ!$B$34:$B$777,R$155)+'СЕТ СН'!$F$12</f>
        <v>0</v>
      </c>
      <c r="S169" s="37">
        <f>SUMIFS(СВЦЭМ!$E$34:$E$777,СВЦЭМ!$A$34:$A$777,$A169,СВЦЭМ!$B$34:$B$777,S$155)+'СЕТ СН'!$F$12</f>
        <v>0</v>
      </c>
      <c r="T169" s="37">
        <f>SUMIFS(СВЦЭМ!$E$34:$E$777,СВЦЭМ!$A$34:$A$777,$A169,СВЦЭМ!$B$34:$B$777,T$155)+'СЕТ СН'!$F$12</f>
        <v>0</v>
      </c>
      <c r="U169" s="37">
        <f>SUMIFS(СВЦЭМ!$E$34:$E$777,СВЦЭМ!$A$34:$A$777,$A169,СВЦЭМ!$B$34:$B$777,U$155)+'СЕТ СН'!$F$12</f>
        <v>0</v>
      </c>
      <c r="V169" s="37">
        <f>SUMIFS(СВЦЭМ!$E$34:$E$777,СВЦЭМ!$A$34:$A$777,$A169,СВЦЭМ!$B$34:$B$777,V$155)+'СЕТ СН'!$F$12</f>
        <v>0</v>
      </c>
      <c r="W169" s="37">
        <f>SUMIFS(СВЦЭМ!$E$34:$E$777,СВЦЭМ!$A$34:$A$777,$A169,СВЦЭМ!$B$34:$B$777,W$155)+'СЕТ СН'!$F$12</f>
        <v>0</v>
      </c>
      <c r="X169" s="37">
        <f>SUMIFS(СВЦЭМ!$E$34:$E$777,СВЦЭМ!$A$34:$A$777,$A169,СВЦЭМ!$B$34:$B$777,X$155)+'СЕТ СН'!$F$12</f>
        <v>0</v>
      </c>
      <c r="Y169" s="37">
        <f>SUMIFS(СВЦЭМ!$E$34:$E$777,СВЦЭМ!$A$34:$A$777,$A169,СВЦЭМ!$B$34:$B$777,Y$155)+'СЕТ СН'!$F$12</f>
        <v>0</v>
      </c>
    </row>
    <row r="170" spans="1:25" ht="15.75" x14ac:dyDescent="0.2">
      <c r="A170" s="36">
        <f t="shared" si="4"/>
        <v>43235</v>
      </c>
      <c r="B170" s="37">
        <f>SUMIFS(СВЦЭМ!$E$34:$E$777,СВЦЭМ!$A$34:$A$777,$A170,СВЦЭМ!$B$34:$B$777,B$155)+'СЕТ СН'!$F$12</f>
        <v>0</v>
      </c>
      <c r="C170" s="37">
        <f>SUMIFS(СВЦЭМ!$E$34:$E$777,СВЦЭМ!$A$34:$A$777,$A170,СВЦЭМ!$B$34:$B$777,C$155)+'СЕТ СН'!$F$12</f>
        <v>0</v>
      </c>
      <c r="D170" s="37">
        <f>SUMIFS(СВЦЭМ!$E$34:$E$777,СВЦЭМ!$A$34:$A$777,$A170,СВЦЭМ!$B$34:$B$777,D$155)+'СЕТ СН'!$F$12</f>
        <v>0</v>
      </c>
      <c r="E170" s="37">
        <f>SUMIFS(СВЦЭМ!$E$34:$E$777,СВЦЭМ!$A$34:$A$777,$A170,СВЦЭМ!$B$34:$B$777,E$155)+'СЕТ СН'!$F$12</f>
        <v>0</v>
      </c>
      <c r="F170" s="37">
        <f>SUMIFS(СВЦЭМ!$E$34:$E$777,СВЦЭМ!$A$34:$A$777,$A170,СВЦЭМ!$B$34:$B$777,F$155)+'СЕТ СН'!$F$12</f>
        <v>0</v>
      </c>
      <c r="G170" s="37">
        <f>SUMIFS(СВЦЭМ!$E$34:$E$777,СВЦЭМ!$A$34:$A$777,$A170,СВЦЭМ!$B$34:$B$777,G$155)+'СЕТ СН'!$F$12</f>
        <v>0</v>
      </c>
      <c r="H170" s="37">
        <f>SUMIFS(СВЦЭМ!$E$34:$E$777,СВЦЭМ!$A$34:$A$777,$A170,СВЦЭМ!$B$34:$B$777,H$155)+'СЕТ СН'!$F$12</f>
        <v>0</v>
      </c>
      <c r="I170" s="37">
        <f>SUMIFS(СВЦЭМ!$E$34:$E$777,СВЦЭМ!$A$34:$A$777,$A170,СВЦЭМ!$B$34:$B$777,I$155)+'СЕТ СН'!$F$12</f>
        <v>0</v>
      </c>
      <c r="J170" s="37">
        <f>SUMIFS(СВЦЭМ!$E$34:$E$777,СВЦЭМ!$A$34:$A$777,$A170,СВЦЭМ!$B$34:$B$777,J$155)+'СЕТ СН'!$F$12</f>
        <v>0</v>
      </c>
      <c r="K170" s="37">
        <f>SUMIFS(СВЦЭМ!$E$34:$E$777,СВЦЭМ!$A$34:$A$777,$A170,СВЦЭМ!$B$34:$B$777,K$155)+'СЕТ СН'!$F$12</f>
        <v>0</v>
      </c>
      <c r="L170" s="37">
        <f>SUMIFS(СВЦЭМ!$E$34:$E$777,СВЦЭМ!$A$34:$A$777,$A170,СВЦЭМ!$B$34:$B$777,L$155)+'СЕТ СН'!$F$12</f>
        <v>0</v>
      </c>
      <c r="M170" s="37">
        <f>SUMIFS(СВЦЭМ!$E$34:$E$777,СВЦЭМ!$A$34:$A$777,$A170,СВЦЭМ!$B$34:$B$777,M$155)+'СЕТ СН'!$F$12</f>
        <v>0</v>
      </c>
      <c r="N170" s="37">
        <f>SUMIFS(СВЦЭМ!$E$34:$E$777,СВЦЭМ!$A$34:$A$777,$A170,СВЦЭМ!$B$34:$B$777,N$155)+'СЕТ СН'!$F$12</f>
        <v>0</v>
      </c>
      <c r="O170" s="37">
        <f>SUMIFS(СВЦЭМ!$E$34:$E$777,СВЦЭМ!$A$34:$A$777,$A170,СВЦЭМ!$B$34:$B$777,O$155)+'СЕТ СН'!$F$12</f>
        <v>0</v>
      </c>
      <c r="P170" s="37">
        <f>SUMIFS(СВЦЭМ!$E$34:$E$777,СВЦЭМ!$A$34:$A$777,$A170,СВЦЭМ!$B$34:$B$777,P$155)+'СЕТ СН'!$F$12</f>
        <v>0</v>
      </c>
      <c r="Q170" s="37">
        <f>SUMIFS(СВЦЭМ!$E$34:$E$777,СВЦЭМ!$A$34:$A$777,$A170,СВЦЭМ!$B$34:$B$777,Q$155)+'СЕТ СН'!$F$12</f>
        <v>0</v>
      </c>
      <c r="R170" s="37">
        <f>SUMIFS(СВЦЭМ!$E$34:$E$777,СВЦЭМ!$A$34:$A$777,$A170,СВЦЭМ!$B$34:$B$777,R$155)+'СЕТ СН'!$F$12</f>
        <v>0</v>
      </c>
      <c r="S170" s="37">
        <f>SUMIFS(СВЦЭМ!$E$34:$E$777,СВЦЭМ!$A$34:$A$777,$A170,СВЦЭМ!$B$34:$B$777,S$155)+'СЕТ СН'!$F$12</f>
        <v>0</v>
      </c>
      <c r="T170" s="37">
        <f>SUMIFS(СВЦЭМ!$E$34:$E$777,СВЦЭМ!$A$34:$A$777,$A170,СВЦЭМ!$B$34:$B$777,T$155)+'СЕТ СН'!$F$12</f>
        <v>0</v>
      </c>
      <c r="U170" s="37">
        <f>SUMIFS(СВЦЭМ!$E$34:$E$777,СВЦЭМ!$A$34:$A$777,$A170,СВЦЭМ!$B$34:$B$777,U$155)+'СЕТ СН'!$F$12</f>
        <v>0</v>
      </c>
      <c r="V170" s="37">
        <f>SUMIFS(СВЦЭМ!$E$34:$E$777,СВЦЭМ!$A$34:$A$777,$A170,СВЦЭМ!$B$34:$B$777,V$155)+'СЕТ СН'!$F$12</f>
        <v>0</v>
      </c>
      <c r="W170" s="37">
        <f>SUMIFS(СВЦЭМ!$E$34:$E$777,СВЦЭМ!$A$34:$A$777,$A170,СВЦЭМ!$B$34:$B$777,W$155)+'СЕТ СН'!$F$12</f>
        <v>0</v>
      </c>
      <c r="X170" s="37">
        <f>SUMIFS(СВЦЭМ!$E$34:$E$777,СВЦЭМ!$A$34:$A$777,$A170,СВЦЭМ!$B$34:$B$777,X$155)+'СЕТ СН'!$F$12</f>
        <v>0</v>
      </c>
      <c r="Y170" s="37">
        <f>SUMIFS(СВЦЭМ!$E$34:$E$777,СВЦЭМ!$A$34:$A$777,$A170,СВЦЭМ!$B$34:$B$777,Y$155)+'СЕТ СН'!$F$12</f>
        <v>0</v>
      </c>
    </row>
    <row r="171" spans="1:25" ht="15.75" x14ac:dyDescent="0.2">
      <c r="A171" s="36">
        <f t="shared" si="4"/>
        <v>43236</v>
      </c>
      <c r="B171" s="37">
        <f>SUMIFS(СВЦЭМ!$E$34:$E$777,СВЦЭМ!$A$34:$A$777,$A171,СВЦЭМ!$B$34:$B$777,B$155)+'СЕТ СН'!$F$12</f>
        <v>0</v>
      </c>
      <c r="C171" s="37">
        <f>SUMIFS(СВЦЭМ!$E$34:$E$777,СВЦЭМ!$A$34:$A$777,$A171,СВЦЭМ!$B$34:$B$777,C$155)+'СЕТ СН'!$F$12</f>
        <v>0</v>
      </c>
      <c r="D171" s="37">
        <f>SUMIFS(СВЦЭМ!$E$34:$E$777,СВЦЭМ!$A$34:$A$777,$A171,СВЦЭМ!$B$34:$B$777,D$155)+'СЕТ СН'!$F$12</f>
        <v>0</v>
      </c>
      <c r="E171" s="37">
        <f>SUMIFS(СВЦЭМ!$E$34:$E$777,СВЦЭМ!$A$34:$A$777,$A171,СВЦЭМ!$B$34:$B$777,E$155)+'СЕТ СН'!$F$12</f>
        <v>0</v>
      </c>
      <c r="F171" s="37">
        <f>SUMIFS(СВЦЭМ!$E$34:$E$777,СВЦЭМ!$A$34:$A$777,$A171,СВЦЭМ!$B$34:$B$777,F$155)+'СЕТ СН'!$F$12</f>
        <v>0</v>
      </c>
      <c r="G171" s="37">
        <f>SUMIFS(СВЦЭМ!$E$34:$E$777,СВЦЭМ!$A$34:$A$777,$A171,СВЦЭМ!$B$34:$B$777,G$155)+'СЕТ СН'!$F$12</f>
        <v>0</v>
      </c>
      <c r="H171" s="37">
        <f>SUMIFS(СВЦЭМ!$E$34:$E$777,СВЦЭМ!$A$34:$A$777,$A171,СВЦЭМ!$B$34:$B$777,H$155)+'СЕТ СН'!$F$12</f>
        <v>0</v>
      </c>
      <c r="I171" s="37">
        <f>SUMIFS(СВЦЭМ!$E$34:$E$777,СВЦЭМ!$A$34:$A$777,$A171,СВЦЭМ!$B$34:$B$777,I$155)+'СЕТ СН'!$F$12</f>
        <v>0</v>
      </c>
      <c r="J171" s="37">
        <f>SUMIFS(СВЦЭМ!$E$34:$E$777,СВЦЭМ!$A$34:$A$777,$A171,СВЦЭМ!$B$34:$B$777,J$155)+'СЕТ СН'!$F$12</f>
        <v>0</v>
      </c>
      <c r="K171" s="37">
        <f>SUMIFS(СВЦЭМ!$E$34:$E$777,СВЦЭМ!$A$34:$A$777,$A171,СВЦЭМ!$B$34:$B$777,K$155)+'СЕТ СН'!$F$12</f>
        <v>0</v>
      </c>
      <c r="L171" s="37">
        <f>SUMIFS(СВЦЭМ!$E$34:$E$777,СВЦЭМ!$A$34:$A$777,$A171,СВЦЭМ!$B$34:$B$777,L$155)+'СЕТ СН'!$F$12</f>
        <v>0</v>
      </c>
      <c r="M171" s="37">
        <f>SUMIFS(СВЦЭМ!$E$34:$E$777,СВЦЭМ!$A$34:$A$777,$A171,СВЦЭМ!$B$34:$B$777,M$155)+'СЕТ СН'!$F$12</f>
        <v>0</v>
      </c>
      <c r="N171" s="37">
        <f>SUMIFS(СВЦЭМ!$E$34:$E$777,СВЦЭМ!$A$34:$A$777,$A171,СВЦЭМ!$B$34:$B$777,N$155)+'СЕТ СН'!$F$12</f>
        <v>0</v>
      </c>
      <c r="O171" s="37">
        <f>SUMIFS(СВЦЭМ!$E$34:$E$777,СВЦЭМ!$A$34:$A$777,$A171,СВЦЭМ!$B$34:$B$777,O$155)+'СЕТ СН'!$F$12</f>
        <v>0</v>
      </c>
      <c r="P171" s="37">
        <f>SUMIFS(СВЦЭМ!$E$34:$E$777,СВЦЭМ!$A$34:$A$777,$A171,СВЦЭМ!$B$34:$B$777,P$155)+'СЕТ СН'!$F$12</f>
        <v>0</v>
      </c>
      <c r="Q171" s="37">
        <f>SUMIFS(СВЦЭМ!$E$34:$E$777,СВЦЭМ!$A$34:$A$777,$A171,СВЦЭМ!$B$34:$B$777,Q$155)+'СЕТ СН'!$F$12</f>
        <v>0</v>
      </c>
      <c r="R171" s="37">
        <f>SUMIFS(СВЦЭМ!$E$34:$E$777,СВЦЭМ!$A$34:$A$777,$A171,СВЦЭМ!$B$34:$B$777,R$155)+'СЕТ СН'!$F$12</f>
        <v>0</v>
      </c>
      <c r="S171" s="37">
        <f>SUMIFS(СВЦЭМ!$E$34:$E$777,СВЦЭМ!$A$34:$A$777,$A171,СВЦЭМ!$B$34:$B$777,S$155)+'СЕТ СН'!$F$12</f>
        <v>0</v>
      </c>
      <c r="T171" s="37">
        <f>SUMIFS(СВЦЭМ!$E$34:$E$777,СВЦЭМ!$A$34:$A$777,$A171,СВЦЭМ!$B$34:$B$777,T$155)+'СЕТ СН'!$F$12</f>
        <v>0</v>
      </c>
      <c r="U171" s="37">
        <f>SUMIFS(СВЦЭМ!$E$34:$E$777,СВЦЭМ!$A$34:$A$777,$A171,СВЦЭМ!$B$34:$B$777,U$155)+'СЕТ СН'!$F$12</f>
        <v>0</v>
      </c>
      <c r="V171" s="37">
        <f>SUMIFS(СВЦЭМ!$E$34:$E$777,СВЦЭМ!$A$34:$A$777,$A171,СВЦЭМ!$B$34:$B$777,V$155)+'СЕТ СН'!$F$12</f>
        <v>0</v>
      </c>
      <c r="W171" s="37">
        <f>SUMIFS(СВЦЭМ!$E$34:$E$777,СВЦЭМ!$A$34:$A$777,$A171,СВЦЭМ!$B$34:$B$777,W$155)+'СЕТ СН'!$F$12</f>
        <v>0</v>
      </c>
      <c r="X171" s="37">
        <f>SUMIFS(СВЦЭМ!$E$34:$E$777,СВЦЭМ!$A$34:$A$777,$A171,СВЦЭМ!$B$34:$B$777,X$155)+'СЕТ СН'!$F$12</f>
        <v>0</v>
      </c>
      <c r="Y171" s="37">
        <f>SUMIFS(СВЦЭМ!$E$34:$E$777,СВЦЭМ!$A$34:$A$777,$A171,СВЦЭМ!$B$34:$B$777,Y$155)+'СЕТ СН'!$F$12</f>
        <v>0</v>
      </c>
    </row>
    <row r="172" spans="1:25" ht="15.75" x14ac:dyDescent="0.2">
      <c r="A172" s="36">
        <f t="shared" si="4"/>
        <v>43237</v>
      </c>
      <c r="B172" s="37">
        <f>SUMIFS(СВЦЭМ!$E$34:$E$777,СВЦЭМ!$A$34:$A$777,$A172,СВЦЭМ!$B$34:$B$777,B$155)+'СЕТ СН'!$F$12</f>
        <v>0</v>
      </c>
      <c r="C172" s="37">
        <f>SUMIFS(СВЦЭМ!$E$34:$E$777,СВЦЭМ!$A$34:$A$777,$A172,СВЦЭМ!$B$34:$B$777,C$155)+'СЕТ СН'!$F$12</f>
        <v>0</v>
      </c>
      <c r="D172" s="37">
        <f>SUMIFS(СВЦЭМ!$E$34:$E$777,СВЦЭМ!$A$34:$A$777,$A172,СВЦЭМ!$B$34:$B$777,D$155)+'СЕТ СН'!$F$12</f>
        <v>0</v>
      </c>
      <c r="E172" s="37">
        <f>SUMIFS(СВЦЭМ!$E$34:$E$777,СВЦЭМ!$A$34:$A$777,$A172,СВЦЭМ!$B$34:$B$777,E$155)+'СЕТ СН'!$F$12</f>
        <v>0</v>
      </c>
      <c r="F172" s="37">
        <f>SUMIFS(СВЦЭМ!$E$34:$E$777,СВЦЭМ!$A$34:$A$777,$A172,СВЦЭМ!$B$34:$B$777,F$155)+'СЕТ СН'!$F$12</f>
        <v>0</v>
      </c>
      <c r="G172" s="37">
        <f>SUMIFS(СВЦЭМ!$E$34:$E$777,СВЦЭМ!$A$34:$A$777,$A172,СВЦЭМ!$B$34:$B$777,G$155)+'СЕТ СН'!$F$12</f>
        <v>0</v>
      </c>
      <c r="H172" s="37">
        <f>SUMIFS(СВЦЭМ!$E$34:$E$777,СВЦЭМ!$A$34:$A$777,$A172,СВЦЭМ!$B$34:$B$777,H$155)+'СЕТ СН'!$F$12</f>
        <v>0</v>
      </c>
      <c r="I172" s="37">
        <f>SUMIFS(СВЦЭМ!$E$34:$E$777,СВЦЭМ!$A$34:$A$777,$A172,СВЦЭМ!$B$34:$B$777,I$155)+'СЕТ СН'!$F$12</f>
        <v>0</v>
      </c>
      <c r="J172" s="37">
        <f>SUMIFS(СВЦЭМ!$E$34:$E$777,СВЦЭМ!$A$34:$A$777,$A172,СВЦЭМ!$B$34:$B$777,J$155)+'СЕТ СН'!$F$12</f>
        <v>0</v>
      </c>
      <c r="K172" s="37">
        <f>SUMIFS(СВЦЭМ!$E$34:$E$777,СВЦЭМ!$A$34:$A$777,$A172,СВЦЭМ!$B$34:$B$777,K$155)+'СЕТ СН'!$F$12</f>
        <v>0</v>
      </c>
      <c r="L172" s="37">
        <f>SUMIFS(СВЦЭМ!$E$34:$E$777,СВЦЭМ!$A$34:$A$777,$A172,СВЦЭМ!$B$34:$B$777,L$155)+'СЕТ СН'!$F$12</f>
        <v>0</v>
      </c>
      <c r="M172" s="37">
        <f>SUMIFS(СВЦЭМ!$E$34:$E$777,СВЦЭМ!$A$34:$A$777,$A172,СВЦЭМ!$B$34:$B$777,M$155)+'СЕТ СН'!$F$12</f>
        <v>0</v>
      </c>
      <c r="N172" s="37">
        <f>SUMIFS(СВЦЭМ!$E$34:$E$777,СВЦЭМ!$A$34:$A$777,$A172,СВЦЭМ!$B$34:$B$777,N$155)+'СЕТ СН'!$F$12</f>
        <v>0</v>
      </c>
      <c r="O172" s="37">
        <f>SUMIFS(СВЦЭМ!$E$34:$E$777,СВЦЭМ!$A$34:$A$777,$A172,СВЦЭМ!$B$34:$B$777,O$155)+'СЕТ СН'!$F$12</f>
        <v>0</v>
      </c>
      <c r="P172" s="37">
        <f>SUMIFS(СВЦЭМ!$E$34:$E$777,СВЦЭМ!$A$34:$A$777,$A172,СВЦЭМ!$B$34:$B$777,P$155)+'СЕТ СН'!$F$12</f>
        <v>0</v>
      </c>
      <c r="Q172" s="37">
        <f>SUMIFS(СВЦЭМ!$E$34:$E$777,СВЦЭМ!$A$34:$A$777,$A172,СВЦЭМ!$B$34:$B$777,Q$155)+'СЕТ СН'!$F$12</f>
        <v>0</v>
      </c>
      <c r="R172" s="37">
        <f>SUMIFS(СВЦЭМ!$E$34:$E$777,СВЦЭМ!$A$34:$A$777,$A172,СВЦЭМ!$B$34:$B$777,R$155)+'СЕТ СН'!$F$12</f>
        <v>0</v>
      </c>
      <c r="S172" s="37">
        <f>SUMIFS(СВЦЭМ!$E$34:$E$777,СВЦЭМ!$A$34:$A$777,$A172,СВЦЭМ!$B$34:$B$777,S$155)+'СЕТ СН'!$F$12</f>
        <v>0</v>
      </c>
      <c r="T172" s="37">
        <f>SUMIFS(СВЦЭМ!$E$34:$E$777,СВЦЭМ!$A$34:$A$777,$A172,СВЦЭМ!$B$34:$B$777,T$155)+'СЕТ СН'!$F$12</f>
        <v>0</v>
      </c>
      <c r="U172" s="37">
        <f>SUMIFS(СВЦЭМ!$E$34:$E$777,СВЦЭМ!$A$34:$A$777,$A172,СВЦЭМ!$B$34:$B$777,U$155)+'СЕТ СН'!$F$12</f>
        <v>0</v>
      </c>
      <c r="V172" s="37">
        <f>SUMIFS(СВЦЭМ!$E$34:$E$777,СВЦЭМ!$A$34:$A$777,$A172,СВЦЭМ!$B$34:$B$777,V$155)+'СЕТ СН'!$F$12</f>
        <v>0</v>
      </c>
      <c r="W172" s="37">
        <f>SUMIFS(СВЦЭМ!$E$34:$E$777,СВЦЭМ!$A$34:$A$777,$A172,СВЦЭМ!$B$34:$B$777,W$155)+'СЕТ СН'!$F$12</f>
        <v>0</v>
      </c>
      <c r="X172" s="37">
        <f>SUMIFS(СВЦЭМ!$E$34:$E$777,СВЦЭМ!$A$34:$A$777,$A172,СВЦЭМ!$B$34:$B$777,X$155)+'СЕТ СН'!$F$12</f>
        <v>0</v>
      </c>
      <c r="Y172" s="37">
        <f>SUMIFS(СВЦЭМ!$E$34:$E$777,СВЦЭМ!$A$34:$A$777,$A172,СВЦЭМ!$B$34:$B$777,Y$155)+'СЕТ СН'!$F$12</f>
        <v>0</v>
      </c>
    </row>
    <row r="173" spans="1:25" ht="15.75" x14ac:dyDescent="0.2">
      <c r="A173" s="36">
        <f t="shared" si="4"/>
        <v>43238</v>
      </c>
      <c r="B173" s="37">
        <f>SUMIFS(СВЦЭМ!$E$34:$E$777,СВЦЭМ!$A$34:$A$777,$A173,СВЦЭМ!$B$34:$B$777,B$155)+'СЕТ СН'!$F$12</f>
        <v>0</v>
      </c>
      <c r="C173" s="37">
        <f>SUMIFS(СВЦЭМ!$E$34:$E$777,СВЦЭМ!$A$34:$A$777,$A173,СВЦЭМ!$B$34:$B$777,C$155)+'СЕТ СН'!$F$12</f>
        <v>0</v>
      </c>
      <c r="D173" s="37">
        <f>SUMIFS(СВЦЭМ!$E$34:$E$777,СВЦЭМ!$A$34:$A$777,$A173,СВЦЭМ!$B$34:$B$777,D$155)+'СЕТ СН'!$F$12</f>
        <v>0</v>
      </c>
      <c r="E173" s="37">
        <f>SUMIFS(СВЦЭМ!$E$34:$E$777,СВЦЭМ!$A$34:$A$777,$A173,СВЦЭМ!$B$34:$B$777,E$155)+'СЕТ СН'!$F$12</f>
        <v>0</v>
      </c>
      <c r="F173" s="37">
        <f>SUMIFS(СВЦЭМ!$E$34:$E$777,СВЦЭМ!$A$34:$A$777,$A173,СВЦЭМ!$B$34:$B$777,F$155)+'СЕТ СН'!$F$12</f>
        <v>0</v>
      </c>
      <c r="G173" s="37">
        <f>SUMIFS(СВЦЭМ!$E$34:$E$777,СВЦЭМ!$A$34:$A$777,$A173,СВЦЭМ!$B$34:$B$777,G$155)+'СЕТ СН'!$F$12</f>
        <v>0</v>
      </c>
      <c r="H173" s="37">
        <f>SUMIFS(СВЦЭМ!$E$34:$E$777,СВЦЭМ!$A$34:$A$777,$A173,СВЦЭМ!$B$34:$B$777,H$155)+'СЕТ СН'!$F$12</f>
        <v>0</v>
      </c>
      <c r="I173" s="37">
        <f>SUMIFS(СВЦЭМ!$E$34:$E$777,СВЦЭМ!$A$34:$A$777,$A173,СВЦЭМ!$B$34:$B$777,I$155)+'СЕТ СН'!$F$12</f>
        <v>0</v>
      </c>
      <c r="J173" s="37">
        <f>SUMIFS(СВЦЭМ!$E$34:$E$777,СВЦЭМ!$A$34:$A$777,$A173,СВЦЭМ!$B$34:$B$777,J$155)+'СЕТ СН'!$F$12</f>
        <v>0</v>
      </c>
      <c r="K173" s="37">
        <f>SUMIFS(СВЦЭМ!$E$34:$E$777,СВЦЭМ!$A$34:$A$777,$A173,СВЦЭМ!$B$34:$B$777,K$155)+'СЕТ СН'!$F$12</f>
        <v>0</v>
      </c>
      <c r="L173" s="37">
        <f>SUMIFS(СВЦЭМ!$E$34:$E$777,СВЦЭМ!$A$34:$A$777,$A173,СВЦЭМ!$B$34:$B$777,L$155)+'СЕТ СН'!$F$12</f>
        <v>0</v>
      </c>
      <c r="M173" s="37">
        <f>SUMIFS(СВЦЭМ!$E$34:$E$777,СВЦЭМ!$A$34:$A$777,$A173,СВЦЭМ!$B$34:$B$777,M$155)+'СЕТ СН'!$F$12</f>
        <v>0</v>
      </c>
      <c r="N173" s="37">
        <f>SUMIFS(СВЦЭМ!$E$34:$E$777,СВЦЭМ!$A$34:$A$777,$A173,СВЦЭМ!$B$34:$B$777,N$155)+'СЕТ СН'!$F$12</f>
        <v>0</v>
      </c>
      <c r="O173" s="37">
        <f>SUMIFS(СВЦЭМ!$E$34:$E$777,СВЦЭМ!$A$34:$A$777,$A173,СВЦЭМ!$B$34:$B$777,O$155)+'СЕТ СН'!$F$12</f>
        <v>0</v>
      </c>
      <c r="P173" s="37">
        <f>SUMIFS(СВЦЭМ!$E$34:$E$777,СВЦЭМ!$A$34:$A$777,$A173,СВЦЭМ!$B$34:$B$777,P$155)+'СЕТ СН'!$F$12</f>
        <v>0</v>
      </c>
      <c r="Q173" s="37">
        <f>SUMIFS(СВЦЭМ!$E$34:$E$777,СВЦЭМ!$A$34:$A$777,$A173,СВЦЭМ!$B$34:$B$777,Q$155)+'СЕТ СН'!$F$12</f>
        <v>0</v>
      </c>
      <c r="R173" s="37">
        <f>SUMIFS(СВЦЭМ!$E$34:$E$777,СВЦЭМ!$A$34:$A$777,$A173,СВЦЭМ!$B$34:$B$777,R$155)+'СЕТ СН'!$F$12</f>
        <v>0</v>
      </c>
      <c r="S173" s="37">
        <f>SUMIFS(СВЦЭМ!$E$34:$E$777,СВЦЭМ!$A$34:$A$777,$A173,СВЦЭМ!$B$34:$B$777,S$155)+'СЕТ СН'!$F$12</f>
        <v>0</v>
      </c>
      <c r="T173" s="37">
        <f>SUMIFS(СВЦЭМ!$E$34:$E$777,СВЦЭМ!$A$34:$A$777,$A173,СВЦЭМ!$B$34:$B$777,T$155)+'СЕТ СН'!$F$12</f>
        <v>0</v>
      </c>
      <c r="U173" s="37">
        <f>SUMIFS(СВЦЭМ!$E$34:$E$777,СВЦЭМ!$A$34:$A$777,$A173,СВЦЭМ!$B$34:$B$777,U$155)+'СЕТ СН'!$F$12</f>
        <v>0</v>
      </c>
      <c r="V173" s="37">
        <f>SUMIFS(СВЦЭМ!$E$34:$E$777,СВЦЭМ!$A$34:$A$777,$A173,СВЦЭМ!$B$34:$B$777,V$155)+'СЕТ СН'!$F$12</f>
        <v>0</v>
      </c>
      <c r="W173" s="37">
        <f>SUMIFS(СВЦЭМ!$E$34:$E$777,СВЦЭМ!$A$34:$A$777,$A173,СВЦЭМ!$B$34:$B$777,W$155)+'СЕТ СН'!$F$12</f>
        <v>0</v>
      </c>
      <c r="X173" s="37">
        <f>SUMIFS(СВЦЭМ!$E$34:$E$777,СВЦЭМ!$A$34:$A$777,$A173,СВЦЭМ!$B$34:$B$777,X$155)+'СЕТ СН'!$F$12</f>
        <v>0</v>
      </c>
      <c r="Y173" s="37">
        <f>SUMIFS(СВЦЭМ!$E$34:$E$777,СВЦЭМ!$A$34:$A$777,$A173,СВЦЭМ!$B$34:$B$777,Y$155)+'СЕТ СН'!$F$12</f>
        <v>0</v>
      </c>
    </row>
    <row r="174" spans="1:25" ht="15.75" x14ac:dyDescent="0.2">
      <c r="A174" s="36">
        <f t="shared" si="4"/>
        <v>43239</v>
      </c>
      <c r="B174" s="37">
        <f>SUMIFS(СВЦЭМ!$E$34:$E$777,СВЦЭМ!$A$34:$A$777,$A174,СВЦЭМ!$B$34:$B$777,B$155)+'СЕТ СН'!$F$12</f>
        <v>0</v>
      </c>
      <c r="C174" s="37">
        <f>SUMIFS(СВЦЭМ!$E$34:$E$777,СВЦЭМ!$A$34:$A$777,$A174,СВЦЭМ!$B$34:$B$777,C$155)+'СЕТ СН'!$F$12</f>
        <v>0</v>
      </c>
      <c r="D174" s="37">
        <f>SUMIFS(СВЦЭМ!$E$34:$E$777,СВЦЭМ!$A$34:$A$777,$A174,СВЦЭМ!$B$34:$B$777,D$155)+'СЕТ СН'!$F$12</f>
        <v>0</v>
      </c>
      <c r="E174" s="37">
        <f>SUMIFS(СВЦЭМ!$E$34:$E$777,СВЦЭМ!$A$34:$A$777,$A174,СВЦЭМ!$B$34:$B$777,E$155)+'СЕТ СН'!$F$12</f>
        <v>0</v>
      </c>
      <c r="F174" s="37">
        <f>SUMIFS(СВЦЭМ!$E$34:$E$777,СВЦЭМ!$A$34:$A$777,$A174,СВЦЭМ!$B$34:$B$777,F$155)+'СЕТ СН'!$F$12</f>
        <v>0</v>
      </c>
      <c r="G174" s="37">
        <f>SUMIFS(СВЦЭМ!$E$34:$E$777,СВЦЭМ!$A$34:$A$777,$A174,СВЦЭМ!$B$34:$B$777,G$155)+'СЕТ СН'!$F$12</f>
        <v>0</v>
      </c>
      <c r="H174" s="37">
        <f>SUMIFS(СВЦЭМ!$E$34:$E$777,СВЦЭМ!$A$34:$A$777,$A174,СВЦЭМ!$B$34:$B$777,H$155)+'СЕТ СН'!$F$12</f>
        <v>0</v>
      </c>
      <c r="I174" s="37">
        <f>SUMIFS(СВЦЭМ!$E$34:$E$777,СВЦЭМ!$A$34:$A$777,$A174,СВЦЭМ!$B$34:$B$777,I$155)+'СЕТ СН'!$F$12</f>
        <v>0</v>
      </c>
      <c r="J174" s="37">
        <f>SUMIFS(СВЦЭМ!$E$34:$E$777,СВЦЭМ!$A$34:$A$777,$A174,СВЦЭМ!$B$34:$B$777,J$155)+'СЕТ СН'!$F$12</f>
        <v>0</v>
      </c>
      <c r="K174" s="37">
        <f>SUMIFS(СВЦЭМ!$E$34:$E$777,СВЦЭМ!$A$34:$A$777,$A174,СВЦЭМ!$B$34:$B$777,K$155)+'СЕТ СН'!$F$12</f>
        <v>0</v>
      </c>
      <c r="L174" s="37">
        <f>SUMIFS(СВЦЭМ!$E$34:$E$777,СВЦЭМ!$A$34:$A$777,$A174,СВЦЭМ!$B$34:$B$777,L$155)+'СЕТ СН'!$F$12</f>
        <v>0</v>
      </c>
      <c r="M174" s="37">
        <f>SUMIFS(СВЦЭМ!$E$34:$E$777,СВЦЭМ!$A$34:$A$777,$A174,СВЦЭМ!$B$34:$B$777,M$155)+'СЕТ СН'!$F$12</f>
        <v>0</v>
      </c>
      <c r="N174" s="37">
        <f>SUMIFS(СВЦЭМ!$E$34:$E$777,СВЦЭМ!$A$34:$A$777,$A174,СВЦЭМ!$B$34:$B$777,N$155)+'СЕТ СН'!$F$12</f>
        <v>0</v>
      </c>
      <c r="O174" s="37">
        <f>SUMIFS(СВЦЭМ!$E$34:$E$777,СВЦЭМ!$A$34:$A$777,$A174,СВЦЭМ!$B$34:$B$777,O$155)+'СЕТ СН'!$F$12</f>
        <v>0</v>
      </c>
      <c r="P174" s="37">
        <f>SUMIFS(СВЦЭМ!$E$34:$E$777,СВЦЭМ!$A$34:$A$777,$A174,СВЦЭМ!$B$34:$B$777,P$155)+'СЕТ СН'!$F$12</f>
        <v>0</v>
      </c>
      <c r="Q174" s="37">
        <f>SUMIFS(СВЦЭМ!$E$34:$E$777,СВЦЭМ!$A$34:$A$777,$A174,СВЦЭМ!$B$34:$B$777,Q$155)+'СЕТ СН'!$F$12</f>
        <v>0</v>
      </c>
      <c r="R174" s="37">
        <f>SUMIFS(СВЦЭМ!$E$34:$E$777,СВЦЭМ!$A$34:$A$777,$A174,СВЦЭМ!$B$34:$B$777,R$155)+'СЕТ СН'!$F$12</f>
        <v>0</v>
      </c>
      <c r="S174" s="37">
        <f>SUMIFS(СВЦЭМ!$E$34:$E$777,СВЦЭМ!$A$34:$A$777,$A174,СВЦЭМ!$B$34:$B$777,S$155)+'СЕТ СН'!$F$12</f>
        <v>0</v>
      </c>
      <c r="T174" s="37">
        <f>SUMIFS(СВЦЭМ!$E$34:$E$777,СВЦЭМ!$A$34:$A$777,$A174,СВЦЭМ!$B$34:$B$777,T$155)+'СЕТ СН'!$F$12</f>
        <v>0</v>
      </c>
      <c r="U174" s="37">
        <f>SUMIFS(СВЦЭМ!$E$34:$E$777,СВЦЭМ!$A$34:$A$777,$A174,СВЦЭМ!$B$34:$B$777,U$155)+'СЕТ СН'!$F$12</f>
        <v>0</v>
      </c>
      <c r="V174" s="37">
        <f>SUMIFS(СВЦЭМ!$E$34:$E$777,СВЦЭМ!$A$34:$A$777,$A174,СВЦЭМ!$B$34:$B$777,V$155)+'СЕТ СН'!$F$12</f>
        <v>0</v>
      </c>
      <c r="W174" s="37">
        <f>SUMIFS(СВЦЭМ!$E$34:$E$777,СВЦЭМ!$A$34:$A$777,$A174,СВЦЭМ!$B$34:$B$777,W$155)+'СЕТ СН'!$F$12</f>
        <v>0</v>
      </c>
      <c r="X174" s="37">
        <f>SUMIFS(СВЦЭМ!$E$34:$E$777,СВЦЭМ!$A$34:$A$777,$A174,СВЦЭМ!$B$34:$B$777,X$155)+'СЕТ СН'!$F$12</f>
        <v>0</v>
      </c>
      <c r="Y174" s="37">
        <f>SUMIFS(СВЦЭМ!$E$34:$E$777,СВЦЭМ!$A$34:$A$777,$A174,СВЦЭМ!$B$34:$B$777,Y$155)+'СЕТ СН'!$F$12</f>
        <v>0</v>
      </c>
    </row>
    <row r="175" spans="1:25" ht="15.75" x14ac:dyDescent="0.2">
      <c r="A175" s="36">
        <f t="shared" si="4"/>
        <v>43240</v>
      </c>
      <c r="B175" s="37">
        <f>SUMIFS(СВЦЭМ!$E$34:$E$777,СВЦЭМ!$A$34:$A$777,$A175,СВЦЭМ!$B$34:$B$777,B$155)+'СЕТ СН'!$F$12</f>
        <v>0</v>
      </c>
      <c r="C175" s="37">
        <f>SUMIFS(СВЦЭМ!$E$34:$E$777,СВЦЭМ!$A$34:$A$777,$A175,СВЦЭМ!$B$34:$B$777,C$155)+'СЕТ СН'!$F$12</f>
        <v>0</v>
      </c>
      <c r="D175" s="37">
        <f>SUMIFS(СВЦЭМ!$E$34:$E$777,СВЦЭМ!$A$34:$A$777,$A175,СВЦЭМ!$B$34:$B$777,D$155)+'СЕТ СН'!$F$12</f>
        <v>0</v>
      </c>
      <c r="E175" s="37">
        <f>SUMIFS(СВЦЭМ!$E$34:$E$777,СВЦЭМ!$A$34:$A$777,$A175,СВЦЭМ!$B$34:$B$777,E$155)+'СЕТ СН'!$F$12</f>
        <v>0</v>
      </c>
      <c r="F175" s="37">
        <f>SUMIFS(СВЦЭМ!$E$34:$E$777,СВЦЭМ!$A$34:$A$777,$A175,СВЦЭМ!$B$34:$B$777,F$155)+'СЕТ СН'!$F$12</f>
        <v>0</v>
      </c>
      <c r="G175" s="37">
        <f>SUMIFS(СВЦЭМ!$E$34:$E$777,СВЦЭМ!$A$34:$A$777,$A175,СВЦЭМ!$B$34:$B$777,G$155)+'СЕТ СН'!$F$12</f>
        <v>0</v>
      </c>
      <c r="H175" s="37">
        <f>SUMIFS(СВЦЭМ!$E$34:$E$777,СВЦЭМ!$A$34:$A$777,$A175,СВЦЭМ!$B$34:$B$777,H$155)+'СЕТ СН'!$F$12</f>
        <v>0</v>
      </c>
      <c r="I175" s="37">
        <f>SUMIFS(СВЦЭМ!$E$34:$E$777,СВЦЭМ!$A$34:$A$777,$A175,СВЦЭМ!$B$34:$B$777,I$155)+'СЕТ СН'!$F$12</f>
        <v>0</v>
      </c>
      <c r="J175" s="37">
        <f>SUMIFS(СВЦЭМ!$E$34:$E$777,СВЦЭМ!$A$34:$A$777,$A175,СВЦЭМ!$B$34:$B$777,J$155)+'СЕТ СН'!$F$12</f>
        <v>0</v>
      </c>
      <c r="K175" s="37">
        <f>SUMIFS(СВЦЭМ!$E$34:$E$777,СВЦЭМ!$A$34:$A$777,$A175,СВЦЭМ!$B$34:$B$777,K$155)+'СЕТ СН'!$F$12</f>
        <v>0</v>
      </c>
      <c r="L175" s="37">
        <f>SUMIFS(СВЦЭМ!$E$34:$E$777,СВЦЭМ!$A$34:$A$777,$A175,СВЦЭМ!$B$34:$B$777,L$155)+'СЕТ СН'!$F$12</f>
        <v>0</v>
      </c>
      <c r="M175" s="37">
        <f>SUMIFS(СВЦЭМ!$E$34:$E$777,СВЦЭМ!$A$34:$A$777,$A175,СВЦЭМ!$B$34:$B$777,M$155)+'СЕТ СН'!$F$12</f>
        <v>0</v>
      </c>
      <c r="N175" s="37">
        <f>SUMIFS(СВЦЭМ!$E$34:$E$777,СВЦЭМ!$A$34:$A$777,$A175,СВЦЭМ!$B$34:$B$777,N$155)+'СЕТ СН'!$F$12</f>
        <v>0</v>
      </c>
      <c r="O175" s="37">
        <f>SUMIFS(СВЦЭМ!$E$34:$E$777,СВЦЭМ!$A$34:$A$777,$A175,СВЦЭМ!$B$34:$B$777,O$155)+'СЕТ СН'!$F$12</f>
        <v>0</v>
      </c>
      <c r="P175" s="37">
        <f>SUMIFS(СВЦЭМ!$E$34:$E$777,СВЦЭМ!$A$34:$A$777,$A175,СВЦЭМ!$B$34:$B$777,P$155)+'СЕТ СН'!$F$12</f>
        <v>0</v>
      </c>
      <c r="Q175" s="37">
        <f>SUMIFS(СВЦЭМ!$E$34:$E$777,СВЦЭМ!$A$34:$A$777,$A175,СВЦЭМ!$B$34:$B$777,Q$155)+'СЕТ СН'!$F$12</f>
        <v>0</v>
      </c>
      <c r="R175" s="37">
        <f>SUMIFS(СВЦЭМ!$E$34:$E$777,СВЦЭМ!$A$34:$A$777,$A175,СВЦЭМ!$B$34:$B$777,R$155)+'СЕТ СН'!$F$12</f>
        <v>0</v>
      </c>
      <c r="S175" s="37">
        <f>SUMIFS(СВЦЭМ!$E$34:$E$777,СВЦЭМ!$A$34:$A$777,$A175,СВЦЭМ!$B$34:$B$777,S$155)+'СЕТ СН'!$F$12</f>
        <v>0</v>
      </c>
      <c r="T175" s="37">
        <f>SUMIFS(СВЦЭМ!$E$34:$E$777,СВЦЭМ!$A$34:$A$777,$A175,СВЦЭМ!$B$34:$B$777,T$155)+'СЕТ СН'!$F$12</f>
        <v>0</v>
      </c>
      <c r="U175" s="37">
        <f>SUMIFS(СВЦЭМ!$E$34:$E$777,СВЦЭМ!$A$34:$A$777,$A175,СВЦЭМ!$B$34:$B$777,U$155)+'СЕТ СН'!$F$12</f>
        <v>0</v>
      </c>
      <c r="V175" s="37">
        <f>SUMIFS(СВЦЭМ!$E$34:$E$777,СВЦЭМ!$A$34:$A$777,$A175,СВЦЭМ!$B$34:$B$777,V$155)+'СЕТ СН'!$F$12</f>
        <v>0</v>
      </c>
      <c r="W175" s="37">
        <f>SUMIFS(СВЦЭМ!$E$34:$E$777,СВЦЭМ!$A$34:$A$777,$A175,СВЦЭМ!$B$34:$B$777,W$155)+'СЕТ СН'!$F$12</f>
        <v>0</v>
      </c>
      <c r="X175" s="37">
        <f>SUMIFS(СВЦЭМ!$E$34:$E$777,СВЦЭМ!$A$34:$A$777,$A175,СВЦЭМ!$B$34:$B$777,X$155)+'СЕТ СН'!$F$12</f>
        <v>0</v>
      </c>
      <c r="Y175" s="37">
        <f>SUMIFS(СВЦЭМ!$E$34:$E$777,СВЦЭМ!$A$34:$A$777,$A175,СВЦЭМ!$B$34:$B$777,Y$155)+'СЕТ СН'!$F$12</f>
        <v>0</v>
      </c>
    </row>
    <row r="176" spans="1:25" ht="15.75" x14ac:dyDescent="0.2">
      <c r="A176" s="36">
        <f t="shared" si="4"/>
        <v>43241</v>
      </c>
      <c r="B176" s="37">
        <f>SUMIFS(СВЦЭМ!$E$34:$E$777,СВЦЭМ!$A$34:$A$777,$A176,СВЦЭМ!$B$34:$B$777,B$155)+'СЕТ СН'!$F$12</f>
        <v>0</v>
      </c>
      <c r="C176" s="37">
        <f>SUMIFS(СВЦЭМ!$E$34:$E$777,СВЦЭМ!$A$34:$A$777,$A176,СВЦЭМ!$B$34:$B$777,C$155)+'СЕТ СН'!$F$12</f>
        <v>0</v>
      </c>
      <c r="D176" s="37">
        <f>SUMIFS(СВЦЭМ!$E$34:$E$777,СВЦЭМ!$A$34:$A$777,$A176,СВЦЭМ!$B$34:$B$777,D$155)+'СЕТ СН'!$F$12</f>
        <v>0</v>
      </c>
      <c r="E176" s="37">
        <f>SUMIFS(СВЦЭМ!$E$34:$E$777,СВЦЭМ!$A$34:$A$777,$A176,СВЦЭМ!$B$34:$B$777,E$155)+'СЕТ СН'!$F$12</f>
        <v>0</v>
      </c>
      <c r="F176" s="37">
        <f>SUMIFS(СВЦЭМ!$E$34:$E$777,СВЦЭМ!$A$34:$A$777,$A176,СВЦЭМ!$B$34:$B$777,F$155)+'СЕТ СН'!$F$12</f>
        <v>0</v>
      </c>
      <c r="G176" s="37">
        <f>SUMIFS(СВЦЭМ!$E$34:$E$777,СВЦЭМ!$A$34:$A$777,$A176,СВЦЭМ!$B$34:$B$777,G$155)+'СЕТ СН'!$F$12</f>
        <v>0</v>
      </c>
      <c r="H176" s="37">
        <f>SUMIFS(СВЦЭМ!$E$34:$E$777,СВЦЭМ!$A$34:$A$777,$A176,СВЦЭМ!$B$34:$B$777,H$155)+'СЕТ СН'!$F$12</f>
        <v>0</v>
      </c>
      <c r="I176" s="37">
        <f>SUMIFS(СВЦЭМ!$E$34:$E$777,СВЦЭМ!$A$34:$A$777,$A176,СВЦЭМ!$B$34:$B$777,I$155)+'СЕТ СН'!$F$12</f>
        <v>0</v>
      </c>
      <c r="J176" s="37">
        <f>SUMIFS(СВЦЭМ!$E$34:$E$777,СВЦЭМ!$A$34:$A$777,$A176,СВЦЭМ!$B$34:$B$777,J$155)+'СЕТ СН'!$F$12</f>
        <v>0</v>
      </c>
      <c r="K176" s="37">
        <f>SUMIFS(СВЦЭМ!$E$34:$E$777,СВЦЭМ!$A$34:$A$777,$A176,СВЦЭМ!$B$34:$B$777,K$155)+'СЕТ СН'!$F$12</f>
        <v>0</v>
      </c>
      <c r="L176" s="37">
        <f>SUMIFS(СВЦЭМ!$E$34:$E$777,СВЦЭМ!$A$34:$A$777,$A176,СВЦЭМ!$B$34:$B$777,L$155)+'СЕТ СН'!$F$12</f>
        <v>0</v>
      </c>
      <c r="M176" s="37">
        <f>SUMIFS(СВЦЭМ!$E$34:$E$777,СВЦЭМ!$A$34:$A$777,$A176,СВЦЭМ!$B$34:$B$777,M$155)+'СЕТ СН'!$F$12</f>
        <v>0</v>
      </c>
      <c r="N176" s="37">
        <f>SUMIFS(СВЦЭМ!$E$34:$E$777,СВЦЭМ!$A$34:$A$777,$A176,СВЦЭМ!$B$34:$B$777,N$155)+'СЕТ СН'!$F$12</f>
        <v>0</v>
      </c>
      <c r="O176" s="37">
        <f>SUMIFS(СВЦЭМ!$E$34:$E$777,СВЦЭМ!$A$34:$A$777,$A176,СВЦЭМ!$B$34:$B$777,O$155)+'СЕТ СН'!$F$12</f>
        <v>0</v>
      </c>
      <c r="P176" s="37">
        <f>SUMIFS(СВЦЭМ!$E$34:$E$777,СВЦЭМ!$A$34:$A$777,$A176,СВЦЭМ!$B$34:$B$777,P$155)+'СЕТ СН'!$F$12</f>
        <v>0</v>
      </c>
      <c r="Q176" s="37">
        <f>SUMIFS(СВЦЭМ!$E$34:$E$777,СВЦЭМ!$A$34:$A$777,$A176,СВЦЭМ!$B$34:$B$777,Q$155)+'СЕТ СН'!$F$12</f>
        <v>0</v>
      </c>
      <c r="R176" s="37">
        <f>SUMIFS(СВЦЭМ!$E$34:$E$777,СВЦЭМ!$A$34:$A$777,$A176,СВЦЭМ!$B$34:$B$777,R$155)+'СЕТ СН'!$F$12</f>
        <v>0</v>
      </c>
      <c r="S176" s="37">
        <f>SUMIFS(СВЦЭМ!$E$34:$E$777,СВЦЭМ!$A$34:$A$777,$A176,СВЦЭМ!$B$34:$B$777,S$155)+'СЕТ СН'!$F$12</f>
        <v>0</v>
      </c>
      <c r="T176" s="37">
        <f>SUMIFS(СВЦЭМ!$E$34:$E$777,СВЦЭМ!$A$34:$A$777,$A176,СВЦЭМ!$B$34:$B$777,T$155)+'СЕТ СН'!$F$12</f>
        <v>0</v>
      </c>
      <c r="U176" s="37">
        <f>SUMIFS(СВЦЭМ!$E$34:$E$777,СВЦЭМ!$A$34:$A$777,$A176,СВЦЭМ!$B$34:$B$777,U$155)+'СЕТ СН'!$F$12</f>
        <v>0</v>
      </c>
      <c r="V176" s="37">
        <f>SUMIFS(СВЦЭМ!$E$34:$E$777,СВЦЭМ!$A$34:$A$777,$A176,СВЦЭМ!$B$34:$B$777,V$155)+'СЕТ СН'!$F$12</f>
        <v>0</v>
      </c>
      <c r="W176" s="37">
        <f>SUMIFS(СВЦЭМ!$E$34:$E$777,СВЦЭМ!$A$34:$A$777,$A176,СВЦЭМ!$B$34:$B$777,W$155)+'СЕТ СН'!$F$12</f>
        <v>0</v>
      </c>
      <c r="X176" s="37">
        <f>SUMIFS(СВЦЭМ!$E$34:$E$777,СВЦЭМ!$A$34:$A$777,$A176,СВЦЭМ!$B$34:$B$777,X$155)+'СЕТ СН'!$F$12</f>
        <v>0</v>
      </c>
      <c r="Y176" s="37">
        <f>SUMIFS(СВЦЭМ!$E$34:$E$777,СВЦЭМ!$A$34:$A$777,$A176,СВЦЭМ!$B$34:$B$777,Y$155)+'СЕТ СН'!$F$12</f>
        <v>0</v>
      </c>
    </row>
    <row r="177" spans="1:27" ht="15.75" x14ac:dyDescent="0.2">
      <c r="A177" s="36">
        <f t="shared" si="4"/>
        <v>43242</v>
      </c>
      <c r="B177" s="37">
        <f>SUMIFS(СВЦЭМ!$E$34:$E$777,СВЦЭМ!$A$34:$A$777,$A177,СВЦЭМ!$B$34:$B$777,B$155)+'СЕТ СН'!$F$12</f>
        <v>0</v>
      </c>
      <c r="C177" s="37">
        <f>SUMIFS(СВЦЭМ!$E$34:$E$777,СВЦЭМ!$A$34:$A$777,$A177,СВЦЭМ!$B$34:$B$777,C$155)+'СЕТ СН'!$F$12</f>
        <v>0</v>
      </c>
      <c r="D177" s="37">
        <f>SUMIFS(СВЦЭМ!$E$34:$E$777,СВЦЭМ!$A$34:$A$777,$A177,СВЦЭМ!$B$34:$B$777,D$155)+'СЕТ СН'!$F$12</f>
        <v>0</v>
      </c>
      <c r="E177" s="37">
        <f>SUMIFS(СВЦЭМ!$E$34:$E$777,СВЦЭМ!$A$34:$A$777,$A177,СВЦЭМ!$B$34:$B$777,E$155)+'СЕТ СН'!$F$12</f>
        <v>0</v>
      </c>
      <c r="F177" s="37">
        <f>SUMIFS(СВЦЭМ!$E$34:$E$777,СВЦЭМ!$A$34:$A$777,$A177,СВЦЭМ!$B$34:$B$777,F$155)+'СЕТ СН'!$F$12</f>
        <v>0</v>
      </c>
      <c r="G177" s="37">
        <f>SUMIFS(СВЦЭМ!$E$34:$E$777,СВЦЭМ!$A$34:$A$777,$A177,СВЦЭМ!$B$34:$B$777,G$155)+'СЕТ СН'!$F$12</f>
        <v>0</v>
      </c>
      <c r="H177" s="37">
        <f>SUMIFS(СВЦЭМ!$E$34:$E$777,СВЦЭМ!$A$34:$A$777,$A177,СВЦЭМ!$B$34:$B$777,H$155)+'СЕТ СН'!$F$12</f>
        <v>0</v>
      </c>
      <c r="I177" s="37">
        <f>SUMIFS(СВЦЭМ!$E$34:$E$777,СВЦЭМ!$A$34:$A$777,$A177,СВЦЭМ!$B$34:$B$777,I$155)+'СЕТ СН'!$F$12</f>
        <v>0</v>
      </c>
      <c r="J177" s="37">
        <f>SUMIFS(СВЦЭМ!$E$34:$E$777,СВЦЭМ!$A$34:$A$777,$A177,СВЦЭМ!$B$34:$B$777,J$155)+'СЕТ СН'!$F$12</f>
        <v>0</v>
      </c>
      <c r="K177" s="37">
        <f>SUMIFS(СВЦЭМ!$E$34:$E$777,СВЦЭМ!$A$34:$A$777,$A177,СВЦЭМ!$B$34:$B$777,K$155)+'СЕТ СН'!$F$12</f>
        <v>0</v>
      </c>
      <c r="L177" s="37">
        <f>SUMIFS(СВЦЭМ!$E$34:$E$777,СВЦЭМ!$A$34:$A$777,$A177,СВЦЭМ!$B$34:$B$777,L$155)+'СЕТ СН'!$F$12</f>
        <v>0</v>
      </c>
      <c r="M177" s="37">
        <f>SUMIFS(СВЦЭМ!$E$34:$E$777,СВЦЭМ!$A$34:$A$777,$A177,СВЦЭМ!$B$34:$B$777,M$155)+'СЕТ СН'!$F$12</f>
        <v>0</v>
      </c>
      <c r="N177" s="37">
        <f>SUMIFS(СВЦЭМ!$E$34:$E$777,СВЦЭМ!$A$34:$A$777,$A177,СВЦЭМ!$B$34:$B$777,N$155)+'СЕТ СН'!$F$12</f>
        <v>0</v>
      </c>
      <c r="O177" s="37">
        <f>SUMIFS(СВЦЭМ!$E$34:$E$777,СВЦЭМ!$A$34:$A$777,$A177,СВЦЭМ!$B$34:$B$777,O$155)+'СЕТ СН'!$F$12</f>
        <v>0</v>
      </c>
      <c r="P177" s="37">
        <f>SUMIFS(СВЦЭМ!$E$34:$E$777,СВЦЭМ!$A$34:$A$777,$A177,СВЦЭМ!$B$34:$B$777,P$155)+'СЕТ СН'!$F$12</f>
        <v>0</v>
      </c>
      <c r="Q177" s="37">
        <f>SUMIFS(СВЦЭМ!$E$34:$E$777,СВЦЭМ!$A$34:$A$777,$A177,СВЦЭМ!$B$34:$B$777,Q$155)+'СЕТ СН'!$F$12</f>
        <v>0</v>
      </c>
      <c r="R177" s="37">
        <f>SUMIFS(СВЦЭМ!$E$34:$E$777,СВЦЭМ!$A$34:$A$777,$A177,СВЦЭМ!$B$34:$B$777,R$155)+'СЕТ СН'!$F$12</f>
        <v>0</v>
      </c>
      <c r="S177" s="37">
        <f>SUMIFS(СВЦЭМ!$E$34:$E$777,СВЦЭМ!$A$34:$A$777,$A177,СВЦЭМ!$B$34:$B$777,S$155)+'СЕТ СН'!$F$12</f>
        <v>0</v>
      </c>
      <c r="T177" s="37">
        <f>SUMIFS(СВЦЭМ!$E$34:$E$777,СВЦЭМ!$A$34:$A$777,$A177,СВЦЭМ!$B$34:$B$777,T$155)+'СЕТ СН'!$F$12</f>
        <v>0</v>
      </c>
      <c r="U177" s="37">
        <f>SUMIFS(СВЦЭМ!$E$34:$E$777,СВЦЭМ!$A$34:$A$777,$A177,СВЦЭМ!$B$34:$B$777,U$155)+'СЕТ СН'!$F$12</f>
        <v>0</v>
      </c>
      <c r="V177" s="37">
        <f>SUMIFS(СВЦЭМ!$E$34:$E$777,СВЦЭМ!$A$34:$A$777,$A177,СВЦЭМ!$B$34:$B$777,V$155)+'СЕТ СН'!$F$12</f>
        <v>0</v>
      </c>
      <c r="W177" s="37">
        <f>SUMIFS(СВЦЭМ!$E$34:$E$777,СВЦЭМ!$A$34:$A$777,$A177,СВЦЭМ!$B$34:$B$777,W$155)+'СЕТ СН'!$F$12</f>
        <v>0</v>
      </c>
      <c r="X177" s="37">
        <f>SUMIFS(СВЦЭМ!$E$34:$E$777,СВЦЭМ!$A$34:$A$777,$A177,СВЦЭМ!$B$34:$B$777,X$155)+'СЕТ СН'!$F$12</f>
        <v>0</v>
      </c>
      <c r="Y177" s="37">
        <f>SUMIFS(СВЦЭМ!$E$34:$E$777,СВЦЭМ!$A$34:$A$777,$A177,СВЦЭМ!$B$34:$B$777,Y$155)+'СЕТ СН'!$F$12</f>
        <v>0</v>
      </c>
    </row>
    <row r="178" spans="1:27" ht="15.75" x14ac:dyDescent="0.2">
      <c r="A178" s="36">
        <f t="shared" si="4"/>
        <v>43243</v>
      </c>
      <c r="B178" s="37">
        <f>SUMIFS(СВЦЭМ!$E$34:$E$777,СВЦЭМ!$A$34:$A$777,$A178,СВЦЭМ!$B$34:$B$777,B$155)+'СЕТ СН'!$F$12</f>
        <v>0</v>
      </c>
      <c r="C178" s="37">
        <f>SUMIFS(СВЦЭМ!$E$34:$E$777,СВЦЭМ!$A$34:$A$777,$A178,СВЦЭМ!$B$34:$B$777,C$155)+'СЕТ СН'!$F$12</f>
        <v>0</v>
      </c>
      <c r="D178" s="37">
        <f>SUMIFS(СВЦЭМ!$E$34:$E$777,СВЦЭМ!$A$34:$A$777,$A178,СВЦЭМ!$B$34:$B$777,D$155)+'СЕТ СН'!$F$12</f>
        <v>0</v>
      </c>
      <c r="E178" s="37">
        <f>SUMIFS(СВЦЭМ!$E$34:$E$777,СВЦЭМ!$A$34:$A$777,$A178,СВЦЭМ!$B$34:$B$777,E$155)+'СЕТ СН'!$F$12</f>
        <v>0</v>
      </c>
      <c r="F178" s="37">
        <f>SUMIFS(СВЦЭМ!$E$34:$E$777,СВЦЭМ!$A$34:$A$777,$A178,СВЦЭМ!$B$34:$B$777,F$155)+'СЕТ СН'!$F$12</f>
        <v>0</v>
      </c>
      <c r="G178" s="37">
        <f>SUMIFS(СВЦЭМ!$E$34:$E$777,СВЦЭМ!$A$34:$A$777,$A178,СВЦЭМ!$B$34:$B$777,G$155)+'СЕТ СН'!$F$12</f>
        <v>0</v>
      </c>
      <c r="H178" s="37">
        <f>SUMIFS(СВЦЭМ!$E$34:$E$777,СВЦЭМ!$A$34:$A$777,$A178,СВЦЭМ!$B$34:$B$777,H$155)+'СЕТ СН'!$F$12</f>
        <v>0</v>
      </c>
      <c r="I178" s="37">
        <f>SUMIFS(СВЦЭМ!$E$34:$E$777,СВЦЭМ!$A$34:$A$777,$A178,СВЦЭМ!$B$34:$B$777,I$155)+'СЕТ СН'!$F$12</f>
        <v>0</v>
      </c>
      <c r="J178" s="37">
        <f>SUMIFS(СВЦЭМ!$E$34:$E$777,СВЦЭМ!$A$34:$A$777,$A178,СВЦЭМ!$B$34:$B$777,J$155)+'СЕТ СН'!$F$12</f>
        <v>0</v>
      </c>
      <c r="K178" s="37">
        <f>SUMIFS(СВЦЭМ!$E$34:$E$777,СВЦЭМ!$A$34:$A$777,$A178,СВЦЭМ!$B$34:$B$777,K$155)+'СЕТ СН'!$F$12</f>
        <v>0</v>
      </c>
      <c r="L178" s="37">
        <f>SUMIFS(СВЦЭМ!$E$34:$E$777,СВЦЭМ!$A$34:$A$777,$A178,СВЦЭМ!$B$34:$B$777,L$155)+'СЕТ СН'!$F$12</f>
        <v>0</v>
      </c>
      <c r="M178" s="37">
        <f>SUMIFS(СВЦЭМ!$E$34:$E$777,СВЦЭМ!$A$34:$A$777,$A178,СВЦЭМ!$B$34:$B$777,M$155)+'СЕТ СН'!$F$12</f>
        <v>0</v>
      </c>
      <c r="N178" s="37">
        <f>SUMIFS(СВЦЭМ!$E$34:$E$777,СВЦЭМ!$A$34:$A$777,$A178,СВЦЭМ!$B$34:$B$777,N$155)+'СЕТ СН'!$F$12</f>
        <v>0</v>
      </c>
      <c r="O178" s="37">
        <f>SUMIFS(СВЦЭМ!$E$34:$E$777,СВЦЭМ!$A$34:$A$777,$A178,СВЦЭМ!$B$34:$B$777,O$155)+'СЕТ СН'!$F$12</f>
        <v>0</v>
      </c>
      <c r="P178" s="37">
        <f>SUMIFS(СВЦЭМ!$E$34:$E$777,СВЦЭМ!$A$34:$A$777,$A178,СВЦЭМ!$B$34:$B$777,P$155)+'СЕТ СН'!$F$12</f>
        <v>0</v>
      </c>
      <c r="Q178" s="37">
        <f>SUMIFS(СВЦЭМ!$E$34:$E$777,СВЦЭМ!$A$34:$A$777,$A178,СВЦЭМ!$B$34:$B$777,Q$155)+'СЕТ СН'!$F$12</f>
        <v>0</v>
      </c>
      <c r="R178" s="37">
        <f>SUMIFS(СВЦЭМ!$E$34:$E$777,СВЦЭМ!$A$34:$A$777,$A178,СВЦЭМ!$B$34:$B$777,R$155)+'СЕТ СН'!$F$12</f>
        <v>0</v>
      </c>
      <c r="S178" s="37">
        <f>SUMIFS(СВЦЭМ!$E$34:$E$777,СВЦЭМ!$A$34:$A$777,$A178,СВЦЭМ!$B$34:$B$777,S$155)+'СЕТ СН'!$F$12</f>
        <v>0</v>
      </c>
      <c r="T178" s="37">
        <f>SUMIFS(СВЦЭМ!$E$34:$E$777,СВЦЭМ!$A$34:$A$777,$A178,СВЦЭМ!$B$34:$B$777,T$155)+'СЕТ СН'!$F$12</f>
        <v>0</v>
      </c>
      <c r="U178" s="37">
        <f>SUMIFS(СВЦЭМ!$E$34:$E$777,СВЦЭМ!$A$34:$A$777,$A178,СВЦЭМ!$B$34:$B$777,U$155)+'СЕТ СН'!$F$12</f>
        <v>0</v>
      </c>
      <c r="V178" s="37">
        <f>SUMIFS(СВЦЭМ!$E$34:$E$777,СВЦЭМ!$A$34:$A$777,$A178,СВЦЭМ!$B$34:$B$777,V$155)+'СЕТ СН'!$F$12</f>
        <v>0</v>
      </c>
      <c r="W178" s="37">
        <f>SUMIFS(СВЦЭМ!$E$34:$E$777,СВЦЭМ!$A$34:$A$777,$A178,СВЦЭМ!$B$34:$B$777,W$155)+'СЕТ СН'!$F$12</f>
        <v>0</v>
      </c>
      <c r="X178" s="37">
        <f>SUMIFS(СВЦЭМ!$E$34:$E$777,СВЦЭМ!$A$34:$A$777,$A178,СВЦЭМ!$B$34:$B$777,X$155)+'СЕТ СН'!$F$12</f>
        <v>0</v>
      </c>
      <c r="Y178" s="37">
        <f>SUMIFS(СВЦЭМ!$E$34:$E$777,СВЦЭМ!$A$34:$A$777,$A178,СВЦЭМ!$B$34:$B$777,Y$155)+'СЕТ СН'!$F$12</f>
        <v>0</v>
      </c>
    </row>
    <row r="179" spans="1:27" ht="15.75" x14ac:dyDescent="0.2">
      <c r="A179" s="36">
        <f t="shared" si="4"/>
        <v>43244</v>
      </c>
      <c r="B179" s="37">
        <f>SUMIFS(СВЦЭМ!$E$34:$E$777,СВЦЭМ!$A$34:$A$777,$A179,СВЦЭМ!$B$34:$B$777,B$155)+'СЕТ СН'!$F$12</f>
        <v>0</v>
      </c>
      <c r="C179" s="37">
        <f>SUMIFS(СВЦЭМ!$E$34:$E$777,СВЦЭМ!$A$34:$A$777,$A179,СВЦЭМ!$B$34:$B$777,C$155)+'СЕТ СН'!$F$12</f>
        <v>0</v>
      </c>
      <c r="D179" s="37">
        <f>SUMIFS(СВЦЭМ!$E$34:$E$777,СВЦЭМ!$A$34:$A$777,$A179,СВЦЭМ!$B$34:$B$777,D$155)+'СЕТ СН'!$F$12</f>
        <v>0</v>
      </c>
      <c r="E179" s="37">
        <f>SUMIFS(СВЦЭМ!$E$34:$E$777,СВЦЭМ!$A$34:$A$777,$A179,СВЦЭМ!$B$34:$B$777,E$155)+'СЕТ СН'!$F$12</f>
        <v>0</v>
      </c>
      <c r="F179" s="37">
        <f>SUMIFS(СВЦЭМ!$E$34:$E$777,СВЦЭМ!$A$34:$A$777,$A179,СВЦЭМ!$B$34:$B$777,F$155)+'СЕТ СН'!$F$12</f>
        <v>0</v>
      </c>
      <c r="G179" s="37">
        <f>SUMIFS(СВЦЭМ!$E$34:$E$777,СВЦЭМ!$A$34:$A$777,$A179,СВЦЭМ!$B$34:$B$777,G$155)+'СЕТ СН'!$F$12</f>
        <v>0</v>
      </c>
      <c r="H179" s="37">
        <f>SUMIFS(СВЦЭМ!$E$34:$E$777,СВЦЭМ!$A$34:$A$777,$A179,СВЦЭМ!$B$34:$B$777,H$155)+'СЕТ СН'!$F$12</f>
        <v>0</v>
      </c>
      <c r="I179" s="37">
        <f>SUMIFS(СВЦЭМ!$E$34:$E$777,СВЦЭМ!$A$34:$A$777,$A179,СВЦЭМ!$B$34:$B$777,I$155)+'СЕТ СН'!$F$12</f>
        <v>0</v>
      </c>
      <c r="J179" s="37">
        <f>SUMIFS(СВЦЭМ!$E$34:$E$777,СВЦЭМ!$A$34:$A$777,$A179,СВЦЭМ!$B$34:$B$777,J$155)+'СЕТ СН'!$F$12</f>
        <v>0</v>
      </c>
      <c r="K179" s="37">
        <f>SUMIFS(СВЦЭМ!$E$34:$E$777,СВЦЭМ!$A$34:$A$777,$A179,СВЦЭМ!$B$34:$B$777,K$155)+'СЕТ СН'!$F$12</f>
        <v>0</v>
      </c>
      <c r="L179" s="37">
        <f>SUMIFS(СВЦЭМ!$E$34:$E$777,СВЦЭМ!$A$34:$A$777,$A179,СВЦЭМ!$B$34:$B$777,L$155)+'СЕТ СН'!$F$12</f>
        <v>0</v>
      </c>
      <c r="M179" s="37">
        <f>SUMIFS(СВЦЭМ!$E$34:$E$777,СВЦЭМ!$A$34:$A$777,$A179,СВЦЭМ!$B$34:$B$777,M$155)+'СЕТ СН'!$F$12</f>
        <v>0</v>
      </c>
      <c r="N179" s="37">
        <f>SUMIFS(СВЦЭМ!$E$34:$E$777,СВЦЭМ!$A$34:$A$777,$A179,СВЦЭМ!$B$34:$B$777,N$155)+'СЕТ СН'!$F$12</f>
        <v>0</v>
      </c>
      <c r="O179" s="37">
        <f>SUMIFS(СВЦЭМ!$E$34:$E$777,СВЦЭМ!$A$34:$A$777,$A179,СВЦЭМ!$B$34:$B$777,O$155)+'СЕТ СН'!$F$12</f>
        <v>0</v>
      </c>
      <c r="P179" s="37">
        <f>SUMIFS(СВЦЭМ!$E$34:$E$777,СВЦЭМ!$A$34:$A$777,$A179,СВЦЭМ!$B$34:$B$777,P$155)+'СЕТ СН'!$F$12</f>
        <v>0</v>
      </c>
      <c r="Q179" s="37">
        <f>SUMIFS(СВЦЭМ!$E$34:$E$777,СВЦЭМ!$A$34:$A$777,$A179,СВЦЭМ!$B$34:$B$777,Q$155)+'СЕТ СН'!$F$12</f>
        <v>0</v>
      </c>
      <c r="R179" s="37">
        <f>SUMIFS(СВЦЭМ!$E$34:$E$777,СВЦЭМ!$A$34:$A$777,$A179,СВЦЭМ!$B$34:$B$777,R$155)+'СЕТ СН'!$F$12</f>
        <v>0</v>
      </c>
      <c r="S179" s="37">
        <f>SUMIFS(СВЦЭМ!$E$34:$E$777,СВЦЭМ!$A$34:$A$777,$A179,СВЦЭМ!$B$34:$B$777,S$155)+'СЕТ СН'!$F$12</f>
        <v>0</v>
      </c>
      <c r="T179" s="37">
        <f>SUMIFS(СВЦЭМ!$E$34:$E$777,СВЦЭМ!$A$34:$A$777,$A179,СВЦЭМ!$B$34:$B$777,T$155)+'СЕТ СН'!$F$12</f>
        <v>0</v>
      </c>
      <c r="U179" s="37">
        <f>SUMIFS(СВЦЭМ!$E$34:$E$777,СВЦЭМ!$A$34:$A$777,$A179,СВЦЭМ!$B$34:$B$777,U$155)+'СЕТ СН'!$F$12</f>
        <v>0</v>
      </c>
      <c r="V179" s="37">
        <f>SUMIFS(СВЦЭМ!$E$34:$E$777,СВЦЭМ!$A$34:$A$777,$A179,СВЦЭМ!$B$34:$B$777,V$155)+'СЕТ СН'!$F$12</f>
        <v>0</v>
      </c>
      <c r="W179" s="37">
        <f>SUMIFS(СВЦЭМ!$E$34:$E$777,СВЦЭМ!$A$34:$A$777,$A179,СВЦЭМ!$B$34:$B$777,W$155)+'СЕТ СН'!$F$12</f>
        <v>0</v>
      </c>
      <c r="X179" s="37">
        <f>SUMIFS(СВЦЭМ!$E$34:$E$777,СВЦЭМ!$A$34:$A$777,$A179,СВЦЭМ!$B$34:$B$777,X$155)+'СЕТ СН'!$F$12</f>
        <v>0</v>
      </c>
      <c r="Y179" s="37">
        <f>SUMIFS(СВЦЭМ!$E$34:$E$777,СВЦЭМ!$A$34:$A$777,$A179,СВЦЭМ!$B$34:$B$777,Y$155)+'СЕТ СН'!$F$12</f>
        <v>0</v>
      </c>
    </row>
    <row r="180" spans="1:27" ht="15.75" x14ac:dyDescent="0.2">
      <c r="A180" s="36">
        <f t="shared" si="4"/>
        <v>43245</v>
      </c>
      <c r="B180" s="37">
        <f>SUMIFS(СВЦЭМ!$E$34:$E$777,СВЦЭМ!$A$34:$A$777,$A180,СВЦЭМ!$B$34:$B$777,B$155)+'СЕТ СН'!$F$12</f>
        <v>0</v>
      </c>
      <c r="C180" s="37">
        <f>SUMIFS(СВЦЭМ!$E$34:$E$777,СВЦЭМ!$A$34:$A$777,$A180,СВЦЭМ!$B$34:$B$777,C$155)+'СЕТ СН'!$F$12</f>
        <v>0</v>
      </c>
      <c r="D180" s="37">
        <f>SUMIFS(СВЦЭМ!$E$34:$E$777,СВЦЭМ!$A$34:$A$777,$A180,СВЦЭМ!$B$34:$B$777,D$155)+'СЕТ СН'!$F$12</f>
        <v>0</v>
      </c>
      <c r="E180" s="37">
        <f>SUMIFS(СВЦЭМ!$E$34:$E$777,СВЦЭМ!$A$34:$A$777,$A180,СВЦЭМ!$B$34:$B$777,E$155)+'СЕТ СН'!$F$12</f>
        <v>0</v>
      </c>
      <c r="F180" s="37">
        <f>SUMIFS(СВЦЭМ!$E$34:$E$777,СВЦЭМ!$A$34:$A$777,$A180,СВЦЭМ!$B$34:$B$777,F$155)+'СЕТ СН'!$F$12</f>
        <v>0</v>
      </c>
      <c r="G180" s="37">
        <f>SUMIFS(СВЦЭМ!$E$34:$E$777,СВЦЭМ!$A$34:$A$777,$A180,СВЦЭМ!$B$34:$B$777,G$155)+'СЕТ СН'!$F$12</f>
        <v>0</v>
      </c>
      <c r="H180" s="37">
        <f>SUMIFS(СВЦЭМ!$E$34:$E$777,СВЦЭМ!$A$34:$A$777,$A180,СВЦЭМ!$B$34:$B$777,H$155)+'СЕТ СН'!$F$12</f>
        <v>0</v>
      </c>
      <c r="I180" s="37">
        <f>SUMIFS(СВЦЭМ!$E$34:$E$777,СВЦЭМ!$A$34:$A$777,$A180,СВЦЭМ!$B$34:$B$777,I$155)+'СЕТ СН'!$F$12</f>
        <v>0</v>
      </c>
      <c r="J180" s="37">
        <f>SUMIFS(СВЦЭМ!$E$34:$E$777,СВЦЭМ!$A$34:$A$777,$A180,СВЦЭМ!$B$34:$B$777,J$155)+'СЕТ СН'!$F$12</f>
        <v>0</v>
      </c>
      <c r="K180" s="37">
        <f>SUMIFS(СВЦЭМ!$E$34:$E$777,СВЦЭМ!$A$34:$A$777,$A180,СВЦЭМ!$B$34:$B$777,K$155)+'СЕТ СН'!$F$12</f>
        <v>0</v>
      </c>
      <c r="L180" s="37">
        <f>SUMIFS(СВЦЭМ!$E$34:$E$777,СВЦЭМ!$A$34:$A$777,$A180,СВЦЭМ!$B$34:$B$777,L$155)+'СЕТ СН'!$F$12</f>
        <v>0</v>
      </c>
      <c r="M180" s="37">
        <f>SUMIFS(СВЦЭМ!$E$34:$E$777,СВЦЭМ!$A$34:$A$777,$A180,СВЦЭМ!$B$34:$B$777,M$155)+'СЕТ СН'!$F$12</f>
        <v>0</v>
      </c>
      <c r="N180" s="37">
        <f>SUMIFS(СВЦЭМ!$E$34:$E$777,СВЦЭМ!$A$34:$A$777,$A180,СВЦЭМ!$B$34:$B$777,N$155)+'СЕТ СН'!$F$12</f>
        <v>0</v>
      </c>
      <c r="O180" s="37">
        <f>SUMIFS(СВЦЭМ!$E$34:$E$777,СВЦЭМ!$A$34:$A$777,$A180,СВЦЭМ!$B$34:$B$777,O$155)+'СЕТ СН'!$F$12</f>
        <v>0</v>
      </c>
      <c r="P180" s="37">
        <f>SUMIFS(СВЦЭМ!$E$34:$E$777,СВЦЭМ!$A$34:$A$777,$A180,СВЦЭМ!$B$34:$B$777,P$155)+'СЕТ СН'!$F$12</f>
        <v>0</v>
      </c>
      <c r="Q180" s="37">
        <f>SUMIFS(СВЦЭМ!$E$34:$E$777,СВЦЭМ!$A$34:$A$777,$A180,СВЦЭМ!$B$34:$B$777,Q$155)+'СЕТ СН'!$F$12</f>
        <v>0</v>
      </c>
      <c r="R180" s="37">
        <f>SUMIFS(СВЦЭМ!$E$34:$E$777,СВЦЭМ!$A$34:$A$777,$A180,СВЦЭМ!$B$34:$B$777,R$155)+'СЕТ СН'!$F$12</f>
        <v>0</v>
      </c>
      <c r="S180" s="37">
        <f>SUMIFS(СВЦЭМ!$E$34:$E$777,СВЦЭМ!$A$34:$A$777,$A180,СВЦЭМ!$B$34:$B$777,S$155)+'СЕТ СН'!$F$12</f>
        <v>0</v>
      </c>
      <c r="T180" s="37">
        <f>SUMIFS(СВЦЭМ!$E$34:$E$777,СВЦЭМ!$A$34:$A$777,$A180,СВЦЭМ!$B$34:$B$777,T$155)+'СЕТ СН'!$F$12</f>
        <v>0</v>
      </c>
      <c r="U180" s="37">
        <f>SUMIFS(СВЦЭМ!$E$34:$E$777,СВЦЭМ!$A$34:$A$777,$A180,СВЦЭМ!$B$34:$B$777,U$155)+'СЕТ СН'!$F$12</f>
        <v>0</v>
      </c>
      <c r="V180" s="37">
        <f>SUMIFS(СВЦЭМ!$E$34:$E$777,СВЦЭМ!$A$34:$A$777,$A180,СВЦЭМ!$B$34:$B$777,V$155)+'СЕТ СН'!$F$12</f>
        <v>0</v>
      </c>
      <c r="W180" s="37">
        <f>SUMIFS(СВЦЭМ!$E$34:$E$777,СВЦЭМ!$A$34:$A$777,$A180,СВЦЭМ!$B$34:$B$777,W$155)+'СЕТ СН'!$F$12</f>
        <v>0</v>
      </c>
      <c r="X180" s="37">
        <f>SUMIFS(СВЦЭМ!$E$34:$E$777,СВЦЭМ!$A$34:$A$777,$A180,СВЦЭМ!$B$34:$B$777,X$155)+'СЕТ СН'!$F$12</f>
        <v>0</v>
      </c>
      <c r="Y180" s="37">
        <f>SUMIFS(СВЦЭМ!$E$34:$E$777,СВЦЭМ!$A$34:$A$777,$A180,СВЦЭМ!$B$34:$B$777,Y$155)+'СЕТ СН'!$F$12</f>
        <v>0</v>
      </c>
    </row>
    <row r="181" spans="1:27" ht="15.75" x14ac:dyDescent="0.2">
      <c r="A181" s="36">
        <f t="shared" si="4"/>
        <v>43246</v>
      </c>
      <c r="B181" s="37">
        <f>SUMIFS(СВЦЭМ!$E$34:$E$777,СВЦЭМ!$A$34:$A$777,$A181,СВЦЭМ!$B$34:$B$777,B$155)+'СЕТ СН'!$F$12</f>
        <v>0</v>
      </c>
      <c r="C181" s="37">
        <f>SUMIFS(СВЦЭМ!$E$34:$E$777,СВЦЭМ!$A$34:$A$777,$A181,СВЦЭМ!$B$34:$B$777,C$155)+'СЕТ СН'!$F$12</f>
        <v>0</v>
      </c>
      <c r="D181" s="37">
        <f>SUMIFS(СВЦЭМ!$E$34:$E$777,СВЦЭМ!$A$34:$A$777,$A181,СВЦЭМ!$B$34:$B$777,D$155)+'СЕТ СН'!$F$12</f>
        <v>0</v>
      </c>
      <c r="E181" s="37">
        <f>SUMIFS(СВЦЭМ!$E$34:$E$777,СВЦЭМ!$A$34:$A$777,$A181,СВЦЭМ!$B$34:$B$777,E$155)+'СЕТ СН'!$F$12</f>
        <v>0</v>
      </c>
      <c r="F181" s="37">
        <f>SUMIFS(СВЦЭМ!$E$34:$E$777,СВЦЭМ!$A$34:$A$777,$A181,СВЦЭМ!$B$34:$B$777,F$155)+'СЕТ СН'!$F$12</f>
        <v>0</v>
      </c>
      <c r="G181" s="37">
        <f>SUMIFS(СВЦЭМ!$E$34:$E$777,СВЦЭМ!$A$34:$A$777,$A181,СВЦЭМ!$B$34:$B$777,G$155)+'СЕТ СН'!$F$12</f>
        <v>0</v>
      </c>
      <c r="H181" s="37">
        <f>SUMIFS(СВЦЭМ!$E$34:$E$777,СВЦЭМ!$A$34:$A$777,$A181,СВЦЭМ!$B$34:$B$777,H$155)+'СЕТ СН'!$F$12</f>
        <v>0</v>
      </c>
      <c r="I181" s="37">
        <f>SUMIFS(СВЦЭМ!$E$34:$E$777,СВЦЭМ!$A$34:$A$777,$A181,СВЦЭМ!$B$34:$B$777,I$155)+'СЕТ СН'!$F$12</f>
        <v>0</v>
      </c>
      <c r="J181" s="37">
        <f>SUMIFS(СВЦЭМ!$E$34:$E$777,СВЦЭМ!$A$34:$A$777,$A181,СВЦЭМ!$B$34:$B$777,J$155)+'СЕТ СН'!$F$12</f>
        <v>0</v>
      </c>
      <c r="K181" s="37">
        <f>SUMIFS(СВЦЭМ!$E$34:$E$777,СВЦЭМ!$A$34:$A$777,$A181,СВЦЭМ!$B$34:$B$777,K$155)+'СЕТ СН'!$F$12</f>
        <v>0</v>
      </c>
      <c r="L181" s="37">
        <f>SUMIFS(СВЦЭМ!$E$34:$E$777,СВЦЭМ!$A$34:$A$777,$A181,СВЦЭМ!$B$34:$B$777,L$155)+'СЕТ СН'!$F$12</f>
        <v>0</v>
      </c>
      <c r="M181" s="37">
        <f>SUMIFS(СВЦЭМ!$E$34:$E$777,СВЦЭМ!$A$34:$A$777,$A181,СВЦЭМ!$B$34:$B$777,M$155)+'СЕТ СН'!$F$12</f>
        <v>0</v>
      </c>
      <c r="N181" s="37">
        <f>SUMIFS(СВЦЭМ!$E$34:$E$777,СВЦЭМ!$A$34:$A$777,$A181,СВЦЭМ!$B$34:$B$777,N$155)+'СЕТ СН'!$F$12</f>
        <v>0</v>
      </c>
      <c r="O181" s="37">
        <f>SUMIFS(СВЦЭМ!$E$34:$E$777,СВЦЭМ!$A$34:$A$777,$A181,СВЦЭМ!$B$34:$B$777,O$155)+'СЕТ СН'!$F$12</f>
        <v>0</v>
      </c>
      <c r="P181" s="37">
        <f>SUMIFS(СВЦЭМ!$E$34:$E$777,СВЦЭМ!$A$34:$A$777,$A181,СВЦЭМ!$B$34:$B$777,P$155)+'СЕТ СН'!$F$12</f>
        <v>0</v>
      </c>
      <c r="Q181" s="37">
        <f>SUMIFS(СВЦЭМ!$E$34:$E$777,СВЦЭМ!$A$34:$A$777,$A181,СВЦЭМ!$B$34:$B$777,Q$155)+'СЕТ СН'!$F$12</f>
        <v>0</v>
      </c>
      <c r="R181" s="37">
        <f>SUMIFS(СВЦЭМ!$E$34:$E$777,СВЦЭМ!$A$34:$A$777,$A181,СВЦЭМ!$B$34:$B$777,R$155)+'СЕТ СН'!$F$12</f>
        <v>0</v>
      </c>
      <c r="S181" s="37">
        <f>SUMIFS(СВЦЭМ!$E$34:$E$777,СВЦЭМ!$A$34:$A$777,$A181,СВЦЭМ!$B$34:$B$777,S$155)+'СЕТ СН'!$F$12</f>
        <v>0</v>
      </c>
      <c r="T181" s="37">
        <f>SUMIFS(СВЦЭМ!$E$34:$E$777,СВЦЭМ!$A$34:$A$777,$A181,СВЦЭМ!$B$34:$B$777,T$155)+'СЕТ СН'!$F$12</f>
        <v>0</v>
      </c>
      <c r="U181" s="37">
        <f>SUMIFS(СВЦЭМ!$E$34:$E$777,СВЦЭМ!$A$34:$A$777,$A181,СВЦЭМ!$B$34:$B$777,U$155)+'СЕТ СН'!$F$12</f>
        <v>0</v>
      </c>
      <c r="V181" s="37">
        <f>SUMIFS(СВЦЭМ!$E$34:$E$777,СВЦЭМ!$A$34:$A$777,$A181,СВЦЭМ!$B$34:$B$777,V$155)+'СЕТ СН'!$F$12</f>
        <v>0</v>
      </c>
      <c r="W181" s="37">
        <f>SUMIFS(СВЦЭМ!$E$34:$E$777,СВЦЭМ!$A$34:$A$777,$A181,СВЦЭМ!$B$34:$B$777,W$155)+'СЕТ СН'!$F$12</f>
        <v>0</v>
      </c>
      <c r="X181" s="37">
        <f>SUMIFS(СВЦЭМ!$E$34:$E$777,СВЦЭМ!$A$34:$A$777,$A181,СВЦЭМ!$B$34:$B$777,X$155)+'СЕТ СН'!$F$12</f>
        <v>0</v>
      </c>
      <c r="Y181" s="37">
        <f>SUMIFS(СВЦЭМ!$E$34:$E$777,СВЦЭМ!$A$34:$A$777,$A181,СВЦЭМ!$B$34:$B$777,Y$155)+'СЕТ СН'!$F$12</f>
        <v>0</v>
      </c>
    </row>
    <row r="182" spans="1:27" ht="15.75" x14ac:dyDescent="0.2">
      <c r="A182" s="36">
        <f t="shared" si="4"/>
        <v>43247</v>
      </c>
      <c r="B182" s="37">
        <f>SUMIFS(СВЦЭМ!$E$34:$E$777,СВЦЭМ!$A$34:$A$777,$A182,СВЦЭМ!$B$34:$B$777,B$155)+'СЕТ СН'!$F$12</f>
        <v>0</v>
      </c>
      <c r="C182" s="37">
        <f>SUMIFS(СВЦЭМ!$E$34:$E$777,СВЦЭМ!$A$34:$A$777,$A182,СВЦЭМ!$B$34:$B$777,C$155)+'СЕТ СН'!$F$12</f>
        <v>0</v>
      </c>
      <c r="D182" s="37">
        <f>SUMIFS(СВЦЭМ!$E$34:$E$777,СВЦЭМ!$A$34:$A$777,$A182,СВЦЭМ!$B$34:$B$777,D$155)+'СЕТ СН'!$F$12</f>
        <v>0</v>
      </c>
      <c r="E182" s="37">
        <f>SUMIFS(СВЦЭМ!$E$34:$E$777,СВЦЭМ!$A$34:$A$777,$A182,СВЦЭМ!$B$34:$B$777,E$155)+'СЕТ СН'!$F$12</f>
        <v>0</v>
      </c>
      <c r="F182" s="37">
        <f>SUMIFS(СВЦЭМ!$E$34:$E$777,СВЦЭМ!$A$34:$A$777,$A182,СВЦЭМ!$B$34:$B$777,F$155)+'СЕТ СН'!$F$12</f>
        <v>0</v>
      </c>
      <c r="G182" s="37">
        <f>SUMIFS(СВЦЭМ!$E$34:$E$777,СВЦЭМ!$A$34:$A$777,$A182,СВЦЭМ!$B$34:$B$777,G$155)+'СЕТ СН'!$F$12</f>
        <v>0</v>
      </c>
      <c r="H182" s="37">
        <f>SUMIFS(СВЦЭМ!$E$34:$E$777,СВЦЭМ!$A$34:$A$777,$A182,СВЦЭМ!$B$34:$B$777,H$155)+'СЕТ СН'!$F$12</f>
        <v>0</v>
      </c>
      <c r="I182" s="37">
        <f>SUMIFS(СВЦЭМ!$E$34:$E$777,СВЦЭМ!$A$34:$A$777,$A182,СВЦЭМ!$B$34:$B$777,I$155)+'СЕТ СН'!$F$12</f>
        <v>0</v>
      </c>
      <c r="J182" s="37">
        <f>SUMIFS(СВЦЭМ!$E$34:$E$777,СВЦЭМ!$A$34:$A$777,$A182,СВЦЭМ!$B$34:$B$777,J$155)+'СЕТ СН'!$F$12</f>
        <v>0</v>
      </c>
      <c r="K182" s="37">
        <f>SUMIFS(СВЦЭМ!$E$34:$E$777,СВЦЭМ!$A$34:$A$777,$A182,СВЦЭМ!$B$34:$B$777,K$155)+'СЕТ СН'!$F$12</f>
        <v>0</v>
      </c>
      <c r="L182" s="37">
        <f>SUMIFS(СВЦЭМ!$E$34:$E$777,СВЦЭМ!$A$34:$A$777,$A182,СВЦЭМ!$B$34:$B$777,L$155)+'СЕТ СН'!$F$12</f>
        <v>0</v>
      </c>
      <c r="M182" s="37">
        <f>SUMIFS(СВЦЭМ!$E$34:$E$777,СВЦЭМ!$A$34:$A$777,$A182,СВЦЭМ!$B$34:$B$777,M$155)+'СЕТ СН'!$F$12</f>
        <v>0</v>
      </c>
      <c r="N182" s="37">
        <f>SUMIFS(СВЦЭМ!$E$34:$E$777,СВЦЭМ!$A$34:$A$777,$A182,СВЦЭМ!$B$34:$B$777,N$155)+'СЕТ СН'!$F$12</f>
        <v>0</v>
      </c>
      <c r="O182" s="37">
        <f>SUMIFS(СВЦЭМ!$E$34:$E$777,СВЦЭМ!$A$34:$A$777,$A182,СВЦЭМ!$B$34:$B$777,O$155)+'СЕТ СН'!$F$12</f>
        <v>0</v>
      </c>
      <c r="P182" s="37">
        <f>SUMIFS(СВЦЭМ!$E$34:$E$777,СВЦЭМ!$A$34:$A$777,$A182,СВЦЭМ!$B$34:$B$777,P$155)+'СЕТ СН'!$F$12</f>
        <v>0</v>
      </c>
      <c r="Q182" s="37">
        <f>SUMIFS(СВЦЭМ!$E$34:$E$777,СВЦЭМ!$A$34:$A$777,$A182,СВЦЭМ!$B$34:$B$777,Q$155)+'СЕТ СН'!$F$12</f>
        <v>0</v>
      </c>
      <c r="R182" s="37">
        <f>SUMIFS(СВЦЭМ!$E$34:$E$777,СВЦЭМ!$A$34:$A$777,$A182,СВЦЭМ!$B$34:$B$777,R$155)+'СЕТ СН'!$F$12</f>
        <v>0</v>
      </c>
      <c r="S182" s="37">
        <f>SUMIFS(СВЦЭМ!$E$34:$E$777,СВЦЭМ!$A$34:$A$777,$A182,СВЦЭМ!$B$34:$B$777,S$155)+'СЕТ СН'!$F$12</f>
        <v>0</v>
      </c>
      <c r="T182" s="37">
        <f>SUMIFS(СВЦЭМ!$E$34:$E$777,СВЦЭМ!$A$34:$A$777,$A182,СВЦЭМ!$B$34:$B$777,T$155)+'СЕТ СН'!$F$12</f>
        <v>0</v>
      </c>
      <c r="U182" s="37">
        <f>SUMIFS(СВЦЭМ!$E$34:$E$777,СВЦЭМ!$A$34:$A$777,$A182,СВЦЭМ!$B$34:$B$777,U$155)+'СЕТ СН'!$F$12</f>
        <v>0</v>
      </c>
      <c r="V182" s="37">
        <f>SUMIFS(СВЦЭМ!$E$34:$E$777,СВЦЭМ!$A$34:$A$777,$A182,СВЦЭМ!$B$34:$B$777,V$155)+'СЕТ СН'!$F$12</f>
        <v>0</v>
      </c>
      <c r="W182" s="37">
        <f>SUMIFS(СВЦЭМ!$E$34:$E$777,СВЦЭМ!$A$34:$A$777,$A182,СВЦЭМ!$B$34:$B$777,W$155)+'СЕТ СН'!$F$12</f>
        <v>0</v>
      </c>
      <c r="X182" s="37">
        <f>SUMIFS(СВЦЭМ!$E$34:$E$777,СВЦЭМ!$A$34:$A$777,$A182,СВЦЭМ!$B$34:$B$777,X$155)+'СЕТ СН'!$F$12</f>
        <v>0</v>
      </c>
      <c r="Y182" s="37">
        <f>SUMIFS(СВЦЭМ!$E$34:$E$777,СВЦЭМ!$A$34:$A$777,$A182,СВЦЭМ!$B$34:$B$777,Y$155)+'СЕТ СН'!$F$12</f>
        <v>0</v>
      </c>
    </row>
    <row r="183" spans="1:27" ht="15.75" x14ac:dyDescent="0.2">
      <c r="A183" s="36">
        <f t="shared" si="4"/>
        <v>43248</v>
      </c>
      <c r="B183" s="37">
        <f>SUMIFS(СВЦЭМ!$E$34:$E$777,СВЦЭМ!$A$34:$A$777,$A183,СВЦЭМ!$B$34:$B$777,B$155)+'СЕТ СН'!$F$12</f>
        <v>0</v>
      </c>
      <c r="C183" s="37">
        <f>SUMIFS(СВЦЭМ!$E$34:$E$777,СВЦЭМ!$A$34:$A$777,$A183,СВЦЭМ!$B$34:$B$777,C$155)+'СЕТ СН'!$F$12</f>
        <v>0</v>
      </c>
      <c r="D183" s="37">
        <f>SUMIFS(СВЦЭМ!$E$34:$E$777,СВЦЭМ!$A$34:$A$777,$A183,СВЦЭМ!$B$34:$B$777,D$155)+'СЕТ СН'!$F$12</f>
        <v>0</v>
      </c>
      <c r="E183" s="37">
        <f>SUMIFS(СВЦЭМ!$E$34:$E$777,СВЦЭМ!$A$34:$A$777,$A183,СВЦЭМ!$B$34:$B$777,E$155)+'СЕТ СН'!$F$12</f>
        <v>0</v>
      </c>
      <c r="F183" s="37">
        <f>SUMIFS(СВЦЭМ!$E$34:$E$777,СВЦЭМ!$A$34:$A$777,$A183,СВЦЭМ!$B$34:$B$777,F$155)+'СЕТ СН'!$F$12</f>
        <v>0</v>
      </c>
      <c r="G183" s="37">
        <f>SUMIFS(СВЦЭМ!$E$34:$E$777,СВЦЭМ!$A$34:$A$777,$A183,СВЦЭМ!$B$34:$B$777,G$155)+'СЕТ СН'!$F$12</f>
        <v>0</v>
      </c>
      <c r="H183" s="37">
        <f>SUMIFS(СВЦЭМ!$E$34:$E$777,СВЦЭМ!$A$34:$A$777,$A183,СВЦЭМ!$B$34:$B$777,H$155)+'СЕТ СН'!$F$12</f>
        <v>0</v>
      </c>
      <c r="I183" s="37">
        <f>SUMIFS(СВЦЭМ!$E$34:$E$777,СВЦЭМ!$A$34:$A$777,$A183,СВЦЭМ!$B$34:$B$777,I$155)+'СЕТ СН'!$F$12</f>
        <v>0</v>
      </c>
      <c r="J183" s="37">
        <f>SUMIFS(СВЦЭМ!$E$34:$E$777,СВЦЭМ!$A$34:$A$777,$A183,СВЦЭМ!$B$34:$B$777,J$155)+'СЕТ СН'!$F$12</f>
        <v>0</v>
      </c>
      <c r="K183" s="37">
        <f>SUMIFS(СВЦЭМ!$E$34:$E$777,СВЦЭМ!$A$34:$A$777,$A183,СВЦЭМ!$B$34:$B$777,K$155)+'СЕТ СН'!$F$12</f>
        <v>0</v>
      </c>
      <c r="L183" s="37">
        <f>SUMIFS(СВЦЭМ!$E$34:$E$777,СВЦЭМ!$A$34:$A$777,$A183,СВЦЭМ!$B$34:$B$777,L$155)+'СЕТ СН'!$F$12</f>
        <v>0</v>
      </c>
      <c r="M183" s="37">
        <f>SUMIFS(СВЦЭМ!$E$34:$E$777,СВЦЭМ!$A$34:$A$777,$A183,СВЦЭМ!$B$34:$B$777,M$155)+'СЕТ СН'!$F$12</f>
        <v>0</v>
      </c>
      <c r="N183" s="37">
        <f>SUMIFS(СВЦЭМ!$E$34:$E$777,СВЦЭМ!$A$34:$A$777,$A183,СВЦЭМ!$B$34:$B$777,N$155)+'СЕТ СН'!$F$12</f>
        <v>0</v>
      </c>
      <c r="O183" s="37">
        <f>SUMIFS(СВЦЭМ!$E$34:$E$777,СВЦЭМ!$A$34:$A$777,$A183,СВЦЭМ!$B$34:$B$777,O$155)+'СЕТ СН'!$F$12</f>
        <v>0</v>
      </c>
      <c r="P183" s="37">
        <f>SUMIFS(СВЦЭМ!$E$34:$E$777,СВЦЭМ!$A$34:$A$777,$A183,СВЦЭМ!$B$34:$B$777,P$155)+'СЕТ СН'!$F$12</f>
        <v>0</v>
      </c>
      <c r="Q183" s="37">
        <f>SUMIFS(СВЦЭМ!$E$34:$E$777,СВЦЭМ!$A$34:$A$777,$A183,СВЦЭМ!$B$34:$B$777,Q$155)+'СЕТ СН'!$F$12</f>
        <v>0</v>
      </c>
      <c r="R183" s="37">
        <f>SUMIFS(СВЦЭМ!$E$34:$E$777,СВЦЭМ!$A$34:$A$777,$A183,СВЦЭМ!$B$34:$B$777,R$155)+'СЕТ СН'!$F$12</f>
        <v>0</v>
      </c>
      <c r="S183" s="37">
        <f>SUMIFS(СВЦЭМ!$E$34:$E$777,СВЦЭМ!$A$34:$A$777,$A183,СВЦЭМ!$B$34:$B$777,S$155)+'СЕТ СН'!$F$12</f>
        <v>0</v>
      </c>
      <c r="T183" s="37">
        <f>SUMIFS(СВЦЭМ!$E$34:$E$777,СВЦЭМ!$A$34:$A$777,$A183,СВЦЭМ!$B$34:$B$777,T$155)+'СЕТ СН'!$F$12</f>
        <v>0</v>
      </c>
      <c r="U183" s="37">
        <f>SUMIFS(СВЦЭМ!$E$34:$E$777,СВЦЭМ!$A$34:$A$777,$A183,СВЦЭМ!$B$34:$B$777,U$155)+'СЕТ СН'!$F$12</f>
        <v>0</v>
      </c>
      <c r="V183" s="37">
        <f>SUMIFS(СВЦЭМ!$E$34:$E$777,СВЦЭМ!$A$34:$A$777,$A183,СВЦЭМ!$B$34:$B$777,V$155)+'СЕТ СН'!$F$12</f>
        <v>0</v>
      </c>
      <c r="W183" s="37">
        <f>SUMIFS(СВЦЭМ!$E$34:$E$777,СВЦЭМ!$A$34:$A$777,$A183,СВЦЭМ!$B$34:$B$777,W$155)+'СЕТ СН'!$F$12</f>
        <v>0</v>
      </c>
      <c r="X183" s="37">
        <f>SUMIFS(СВЦЭМ!$E$34:$E$777,СВЦЭМ!$A$34:$A$777,$A183,СВЦЭМ!$B$34:$B$777,X$155)+'СЕТ СН'!$F$12</f>
        <v>0</v>
      </c>
      <c r="Y183" s="37">
        <f>SUMIFS(СВЦЭМ!$E$34:$E$777,СВЦЭМ!$A$34:$A$777,$A183,СВЦЭМ!$B$34:$B$777,Y$155)+'СЕТ СН'!$F$12</f>
        <v>0</v>
      </c>
    </row>
    <row r="184" spans="1:27" ht="15.75" x14ac:dyDescent="0.2">
      <c r="A184" s="36">
        <f t="shared" si="4"/>
        <v>43249</v>
      </c>
      <c r="B184" s="37">
        <f>SUMIFS(СВЦЭМ!$E$34:$E$777,СВЦЭМ!$A$34:$A$777,$A184,СВЦЭМ!$B$34:$B$777,B$155)+'СЕТ СН'!$F$12</f>
        <v>0</v>
      </c>
      <c r="C184" s="37">
        <f>SUMIFS(СВЦЭМ!$E$34:$E$777,СВЦЭМ!$A$34:$A$777,$A184,СВЦЭМ!$B$34:$B$777,C$155)+'СЕТ СН'!$F$12</f>
        <v>0</v>
      </c>
      <c r="D184" s="37">
        <f>SUMIFS(СВЦЭМ!$E$34:$E$777,СВЦЭМ!$A$34:$A$777,$A184,СВЦЭМ!$B$34:$B$777,D$155)+'СЕТ СН'!$F$12</f>
        <v>0</v>
      </c>
      <c r="E184" s="37">
        <f>SUMIFS(СВЦЭМ!$E$34:$E$777,СВЦЭМ!$A$34:$A$777,$A184,СВЦЭМ!$B$34:$B$777,E$155)+'СЕТ СН'!$F$12</f>
        <v>0</v>
      </c>
      <c r="F184" s="37">
        <f>SUMIFS(СВЦЭМ!$E$34:$E$777,СВЦЭМ!$A$34:$A$777,$A184,СВЦЭМ!$B$34:$B$777,F$155)+'СЕТ СН'!$F$12</f>
        <v>0</v>
      </c>
      <c r="G184" s="37">
        <f>SUMIFS(СВЦЭМ!$E$34:$E$777,СВЦЭМ!$A$34:$A$777,$A184,СВЦЭМ!$B$34:$B$777,G$155)+'СЕТ СН'!$F$12</f>
        <v>0</v>
      </c>
      <c r="H184" s="37">
        <f>SUMIFS(СВЦЭМ!$E$34:$E$777,СВЦЭМ!$A$34:$A$777,$A184,СВЦЭМ!$B$34:$B$777,H$155)+'СЕТ СН'!$F$12</f>
        <v>0</v>
      </c>
      <c r="I184" s="37">
        <f>SUMIFS(СВЦЭМ!$E$34:$E$777,СВЦЭМ!$A$34:$A$777,$A184,СВЦЭМ!$B$34:$B$777,I$155)+'СЕТ СН'!$F$12</f>
        <v>0</v>
      </c>
      <c r="J184" s="37">
        <f>SUMIFS(СВЦЭМ!$E$34:$E$777,СВЦЭМ!$A$34:$A$777,$A184,СВЦЭМ!$B$34:$B$777,J$155)+'СЕТ СН'!$F$12</f>
        <v>0</v>
      </c>
      <c r="K184" s="37">
        <f>SUMIFS(СВЦЭМ!$E$34:$E$777,СВЦЭМ!$A$34:$A$777,$A184,СВЦЭМ!$B$34:$B$777,K$155)+'СЕТ СН'!$F$12</f>
        <v>0</v>
      </c>
      <c r="L184" s="37">
        <f>SUMIFS(СВЦЭМ!$E$34:$E$777,СВЦЭМ!$A$34:$A$777,$A184,СВЦЭМ!$B$34:$B$777,L$155)+'СЕТ СН'!$F$12</f>
        <v>0</v>
      </c>
      <c r="M184" s="37">
        <f>SUMIFS(СВЦЭМ!$E$34:$E$777,СВЦЭМ!$A$34:$A$777,$A184,СВЦЭМ!$B$34:$B$777,M$155)+'СЕТ СН'!$F$12</f>
        <v>0</v>
      </c>
      <c r="N184" s="37">
        <f>SUMIFS(СВЦЭМ!$E$34:$E$777,СВЦЭМ!$A$34:$A$777,$A184,СВЦЭМ!$B$34:$B$777,N$155)+'СЕТ СН'!$F$12</f>
        <v>0</v>
      </c>
      <c r="O184" s="37">
        <f>SUMIFS(СВЦЭМ!$E$34:$E$777,СВЦЭМ!$A$34:$A$777,$A184,СВЦЭМ!$B$34:$B$777,O$155)+'СЕТ СН'!$F$12</f>
        <v>0</v>
      </c>
      <c r="P184" s="37">
        <f>SUMIFS(СВЦЭМ!$E$34:$E$777,СВЦЭМ!$A$34:$A$777,$A184,СВЦЭМ!$B$34:$B$777,P$155)+'СЕТ СН'!$F$12</f>
        <v>0</v>
      </c>
      <c r="Q184" s="37">
        <f>SUMIFS(СВЦЭМ!$E$34:$E$777,СВЦЭМ!$A$34:$A$777,$A184,СВЦЭМ!$B$34:$B$777,Q$155)+'СЕТ СН'!$F$12</f>
        <v>0</v>
      </c>
      <c r="R184" s="37">
        <f>SUMIFS(СВЦЭМ!$E$34:$E$777,СВЦЭМ!$A$34:$A$777,$A184,СВЦЭМ!$B$34:$B$777,R$155)+'СЕТ СН'!$F$12</f>
        <v>0</v>
      </c>
      <c r="S184" s="37">
        <f>SUMIFS(СВЦЭМ!$E$34:$E$777,СВЦЭМ!$A$34:$A$777,$A184,СВЦЭМ!$B$34:$B$777,S$155)+'СЕТ СН'!$F$12</f>
        <v>0</v>
      </c>
      <c r="T184" s="37">
        <f>SUMIFS(СВЦЭМ!$E$34:$E$777,СВЦЭМ!$A$34:$A$777,$A184,СВЦЭМ!$B$34:$B$777,T$155)+'СЕТ СН'!$F$12</f>
        <v>0</v>
      </c>
      <c r="U184" s="37">
        <f>SUMIFS(СВЦЭМ!$E$34:$E$777,СВЦЭМ!$A$34:$A$777,$A184,СВЦЭМ!$B$34:$B$777,U$155)+'СЕТ СН'!$F$12</f>
        <v>0</v>
      </c>
      <c r="V184" s="37">
        <f>SUMIFS(СВЦЭМ!$E$34:$E$777,СВЦЭМ!$A$34:$A$777,$A184,СВЦЭМ!$B$34:$B$777,V$155)+'СЕТ СН'!$F$12</f>
        <v>0</v>
      </c>
      <c r="W184" s="37">
        <f>SUMIFS(СВЦЭМ!$E$34:$E$777,СВЦЭМ!$A$34:$A$777,$A184,СВЦЭМ!$B$34:$B$777,W$155)+'СЕТ СН'!$F$12</f>
        <v>0</v>
      </c>
      <c r="X184" s="37">
        <f>SUMIFS(СВЦЭМ!$E$34:$E$777,СВЦЭМ!$A$34:$A$777,$A184,СВЦЭМ!$B$34:$B$777,X$155)+'СЕТ СН'!$F$12</f>
        <v>0</v>
      </c>
      <c r="Y184" s="37">
        <f>SUMIFS(СВЦЭМ!$E$34:$E$777,СВЦЭМ!$A$34:$A$777,$A184,СВЦЭМ!$B$34:$B$777,Y$155)+'СЕТ СН'!$F$12</f>
        <v>0</v>
      </c>
    </row>
    <row r="185" spans="1:27" ht="15.75" x14ac:dyDescent="0.2">
      <c r="A185" s="36">
        <f t="shared" si="4"/>
        <v>43250</v>
      </c>
      <c r="B185" s="37">
        <f>SUMIFS(СВЦЭМ!$E$34:$E$777,СВЦЭМ!$A$34:$A$777,$A185,СВЦЭМ!$B$34:$B$777,B$155)+'СЕТ СН'!$F$12</f>
        <v>0</v>
      </c>
      <c r="C185" s="37">
        <f>SUMIFS(СВЦЭМ!$E$34:$E$777,СВЦЭМ!$A$34:$A$777,$A185,СВЦЭМ!$B$34:$B$777,C$155)+'СЕТ СН'!$F$12</f>
        <v>0</v>
      </c>
      <c r="D185" s="37">
        <f>SUMIFS(СВЦЭМ!$E$34:$E$777,СВЦЭМ!$A$34:$A$777,$A185,СВЦЭМ!$B$34:$B$777,D$155)+'СЕТ СН'!$F$12</f>
        <v>0</v>
      </c>
      <c r="E185" s="37">
        <f>SUMIFS(СВЦЭМ!$E$34:$E$777,СВЦЭМ!$A$34:$A$777,$A185,СВЦЭМ!$B$34:$B$777,E$155)+'СЕТ СН'!$F$12</f>
        <v>0</v>
      </c>
      <c r="F185" s="37">
        <f>SUMIFS(СВЦЭМ!$E$34:$E$777,СВЦЭМ!$A$34:$A$777,$A185,СВЦЭМ!$B$34:$B$777,F$155)+'СЕТ СН'!$F$12</f>
        <v>0</v>
      </c>
      <c r="G185" s="37">
        <f>SUMIFS(СВЦЭМ!$E$34:$E$777,СВЦЭМ!$A$34:$A$777,$A185,СВЦЭМ!$B$34:$B$777,G$155)+'СЕТ СН'!$F$12</f>
        <v>0</v>
      </c>
      <c r="H185" s="37">
        <f>SUMIFS(СВЦЭМ!$E$34:$E$777,СВЦЭМ!$A$34:$A$777,$A185,СВЦЭМ!$B$34:$B$777,H$155)+'СЕТ СН'!$F$12</f>
        <v>0</v>
      </c>
      <c r="I185" s="37">
        <f>SUMIFS(СВЦЭМ!$E$34:$E$777,СВЦЭМ!$A$34:$A$777,$A185,СВЦЭМ!$B$34:$B$777,I$155)+'СЕТ СН'!$F$12</f>
        <v>0</v>
      </c>
      <c r="J185" s="37">
        <f>SUMIFS(СВЦЭМ!$E$34:$E$777,СВЦЭМ!$A$34:$A$777,$A185,СВЦЭМ!$B$34:$B$777,J$155)+'СЕТ СН'!$F$12</f>
        <v>0</v>
      </c>
      <c r="K185" s="37">
        <f>SUMIFS(СВЦЭМ!$E$34:$E$777,СВЦЭМ!$A$34:$A$777,$A185,СВЦЭМ!$B$34:$B$777,K$155)+'СЕТ СН'!$F$12</f>
        <v>0</v>
      </c>
      <c r="L185" s="37">
        <f>SUMIFS(СВЦЭМ!$E$34:$E$777,СВЦЭМ!$A$34:$A$777,$A185,СВЦЭМ!$B$34:$B$777,L$155)+'СЕТ СН'!$F$12</f>
        <v>0</v>
      </c>
      <c r="M185" s="37">
        <f>SUMIFS(СВЦЭМ!$E$34:$E$777,СВЦЭМ!$A$34:$A$777,$A185,СВЦЭМ!$B$34:$B$777,M$155)+'СЕТ СН'!$F$12</f>
        <v>0</v>
      </c>
      <c r="N185" s="37">
        <f>SUMIFS(СВЦЭМ!$E$34:$E$777,СВЦЭМ!$A$34:$A$777,$A185,СВЦЭМ!$B$34:$B$777,N$155)+'СЕТ СН'!$F$12</f>
        <v>0</v>
      </c>
      <c r="O185" s="37">
        <f>SUMIFS(СВЦЭМ!$E$34:$E$777,СВЦЭМ!$A$34:$A$777,$A185,СВЦЭМ!$B$34:$B$777,O$155)+'СЕТ СН'!$F$12</f>
        <v>0</v>
      </c>
      <c r="P185" s="37">
        <f>SUMIFS(СВЦЭМ!$E$34:$E$777,СВЦЭМ!$A$34:$A$777,$A185,СВЦЭМ!$B$34:$B$777,P$155)+'СЕТ СН'!$F$12</f>
        <v>0</v>
      </c>
      <c r="Q185" s="37">
        <f>SUMIFS(СВЦЭМ!$E$34:$E$777,СВЦЭМ!$A$34:$A$777,$A185,СВЦЭМ!$B$34:$B$777,Q$155)+'СЕТ СН'!$F$12</f>
        <v>0</v>
      </c>
      <c r="R185" s="37">
        <f>SUMIFS(СВЦЭМ!$E$34:$E$777,СВЦЭМ!$A$34:$A$777,$A185,СВЦЭМ!$B$34:$B$777,R$155)+'СЕТ СН'!$F$12</f>
        <v>0</v>
      </c>
      <c r="S185" s="37">
        <f>SUMIFS(СВЦЭМ!$E$34:$E$777,СВЦЭМ!$A$34:$A$777,$A185,СВЦЭМ!$B$34:$B$777,S$155)+'СЕТ СН'!$F$12</f>
        <v>0</v>
      </c>
      <c r="T185" s="37">
        <f>SUMIFS(СВЦЭМ!$E$34:$E$777,СВЦЭМ!$A$34:$A$777,$A185,СВЦЭМ!$B$34:$B$777,T$155)+'СЕТ СН'!$F$12</f>
        <v>0</v>
      </c>
      <c r="U185" s="37">
        <f>SUMIFS(СВЦЭМ!$E$34:$E$777,СВЦЭМ!$A$34:$A$777,$A185,СВЦЭМ!$B$34:$B$777,U$155)+'СЕТ СН'!$F$12</f>
        <v>0</v>
      </c>
      <c r="V185" s="37">
        <f>SUMIFS(СВЦЭМ!$E$34:$E$777,СВЦЭМ!$A$34:$A$777,$A185,СВЦЭМ!$B$34:$B$777,V$155)+'СЕТ СН'!$F$12</f>
        <v>0</v>
      </c>
      <c r="W185" s="37">
        <f>SUMIFS(СВЦЭМ!$E$34:$E$777,СВЦЭМ!$A$34:$A$777,$A185,СВЦЭМ!$B$34:$B$777,W$155)+'СЕТ СН'!$F$12</f>
        <v>0</v>
      </c>
      <c r="X185" s="37">
        <f>SUMIFS(СВЦЭМ!$E$34:$E$777,СВЦЭМ!$A$34:$A$777,$A185,СВЦЭМ!$B$34:$B$777,X$155)+'СЕТ СН'!$F$12</f>
        <v>0</v>
      </c>
      <c r="Y185" s="37">
        <f>SUMIFS(СВЦЭМ!$E$34:$E$777,СВЦЭМ!$A$34:$A$777,$A185,СВЦЭМ!$B$34:$B$777,Y$155)+'СЕТ СН'!$F$12</f>
        <v>0</v>
      </c>
    </row>
    <row r="186" spans="1:27" ht="15.75" x14ac:dyDescent="0.2">
      <c r="A186" s="36">
        <f t="shared" si="4"/>
        <v>43251</v>
      </c>
      <c r="B186" s="37">
        <f>SUMIFS(СВЦЭМ!$E$34:$E$777,СВЦЭМ!$A$34:$A$777,$A186,СВЦЭМ!$B$34:$B$777,B$155)+'СЕТ СН'!$F$12</f>
        <v>0</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18" t="s">
        <v>7</v>
      </c>
      <c r="B188" s="121" t="s">
        <v>129</v>
      </c>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3"/>
    </row>
    <row r="189" spans="1:27" ht="12.75" customHeight="1" x14ac:dyDescent="0.2">
      <c r="A189" s="119"/>
      <c r="B189" s="12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6"/>
    </row>
    <row r="190" spans="1:27" s="47" customFormat="1" ht="12.75" customHeight="1" x14ac:dyDescent="0.2">
      <c r="A190" s="120"/>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01.05.2018</v>
      </c>
      <c r="B191" s="37">
        <f>SUMIFS(СВЦЭМ!$F$34:$F$777,СВЦЭМ!$A$34:$A$777,$A191,СВЦЭМ!$B$34:$B$777,B$190)+'СЕТ СН'!$F$12</f>
        <v>90.505993009999997</v>
      </c>
      <c r="C191" s="37">
        <f>SUMIFS(СВЦЭМ!$F$34:$F$777,СВЦЭМ!$A$34:$A$777,$A191,СВЦЭМ!$B$34:$B$777,C$190)+'СЕТ СН'!$F$12</f>
        <v>92.127392689999994</v>
      </c>
      <c r="D191" s="37">
        <f>SUMIFS(СВЦЭМ!$F$34:$F$777,СВЦЭМ!$A$34:$A$777,$A191,СВЦЭМ!$B$34:$B$777,D$190)+'СЕТ СН'!$F$12</f>
        <v>95.037901250000004</v>
      </c>
      <c r="E191" s="37">
        <f>SUMIFS(СВЦЭМ!$F$34:$F$777,СВЦЭМ!$A$34:$A$777,$A191,СВЦЭМ!$B$34:$B$777,E$190)+'СЕТ СН'!$F$12</f>
        <v>95.921333399999995</v>
      </c>
      <c r="F191" s="37">
        <f>SUMIFS(СВЦЭМ!$F$34:$F$777,СВЦЭМ!$A$34:$A$777,$A191,СВЦЭМ!$B$34:$B$777,F$190)+'СЕТ СН'!$F$12</f>
        <v>97.755047129999994</v>
      </c>
      <c r="G191" s="37">
        <f>SUMIFS(СВЦЭМ!$F$34:$F$777,СВЦЭМ!$A$34:$A$777,$A191,СВЦЭМ!$B$34:$B$777,G$190)+'СЕТ СН'!$F$12</f>
        <v>96.037333649999994</v>
      </c>
      <c r="H191" s="37">
        <f>SUMIFS(СВЦЭМ!$F$34:$F$777,СВЦЭМ!$A$34:$A$777,$A191,СВЦЭМ!$B$34:$B$777,H$190)+'СЕТ СН'!$F$12</f>
        <v>87.660120160000005</v>
      </c>
      <c r="I191" s="37">
        <f>SUMIFS(СВЦЭМ!$F$34:$F$777,СВЦЭМ!$A$34:$A$777,$A191,СВЦЭМ!$B$34:$B$777,I$190)+'СЕТ СН'!$F$12</f>
        <v>76.274743340000001</v>
      </c>
      <c r="J191" s="37">
        <f>SUMIFS(СВЦЭМ!$F$34:$F$777,СВЦЭМ!$A$34:$A$777,$A191,СВЦЭМ!$B$34:$B$777,J$190)+'СЕТ СН'!$F$12</f>
        <v>68.089673739999995</v>
      </c>
      <c r="K191" s="37">
        <f>SUMIFS(СВЦЭМ!$F$34:$F$777,СВЦЭМ!$A$34:$A$777,$A191,СВЦЭМ!$B$34:$B$777,K$190)+'СЕТ СН'!$F$12</f>
        <v>63.997825800000001</v>
      </c>
      <c r="L191" s="37">
        <f>SUMIFS(СВЦЭМ!$F$34:$F$777,СВЦЭМ!$A$34:$A$777,$A191,СВЦЭМ!$B$34:$B$777,L$190)+'СЕТ СН'!$F$12</f>
        <v>62.032506679999997</v>
      </c>
      <c r="M191" s="37">
        <f>SUMIFS(СВЦЭМ!$F$34:$F$777,СВЦЭМ!$A$34:$A$777,$A191,СВЦЭМ!$B$34:$B$777,M$190)+'СЕТ СН'!$F$12</f>
        <v>62.518399420000001</v>
      </c>
      <c r="N191" s="37">
        <f>SUMIFS(СВЦЭМ!$F$34:$F$777,СВЦЭМ!$A$34:$A$777,$A191,СВЦЭМ!$B$34:$B$777,N$190)+'СЕТ СН'!$F$12</f>
        <v>64.783678969999997</v>
      </c>
      <c r="O191" s="37">
        <f>SUMIFS(СВЦЭМ!$F$34:$F$777,СВЦЭМ!$A$34:$A$777,$A191,СВЦЭМ!$B$34:$B$777,O$190)+'СЕТ СН'!$F$12</f>
        <v>64.363575569999995</v>
      </c>
      <c r="P191" s="37">
        <f>SUMIFS(СВЦЭМ!$F$34:$F$777,СВЦЭМ!$A$34:$A$777,$A191,СВЦЭМ!$B$34:$B$777,P$190)+'СЕТ СН'!$F$12</f>
        <v>65.162020209999994</v>
      </c>
      <c r="Q191" s="37">
        <f>SUMIFS(СВЦЭМ!$F$34:$F$777,СВЦЭМ!$A$34:$A$777,$A191,СВЦЭМ!$B$34:$B$777,Q$190)+'СЕТ СН'!$F$12</f>
        <v>65.534841999999998</v>
      </c>
      <c r="R191" s="37">
        <f>SUMIFS(СВЦЭМ!$F$34:$F$777,СВЦЭМ!$A$34:$A$777,$A191,СВЦЭМ!$B$34:$B$777,R$190)+'СЕТ СН'!$F$12</f>
        <v>65.15790466</v>
      </c>
      <c r="S191" s="37">
        <f>SUMIFS(СВЦЭМ!$F$34:$F$777,СВЦЭМ!$A$34:$A$777,$A191,СВЦЭМ!$B$34:$B$777,S$190)+'СЕТ СН'!$F$12</f>
        <v>65.200363229999994</v>
      </c>
      <c r="T191" s="37">
        <f>SUMIFS(СВЦЭМ!$F$34:$F$777,СВЦЭМ!$A$34:$A$777,$A191,СВЦЭМ!$B$34:$B$777,T$190)+'СЕТ СН'!$F$12</f>
        <v>64.245166900000001</v>
      </c>
      <c r="U191" s="37">
        <f>SUMIFS(СВЦЭМ!$F$34:$F$777,СВЦЭМ!$A$34:$A$777,$A191,СВЦЭМ!$B$34:$B$777,U$190)+'СЕТ СН'!$F$12</f>
        <v>63.514076510000002</v>
      </c>
      <c r="V191" s="37">
        <f>SUMIFS(СВЦЭМ!$F$34:$F$777,СВЦЭМ!$A$34:$A$777,$A191,СВЦЭМ!$B$34:$B$777,V$190)+'СЕТ СН'!$F$12</f>
        <v>61.827139170000002</v>
      </c>
      <c r="W191" s="37">
        <f>SUMIFS(СВЦЭМ!$F$34:$F$777,СВЦЭМ!$A$34:$A$777,$A191,СВЦЭМ!$B$34:$B$777,W$190)+'СЕТ СН'!$F$12</f>
        <v>65.790663030000005</v>
      </c>
      <c r="X191" s="37">
        <f>SUMIFS(СВЦЭМ!$F$34:$F$777,СВЦЭМ!$A$34:$A$777,$A191,СВЦЭМ!$B$34:$B$777,X$190)+'СЕТ СН'!$F$12</f>
        <v>76.510167620000004</v>
      </c>
      <c r="Y191" s="37">
        <f>SUMIFS(СВЦЭМ!$F$34:$F$777,СВЦЭМ!$A$34:$A$777,$A191,СВЦЭМ!$B$34:$B$777,Y$190)+'СЕТ СН'!$F$12</f>
        <v>90.595352039999995</v>
      </c>
      <c r="AA191" s="46"/>
    </row>
    <row r="192" spans="1:27" ht="15.75" x14ac:dyDescent="0.2">
      <c r="A192" s="36">
        <f>A191+1</f>
        <v>43222</v>
      </c>
      <c r="B192" s="37">
        <f>SUMIFS(СВЦЭМ!$F$34:$F$777,СВЦЭМ!$A$34:$A$777,$A192,СВЦЭМ!$B$34:$B$777,B$190)+'СЕТ СН'!$F$12</f>
        <v>92.261287229999994</v>
      </c>
      <c r="C192" s="37">
        <f>SUMIFS(СВЦЭМ!$F$34:$F$777,СВЦЭМ!$A$34:$A$777,$A192,СВЦЭМ!$B$34:$B$777,C$190)+'СЕТ СН'!$F$12</f>
        <v>95.864519659999999</v>
      </c>
      <c r="D192" s="37">
        <f>SUMIFS(СВЦЭМ!$F$34:$F$777,СВЦЭМ!$A$34:$A$777,$A192,СВЦЭМ!$B$34:$B$777,D$190)+'СЕТ СН'!$F$12</f>
        <v>98.378875489999999</v>
      </c>
      <c r="E192" s="37">
        <f>SUMIFS(СВЦЭМ!$F$34:$F$777,СВЦЭМ!$A$34:$A$777,$A192,СВЦЭМ!$B$34:$B$777,E$190)+'СЕТ СН'!$F$12</f>
        <v>99.562894889999995</v>
      </c>
      <c r="F192" s="37">
        <f>SUMIFS(СВЦЭМ!$F$34:$F$777,СВЦЭМ!$A$34:$A$777,$A192,СВЦЭМ!$B$34:$B$777,F$190)+'СЕТ СН'!$F$12</f>
        <v>99.857612570000001</v>
      </c>
      <c r="G192" s="37">
        <f>SUMIFS(СВЦЭМ!$F$34:$F$777,СВЦЭМ!$A$34:$A$777,$A192,СВЦЭМ!$B$34:$B$777,G$190)+'СЕТ СН'!$F$12</f>
        <v>98.745653619999999</v>
      </c>
      <c r="H192" s="37">
        <f>SUMIFS(СВЦЭМ!$F$34:$F$777,СВЦЭМ!$A$34:$A$777,$A192,СВЦЭМ!$B$34:$B$777,H$190)+'СЕТ СН'!$F$12</f>
        <v>89.902335969999996</v>
      </c>
      <c r="I192" s="37">
        <f>SUMIFS(СВЦЭМ!$F$34:$F$777,СВЦЭМ!$A$34:$A$777,$A192,СВЦЭМ!$B$34:$B$777,I$190)+'СЕТ СН'!$F$12</f>
        <v>78.567285600000005</v>
      </c>
      <c r="J192" s="37">
        <f>SUMIFS(СВЦЭМ!$F$34:$F$777,СВЦЭМ!$A$34:$A$777,$A192,СВЦЭМ!$B$34:$B$777,J$190)+'СЕТ СН'!$F$12</f>
        <v>67.396188809999998</v>
      </c>
      <c r="K192" s="37">
        <f>SUMIFS(СВЦЭМ!$F$34:$F$777,СВЦЭМ!$A$34:$A$777,$A192,СВЦЭМ!$B$34:$B$777,K$190)+'СЕТ СН'!$F$12</f>
        <v>62.944368230000002</v>
      </c>
      <c r="L192" s="37">
        <f>SUMIFS(СВЦЭМ!$F$34:$F$777,СВЦЭМ!$A$34:$A$777,$A192,СВЦЭМ!$B$34:$B$777,L$190)+'СЕТ СН'!$F$12</f>
        <v>61.878163860000001</v>
      </c>
      <c r="M192" s="37">
        <f>SUMIFS(СВЦЭМ!$F$34:$F$777,СВЦЭМ!$A$34:$A$777,$A192,СВЦЭМ!$B$34:$B$777,M$190)+'СЕТ СН'!$F$12</f>
        <v>61.680015879999999</v>
      </c>
      <c r="N192" s="37">
        <f>SUMIFS(СВЦЭМ!$F$34:$F$777,СВЦЭМ!$A$34:$A$777,$A192,СВЦЭМ!$B$34:$B$777,N$190)+'СЕТ СН'!$F$12</f>
        <v>63.861651369999997</v>
      </c>
      <c r="O192" s="37">
        <f>SUMIFS(СВЦЭМ!$F$34:$F$777,СВЦЭМ!$A$34:$A$777,$A192,СВЦЭМ!$B$34:$B$777,O$190)+'СЕТ СН'!$F$12</f>
        <v>67.573926400000005</v>
      </c>
      <c r="P192" s="37">
        <f>SUMIFS(СВЦЭМ!$F$34:$F$777,СВЦЭМ!$A$34:$A$777,$A192,СВЦЭМ!$B$34:$B$777,P$190)+'СЕТ СН'!$F$12</f>
        <v>68.171565670000007</v>
      </c>
      <c r="Q192" s="37">
        <f>SUMIFS(СВЦЭМ!$F$34:$F$777,СВЦЭМ!$A$34:$A$777,$A192,СВЦЭМ!$B$34:$B$777,Q$190)+'СЕТ СН'!$F$12</f>
        <v>66.778150650000001</v>
      </c>
      <c r="R192" s="37">
        <f>SUMIFS(СВЦЭМ!$F$34:$F$777,СВЦЭМ!$A$34:$A$777,$A192,СВЦЭМ!$B$34:$B$777,R$190)+'СЕТ СН'!$F$12</f>
        <v>66.022252649999999</v>
      </c>
      <c r="S192" s="37">
        <f>SUMIFS(СВЦЭМ!$F$34:$F$777,СВЦЭМ!$A$34:$A$777,$A192,СВЦЭМ!$B$34:$B$777,S$190)+'СЕТ СН'!$F$12</f>
        <v>66.778131549999998</v>
      </c>
      <c r="T192" s="37">
        <f>SUMIFS(СВЦЭМ!$F$34:$F$777,СВЦЭМ!$A$34:$A$777,$A192,СВЦЭМ!$B$34:$B$777,T$190)+'СЕТ СН'!$F$12</f>
        <v>66.825469839999997</v>
      </c>
      <c r="U192" s="37">
        <f>SUMIFS(СВЦЭМ!$F$34:$F$777,СВЦЭМ!$A$34:$A$777,$A192,СВЦЭМ!$B$34:$B$777,U$190)+'СЕТ СН'!$F$12</f>
        <v>63.854425069999998</v>
      </c>
      <c r="V192" s="37">
        <f>SUMIFS(СВЦЭМ!$F$34:$F$777,СВЦЭМ!$A$34:$A$777,$A192,СВЦЭМ!$B$34:$B$777,V$190)+'СЕТ СН'!$F$12</f>
        <v>61.995673680000003</v>
      </c>
      <c r="W192" s="37">
        <f>SUMIFS(СВЦЭМ!$F$34:$F$777,СВЦЭМ!$A$34:$A$777,$A192,СВЦЭМ!$B$34:$B$777,W$190)+'СЕТ СН'!$F$12</f>
        <v>66.011047739999995</v>
      </c>
      <c r="X192" s="37">
        <f>SUMIFS(СВЦЭМ!$F$34:$F$777,СВЦЭМ!$A$34:$A$777,$A192,СВЦЭМ!$B$34:$B$777,X$190)+'СЕТ СН'!$F$12</f>
        <v>74.291214830000001</v>
      </c>
      <c r="Y192" s="37">
        <f>SUMIFS(СВЦЭМ!$F$34:$F$777,СВЦЭМ!$A$34:$A$777,$A192,СВЦЭМ!$B$34:$B$777,Y$190)+'СЕТ СН'!$F$12</f>
        <v>87.373951079999998</v>
      </c>
    </row>
    <row r="193" spans="1:25" ht="15.75" x14ac:dyDescent="0.2">
      <c r="A193" s="36">
        <f t="shared" ref="A193:A221" si="5">A192+1</f>
        <v>43223</v>
      </c>
      <c r="B193" s="37">
        <f>SUMIFS(СВЦЭМ!$F$34:$F$777,СВЦЭМ!$A$34:$A$777,$A193,СВЦЭМ!$B$34:$B$777,B$190)+'СЕТ СН'!$F$12</f>
        <v>91.252500920000003</v>
      </c>
      <c r="C193" s="37">
        <f>SUMIFS(СВЦЭМ!$F$34:$F$777,СВЦЭМ!$A$34:$A$777,$A193,СВЦЭМ!$B$34:$B$777,C$190)+'СЕТ СН'!$F$12</f>
        <v>96.263218309999999</v>
      </c>
      <c r="D193" s="37">
        <f>SUMIFS(СВЦЭМ!$F$34:$F$777,СВЦЭМ!$A$34:$A$777,$A193,СВЦЭМ!$B$34:$B$777,D$190)+'СЕТ СН'!$F$12</f>
        <v>99.0233183</v>
      </c>
      <c r="E193" s="37">
        <f>SUMIFS(СВЦЭМ!$F$34:$F$777,СВЦЭМ!$A$34:$A$777,$A193,СВЦЭМ!$B$34:$B$777,E$190)+'СЕТ СН'!$F$12</f>
        <v>99.483308089999994</v>
      </c>
      <c r="F193" s="37">
        <f>SUMIFS(СВЦЭМ!$F$34:$F$777,СВЦЭМ!$A$34:$A$777,$A193,СВЦЭМ!$B$34:$B$777,F$190)+'СЕТ СН'!$F$12</f>
        <v>99.541988450000005</v>
      </c>
      <c r="G193" s="37">
        <f>SUMIFS(СВЦЭМ!$F$34:$F$777,СВЦЭМ!$A$34:$A$777,$A193,СВЦЭМ!$B$34:$B$777,G$190)+'СЕТ СН'!$F$12</f>
        <v>98.738550559999993</v>
      </c>
      <c r="H193" s="37">
        <f>SUMIFS(СВЦЭМ!$F$34:$F$777,СВЦЭМ!$A$34:$A$777,$A193,СВЦЭМ!$B$34:$B$777,H$190)+'СЕТ СН'!$F$12</f>
        <v>89.33100709</v>
      </c>
      <c r="I193" s="37">
        <f>SUMIFS(СВЦЭМ!$F$34:$F$777,СВЦЭМ!$A$34:$A$777,$A193,СВЦЭМ!$B$34:$B$777,I$190)+'СЕТ СН'!$F$12</f>
        <v>76.482047769999994</v>
      </c>
      <c r="J193" s="37">
        <f>SUMIFS(СВЦЭМ!$F$34:$F$777,СВЦЭМ!$A$34:$A$777,$A193,СВЦЭМ!$B$34:$B$777,J$190)+'СЕТ СН'!$F$12</f>
        <v>71.256465180000006</v>
      </c>
      <c r="K193" s="37">
        <f>SUMIFS(СВЦЭМ!$F$34:$F$777,СВЦЭМ!$A$34:$A$777,$A193,СВЦЭМ!$B$34:$B$777,K$190)+'СЕТ СН'!$F$12</f>
        <v>66.226351930000007</v>
      </c>
      <c r="L193" s="37">
        <f>SUMIFS(СВЦЭМ!$F$34:$F$777,СВЦЭМ!$A$34:$A$777,$A193,СВЦЭМ!$B$34:$B$777,L$190)+'СЕТ СН'!$F$12</f>
        <v>66.705490909999995</v>
      </c>
      <c r="M193" s="37">
        <f>SUMIFS(СВЦЭМ!$F$34:$F$777,СВЦЭМ!$A$34:$A$777,$A193,СВЦЭМ!$B$34:$B$777,M$190)+'СЕТ СН'!$F$12</f>
        <v>66.039463330000004</v>
      </c>
      <c r="N193" s="37">
        <f>SUMIFS(СВЦЭМ!$F$34:$F$777,СВЦЭМ!$A$34:$A$777,$A193,СВЦЭМ!$B$34:$B$777,N$190)+'СЕТ СН'!$F$12</f>
        <v>68.909646260000002</v>
      </c>
      <c r="O193" s="37">
        <f>SUMIFS(СВЦЭМ!$F$34:$F$777,СВЦЭМ!$A$34:$A$777,$A193,СВЦЭМ!$B$34:$B$777,O$190)+'СЕТ СН'!$F$12</f>
        <v>70.88873735</v>
      </c>
      <c r="P193" s="37">
        <f>SUMIFS(СВЦЭМ!$F$34:$F$777,СВЦЭМ!$A$34:$A$777,$A193,СВЦЭМ!$B$34:$B$777,P$190)+'СЕТ СН'!$F$12</f>
        <v>69.866985720000002</v>
      </c>
      <c r="Q193" s="37">
        <f>SUMIFS(СВЦЭМ!$F$34:$F$777,СВЦЭМ!$A$34:$A$777,$A193,СВЦЭМ!$B$34:$B$777,Q$190)+'СЕТ СН'!$F$12</f>
        <v>69.394828039999993</v>
      </c>
      <c r="R193" s="37">
        <f>SUMIFS(СВЦЭМ!$F$34:$F$777,СВЦЭМ!$A$34:$A$777,$A193,СВЦЭМ!$B$34:$B$777,R$190)+'СЕТ СН'!$F$12</f>
        <v>69.474046659999999</v>
      </c>
      <c r="S193" s="37">
        <f>SUMIFS(СВЦЭМ!$F$34:$F$777,СВЦЭМ!$A$34:$A$777,$A193,СВЦЭМ!$B$34:$B$777,S$190)+'СЕТ СН'!$F$12</f>
        <v>69.88036409</v>
      </c>
      <c r="T193" s="37">
        <f>SUMIFS(СВЦЭМ!$F$34:$F$777,СВЦЭМ!$A$34:$A$777,$A193,СВЦЭМ!$B$34:$B$777,T$190)+'СЕТ СН'!$F$12</f>
        <v>71.543852110000003</v>
      </c>
      <c r="U193" s="37">
        <f>SUMIFS(СВЦЭМ!$F$34:$F$777,СВЦЭМ!$A$34:$A$777,$A193,СВЦЭМ!$B$34:$B$777,U$190)+'СЕТ СН'!$F$12</f>
        <v>67.034214759999998</v>
      </c>
      <c r="V193" s="37">
        <f>SUMIFS(СВЦЭМ!$F$34:$F$777,СВЦЭМ!$A$34:$A$777,$A193,СВЦЭМ!$B$34:$B$777,V$190)+'СЕТ СН'!$F$12</f>
        <v>66.562795260000001</v>
      </c>
      <c r="W193" s="37">
        <f>SUMIFS(СВЦЭМ!$F$34:$F$777,СВЦЭМ!$A$34:$A$777,$A193,СВЦЭМ!$B$34:$B$777,W$190)+'СЕТ СН'!$F$12</f>
        <v>71.237725249999997</v>
      </c>
      <c r="X193" s="37">
        <f>SUMIFS(СВЦЭМ!$F$34:$F$777,СВЦЭМ!$A$34:$A$777,$A193,СВЦЭМ!$B$34:$B$777,X$190)+'СЕТ СН'!$F$12</f>
        <v>81.432725410000003</v>
      </c>
      <c r="Y193" s="37">
        <f>SUMIFS(СВЦЭМ!$F$34:$F$777,СВЦЭМ!$A$34:$A$777,$A193,СВЦЭМ!$B$34:$B$777,Y$190)+'СЕТ СН'!$F$12</f>
        <v>93.070712130000004</v>
      </c>
    </row>
    <row r="194" spans="1:25" ht="15.75" x14ac:dyDescent="0.2">
      <c r="A194" s="36">
        <f t="shared" si="5"/>
        <v>43224</v>
      </c>
      <c r="B194" s="37">
        <f>SUMIFS(СВЦЭМ!$F$34:$F$777,СВЦЭМ!$A$34:$A$777,$A194,СВЦЭМ!$B$34:$B$777,B$190)+'СЕТ СН'!$F$12</f>
        <v>95.577230549999996</v>
      </c>
      <c r="C194" s="37">
        <f>SUMIFS(СВЦЭМ!$F$34:$F$777,СВЦЭМ!$A$34:$A$777,$A194,СВЦЭМ!$B$34:$B$777,C$190)+'СЕТ СН'!$F$12</f>
        <v>101.19562342</v>
      </c>
      <c r="D194" s="37">
        <f>SUMIFS(СВЦЭМ!$F$34:$F$777,СВЦЭМ!$A$34:$A$777,$A194,СВЦЭМ!$B$34:$B$777,D$190)+'СЕТ СН'!$F$12</f>
        <v>103.44723882</v>
      </c>
      <c r="E194" s="37">
        <f>SUMIFS(СВЦЭМ!$F$34:$F$777,СВЦЭМ!$A$34:$A$777,$A194,СВЦЭМ!$B$34:$B$777,E$190)+'СЕТ СН'!$F$12</f>
        <v>103.77981306</v>
      </c>
      <c r="F194" s="37">
        <f>SUMIFS(СВЦЭМ!$F$34:$F$777,СВЦЭМ!$A$34:$A$777,$A194,СВЦЭМ!$B$34:$B$777,F$190)+'СЕТ СН'!$F$12</f>
        <v>103.75264477</v>
      </c>
      <c r="G194" s="37">
        <f>SUMIFS(СВЦЭМ!$F$34:$F$777,СВЦЭМ!$A$34:$A$777,$A194,СВЦЭМ!$B$34:$B$777,G$190)+'СЕТ СН'!$F$12</f>
        <v>104.21648818</v>
      </c>
      <c r="H194" s="37">
        <f>SUMIFS(СВЦЭМ!$F$34:$F$777,СВЦЭМ!$A$34:$A$777,$A194,СВЦЭМ!$B$34:$B$777,H$190)+'СЕТ СН'!$F$12</f>
        <v>91.529031169999996</v>
      </c>
      <c r="I194" s="37">
        <f>SUMIFS(СВЦЭМ!$F$34:$F$777,СВЦЭМ!$A$34:$A$777,$A194,СВЦЭМ!$B$34:$B$777,I$190)+'СЕТ СН'!$F$12</f>
        <v>78.05820808</v>
      </c>
      <c r="J194" s="37">
        <f>SUMIFS(СВЦЭМ!$F$34:$F$777,СВЦЭМ!$A$34:$A$777,$A194,СВЦЭМ!$B$34:$B$777,J$190)+'СЕТ СН'!$F$12</f>
        <v>72.496420009999994</v>
      </c>
      <c r="K194" s="37">
        <f>SUMIFS(СВЦЭМ!$F$34:$F$777,СВЦЭМ!$A$34:$A$777,$A194,СВЦЭМ!$B$34:$B$777,K$190)+'СЕТ СН'!$F$12</f>
        <v>65.284753800000004</v>
      </c>
      <c r="L194" s="37">
        <f>SUMIFS(СВЦЭМ!$F$34:$F$777,СВЦЭМ!$A$34:$A$777,$A194,СВЦЭМ!$B$34:$B$777,L$190)+'СЕТ СН'!$F$12</f>
        <v>65.251189069999995</v>
      </c>
      <c r="M194" s="37">
        <f>SUMIFS(СВЦЭМ!$F$34:$F$777,СВЦЭМ!$A$34:$A$777,$A194,СВЦЭМ!$B$34:$B$777,M$190)+'СЕТ СН'!$F$12</f>
        <v>67.925249539999996</v>
      </c>
      <c r="N194" s="37">
        <f>SUMIFS(СВЦЭМ!$F$34:$F$777,СВЦЭМ!$A$34:$A$777,$A194,СВЦЭМ!$B$34:$B$777,N$190)+'СЕТ СН'!$F$12</f>
        <v>70.145511400000004</v>
      </c>
      <c r="O194" s="37">
        <f>SUMIFS(СВЦЭМ!$F$34:$F$777,СВЦЭМ!$A$34:$A$777,$A194,СВЦЭМ!$B$34:$B$777,O$190)+'СЕТ СН'!$F$12</f>
        <v>69.552102050000002</v>
      </c>
      <c r="P194" s="37">
        <f>SUMIFS(СВЦЭМ!$F$34:$F$777,СВЦЭМ!$A$34:$A$777,$A194,СВЦЭМ!$B$34:$B$777,P$190)+'СЕТ СН'!$F$12</f>
        <v>70.182868369999994</v>
      </c>
      <c r="Q194" s="37">
        <f>SUMIFS(СВЦЭМ!$F$34:$F$777,СВЦЭМ!$A$34:$A$777,$A194,СВЦЭМ!$B$34:$B$777,Q$190)+'СЕТ СН'!$F$12</f>
        <v>69.986620209999998</v>
      </c>
      <c r="R194" s="37">
        <f>SUMIFS(СВЦЭМ!$F$34:$F$777,СВЦЭМ!$A$34:$A$777,$A194,СВЦЭМ!$B$34:$B$777,R$190)+'СЕТ СН'!$F$12</f>
        <v>70.336162239999993</v>
      </c>
      <c r="S194" s="37">
        <f>SUMIFS(СВЦЭМ!$F$34:$F$777,СВЦЭМ!$A$34:$A$777,$A194,СВЦЭМ!$B$34:$B$777,S$190)+'СЕТ СН'!$F$12</f>
        <v>71.449600829999994</v>
      </c>
      <c r="T194" s="37">
        <f>SUMIFS(СВЦЭМ!$F$34:$F$777,СВЦЭМ!$A$34:$A$777,$A194,СВЦЭМ!$B$34:$B$777,T$190)+'СЕТ СН'!$F$12</f>
        <v>69.782152229999994</v>
      </c>
      <c r="U194" s="37">
        <f>SUMIFS(СВЦЭМ!$F$34:$F$777,СВЦЭМ!$A$34:$A$777,$A194,СВЦЭМ!$B$34:$B$777,U$190)+'СЕТ СН'!$F$12</f>
        <v>66.156848190000005</v>
      </c>
      <c r="V194" s="37">
        <f>SUMIFS(СВЦЭМ!$F$34:$F$777,СВЦЭМ!$A$34:$A$777,$A194,СВЦЭМ!$B$34:$B$777,V$190)+'СЕТ СН'!$F$12</f>
        <v>65.988834389999994</v>
      </c>
      <c r="W194" s="37">
        <f>SUMIFS(СВЦЭМ!$F$34:$F$777,СВЦЭМ!$A$34:$A$777,$A194,СВЦЭМ!$B$34:$B$777,W$190)+'СЕТ СН'!$F$12</f>
        <v>70.405401319999996</v>
      </c>
      <c r="X194" s="37">
        <f>SUMIFS(СВЦЭМ!$F$34:$F$777,СВЦЭМ!$A$34:$A$777,$A194,СВЦЭМ!$B$34:$B$777,X$190)+'СЕТ СН'!$F$12</f>
        <v>79.870453130000001</v>
      </c>
      <c r="Y194" s="37">
        <f>SUMIFS(СВЦЭМ!$F$34:$F$777,СВЦЭМ!$A$34:$A$777,$A194,СВЦЭМ!$B$34:$B$777,Y$190)+'СЕТ СН'!$F$12</f>
        <v>93.839963920000002</v>
      </c>
    </row>
    <row r="195" spans="1:25" ht="15.75" x14ac:dyDescent="0.2">
      <c r="A195" s="36">
        <f t="shared" si="5"/>
        <v>43225</v>
      </c>
      <c r="B195" s="37">
        <f>SUMIFS(СВЦЭМ!$F$34:$F$777,СВЦЭМ!$A$34:$A$777,$A195,СВЦЭМ!$B$34:$B$777,B$190)+'СЕТ СН'!$F$12</f>
        <v>96.26368282</v>
      </c>
      <c r="C195" s="37">
        <f>SUMIFS(СВЦЭМ!$F$34:$F$777,СВЦЭМ!$A$34:$A$777,$A195,СВЦЭМ!$B$34:$B$777,C$190)+'СЕТ СН'!$F$12</f>
        <v>96.986806900000005</v>
      </c>
      <c r="D195" s="37">
        <f>SUMIFS(СВЦЭМ!$F$34:$F$777,СВЦЭМ!$A$34:$A$777,$A195,СВЦЭМ!$B$34:$B$777,D$190)+'СЕТ СН'!$F$12</f>
        <v>97.83787959</v>
      </c>
      <c r="E195" s="37">
        <f>SUMIFS(СВЦЭМ!$F$34:$F$777,СВЦЭМ!$A$34:$A$777,$A195,СВЦЭМ!$B$34:$B$777,E$190)+'СЕТ СН'!$F$12</f>
        <v>99.979275770000001</v>
      </c>
      <c r="F195" s="37">
        <f>SUMIFS(СВЦЭМ!$F$34:$F$777,СВЦЭМ!$A$34:$A$777,$A195,СВЦЭМ!$B$34:$B$777,F$190)+'СЕТ СН'!$F$12</f>
        <v>100.80864611</v>
      </c>
      <c r="G195" s="37">
        <f>SUMIFS(СВЦЭМ!$F$34:$F$777,СВЦЭМ!$A$34:$A$777,$A195,СВЦЭМ!$B$34:$B$777,G$190)+'СЕТ СН'!$F$12</f>
        <v>101.75724742</v>
      </c>
      <c r="H195" s="37">
        <f>SUMIFS(СВЦЭМ!$F$34:$F$777,СВЦЭМ!$A$34:$A$777,$A195,СВЦЭМ!$B$34:$B$777,H$190)+'СЕТ СН'!$F$12</f>
        <v>91.873696249999995</v>
      </c>
      <c r="I195" s="37">
        <f>SUMIFS(СВЦЭМ!$F$34:$F$777,СВЦЭМ!$A$34:$A$777,$A195,СВЦЭМ!$B$34:$B$777,I$190)+'СЕТ СН'!$F$12</f>
        <v>81.855418790000002</v>
      </c>
      <c r="J195" s="37">
        <f>SUMIFS(СВЦЭМ!$F$34:$F$777,СВЦЭМ!$A$34:$A$777,$A195,СВЦЭМ!$B$34:$B$777,J$190)+'СЕТ СН'!$F$12</f>
        <v>70.912077109999998</v>
      </c>
      <c r="K195" s="37">
        <f>SUMIFS(СВЦЭМ!$F$34:$F$777,СВЦЭМ!$A$34:$A$777,$A195,СВЦЭМ!$B$34:$B$777,K$190)+'СЕТ СН'!$F$12</f>
        <v>65.435784929999997</v>
      </c>
      <c r="L195" s="37">
        <f>SUMIFS(СВЦЭМ!$F$34:$F$777,СВЦЭМ!$A$34:$A$777,$A195,СВЦЭМ!$B$34:$B$777,L$190)+'СЕТ СН'!$F$12</f>
        <v>65.524422490000006</v>
      </c>
      <c r="M195" s="37">
        <f>SUMIFS(СВЦЭМ!$F$34:$F$777,СВЦЭМ!$A$34:$A$777,$A195,СВЦЭМ!$B$34:$B$777,M$190)+'СЕТ СН'!$F$12</f>
        <v>65.238843459999998</v>
      </c>
      <c r="N195" s="37">
        <f>SUMIFS(СВЦЭМ!$F$34:$F$777,СВЦЭМ!$A$34:$A$777,$A195,СВЦЭМ!$B$34:$B$777,N$190)+'СЕТ СН'!$F$12</f>
        <v>65.403426659999994</v>
      </c>
      <c r="O195" s="37">
        <f>SUMIFS(СВЦЭМ!$F$34:$F$777,СВЦЭМ!$A$34:$A$777,$A195,СВЦЭМ!$B$34:$B$777,O$190)+'СЕТ СН'!$F$12</f>
        <v>67.187900870000007</v>
      </c>
      <c r="P195" s="37">
        <f>SUMIFS(СВЦЭМ!$F$34:$F$777,СВЦЭМ!$A$34:$A$777,$A195,СВЦЭМ!$B$34:$B$777,P$190)+'СЕТ СН'!$F$12</f>
        <v>68.861828489999994</v>
      </c>
      <c r="Q195" s="37">
        <f>SUMIFS(СВЦЭМ!$F$34:$F$777,СВЦЭМ!$A$34:$A$777,$A195,СВЦЭМ!$B$34:$B$777,Q$190)+'СЕТ СН'!$F$12</f>
        <v>69.248909670000003</v>
      </c>
      <c r="R195" s="37">
        <f>SUMIFS(СВЦЭМ!$F$34:$F$777,СВЦЭМ!$A$34:$A$777,$A195,СВЦЭМ!$B$34:$B$777,R$190)+'СЕТ СН'!$F$12</f>
        <v>69.055450609999994</v>
      </c>
      <c r="S195" s="37">
        <f>SUMIFS(СВЦЭМ!$F$34:$F$777,СВЦЭМ!$A$34:$A$777,$A195,СВЦЭМ!$B$34:$B$777,S$190)+'СЕТ СН'!$F$12</f>
        <v>71.286746780000001</v>
      </c>
      <c r="T195" s="37">
        <f>SUMIFS(СВЦЭМ!$F$34:$F$777,СВЦЭМ!$A$34:$A$777,$A195,СВЦЭМ!$B$34:$B$777,T$190)+'СЕТ СН'!$F$12</f>
        <v>69.643896819999995</v>
      </c>
      <c r="U195" s="37">
        <f>SUMIFS(СВЦЭМ!$F$34:$F$777,СВЦЭМ!$A$34:$A$777,$A195,СВЦЭМ!$B$34:$B$777,U$190)+'СЕТ СН'!$F$12</f>
        <v>68.894855620000001</v>
      </c>
      <c r="V195" s="37">
        <f>SUMIFS(СВЦЭМ!$F$34:$F$777,СВЦЭМ!$A$34:$A$777,$A195,СВЦЭМ!$B$34:$B$777,V$190)+'СЕТ СН'!$F$12</f>
        <v>64.362361649999997</v>
      </c>
      <c r="W195" s="37">
        <f>SUMIFS(СВЦЭМ!$F$34:$F$777,СВЦЭМ!$A$34:$A$777,$A195,СВЦЭМ!$B$34:$B$777,W$190)+'СЕТ СН'!$F$12</f>
        <v>69.767219499999996</v>
      </c>
      <c r="X195" s="37">
        <f>SUMIFS(СВЦЭМ!$F$34:$F$777,СВЦЭМ!$A$34:$A$777,$A195,СВЦЭМ!$B$34:$B$777,X$190)+'СЕТ СН'!$F$12</f>
        <v>78.635563750000003</v>
      </c>
      <c r="Y195" s="37">
        <f>SUMIFS(СВЦЭМ!$F$34:$F$777,СВЦЭМ!$A$34:$A$777,$A195,СВЦЭМ!$B$34:$B$777,Y$190)+'СЕТ СН'!$F$12</f>
        <v>91.024203080000007</v>
      </c>
    </row>
    <row r="196" spans="1:25" ht="15.75" x14ac:dyDescent="0.2">
      <c r="A196" s="36">
        <f t="shared" si="5"/>
        <v>43226</v>
      </c>
      <c r="B196" s="37">
        <f>SUMIFS(СВЦЭМ!$F$34:$F$777,СВЦЭМ!$A$34:$A$777,$A196,СВЦЭМ!$B$34:$B$777,B$190)+'СЕТ СН'!$F$12</f>
        <v>94.678942890000002</v>
      </c>
      <c r="C196" s="37">
        <f>SUMIFS(СВЦЭМ!$F$34:$F$777,СВЦЭМ!$A$34:$A$777,$A196,СВЦЭМ!$B$34:$B$777,C$190)+'СЕТ СН'!$F$12</f>
        <v>99.599753609999993</v>
      </c>
      <c r="D196" s="37">
        <f>SUMIFS(СВЦЭМ!$F$34:$F$777,СВЦЭМ!$A$34:$A$777,$A196,СВЦЭМ!$B$34:$B$777,D$190)+'СЕТ СН'!$F$12</f>
        <v>101.44012474</v>
      </c>
      <c r="E196" s="37">
        <f>SUMIFS(СВЦЭМ!$F$34:$F$777,СВЦЭМ!$A$34:$A$777,$A196,СВЦЭМ!$B$34:$B$777,E$190)+'СЕТ СН'!$F$12</f>
        <v>102.73648089</v>
      </c>
      <c r="F196" s="37">
        <f>SUMIFS(СВЦЭМ!$F$34:$F$777,СВЦЭМ!$A$34:$A$777,$A196,СВЦЭМ!$B$34:$B$777,F$190)+'СЕТ СН'!$F$12</f>
        <v>102.50777703999999</v>
      </c>
      <c r="G196" s="37">
        <f>SUMIFS(СВЦЭМ!$F$34:$F$777,СВЦЭМ!$A$34:$A$777,$A196,СВЦЭМ!$B$34:$B$777,G$190)+'СЕТ СН'!$F$12</f>
        <v>102.89084185999999</v>
      </c>
      <c r="H196" s="37">
        <f>SUMIFS(СВЦЭМ!$F$34:$F$777,СВЦЭМ!$A$34:$A$777,$A196,СВЦЭМ!$B$34:$B$777,H$190)+'СЕТ СН'!$F$12</f>
        <v>95.953454989999997</v>
      </c>
      <c r="I196" s="37">
        <f>SUMIFS(СВЦЭМ!$F$34:$F$777,СВЦЭМ!$A$34:$A$777,$A196,СВЦЭМ!$B$34:$B$777,I$190)+'СЕТ СН'!$F$12</f>
        <v>83.985903160000007</v>
      </c>
      <c r="J196" s="37">
        <f>SUMIFS(СВЦЭМ!$F$34:$F$777,СВЦЭМ!$A$34:$A$777,$A196,СВЦЭМ!$B$34:$B$777,J$190)+'СЕТ СН'!$F$12</f>
        <v>73.202096080000004</v>
      </c>
      <c r="K196" s="37">
        <f>SUMIFS(СВЦЭМ!$F$34:$F$777,СВЦЭМ!$A$34:$A$777,$A196,СВЦЭМ!$B$34:$B$777,K$190)+'СЕТ СН'!$F$12</f>
        <v>69.936421879999997</v>
      </c>
      <c r="L196" s="37">
        <f>SUMIFS(СВЦЭМ!$F$34:$F$777,СВЦЭМ!$A$34:$A$777,$A196,СВЦЭМ!$B$34:$B$777,L$190)+'СЕТ СН'!$F$12</f>
        <v>68.300619310000002</v>
      </c>
      <c r="M196" s="37">
        <f>SUMIFS(СВЦЭМ!$F$34:$F$777,СВЦЭМ!$A$34:$A$777,$A196,СВЦЭМ!$B$34:$B$777,M$190)+'СЕТ СН'!$F$12</f>
        <v>65.860805490000004</v>
      </c>
      <c r="N196" s="37">
        <f>SUMIFS(СВЦЭМ!$F$34:$F$777,СВЦЭМ!$A$34:$A$777,$A196,СВЦЭМ!$B$34:$B$777,N$190)+'СЕТ СН'!$F$12</f>
        <v>70.691085779999995</v>
      </c>
      <c r="O196" s="37">
        <f>SUMIFS(СВЦЭМ!$F$34:$F$777,СВЦЭМ!$A$34:$A$777,$A196,СВЦЭМ!$B$34:$B$777,O$190)+'СЕТ СН'!$F$12</f>
        <v>70.767371969999999</v>
      </c>
      <c r="P196" s="37">
        <f>SUMIFS(СВЦЭМ!$F$34:$F$777,СВЦЭМ!$A$34:$A$777,$A196,СВЦЭМ!$B$34:$B$777,P$190)+'СЕТ СН'!$F$12</f>
        <v>70.156426879999998</v>
      </c>
      <c r="Q196" s="37">
        <f>SUMIFS(СВЦЭМ!$F$34:$F$777,СВЦЭМ!$A$34:$A$777,$A196,СВЦЭМ!$B$34:$B$777,Q$190)+'СЕТ СН'!$F$12</f>
        <v>70.388250409999998</v>
      </c>
      <c r="R196" s="37">
        <f>SUMIFS(СВЦЭМ!$F$34:$F$777,СВЦЭМ!$A$34:$A$777,$A196,СВЦЭМ!$B$34:$B$777,R$190)+'СЕТ СН'!$F$12</f>
        <v>71.298638690000004</v>
      </c>
      <c r="S196" s="37">
        <f>SUMIFS(СВЦЭМ!$F$34:$F$777,СВЦЭМ!$A$34:$A$777,$A196,СВЦЭМ!$B$34:$B$777,S$190)+'СЕТ СН'!$F$12</f>
        <v>71.498449489999999</v>
      </c>
      <c r="T196" s="37">
        <f>SUMIFS(СВЦЭМ!$F$34:$F$777,СВЦЭМ!$A$34:$A$777,$A196,СВЦЭМ!$B$34:$B$777,T$190)+'СЕТ СН'!$F$12</f>
        <v>70.735142260000003</v>
      </c>
      <c r="U196" s="37">
        <f>SUMIFS(СВЦЭМ!$F$34:$F$777,СВЦЭМ!$A$34:$A$777,$A196,СВЦЭМ!$B$34:$B$777,U$190)+'СЕТ СН'!$F$12</f>
        <v>69.991292540000003</v>
      </c>
      <c r="V196" s="37">
        <f>SUMIFS(СВЦЭМ!$F$34:$F$777,СВЦЭМ!$A$34:$A$777,$A196,СВЦЭМ!$B$34:$B$777,V$190)+'СЕТ СН'!$F$12</f>
        <v>66.654334809999995</v>
      </c>
      <c r="W196" s="37">
        <f>SUMIFS(СВЦЭМ!$F$34:$F$777,СВЦЭМ!$A$34:$A$777,$A196,СВЦЭМ!$B$34:$B$777,W$190)+'СЕТ СН'!$F$12</f>
        <v>70.173907110000002</v>
      </c>
      <c r="X196" s="37">
        <f>SUMIFS(СВЦЭМ!$F$34:$F$777,СВЦЭМ!$A$34:$A$777,$A196,СВЦЭМ!$B$34:$B$777,X$190)+'СЕТ СН'!$F$12</f>
        <v>80.156512149999998</v>
      </c>
      <c r="Y196" s="37">
        <f>SUMIFS(СВЦЭМ!$F$34:$F$777,СВЦЭМ!$A$34:$A$777,$A196,СВЦЭМ!$B$34:$B$777,Y$190)+'СЕТ СН'!$F$12</f>
        <v>91.309354240000005</v>
      </c>
    </row>
    <row r="197" spans="1:25" ht="15.75" x14ac:dyDescent="0.2">
      <c r="A197" s="36">
        <f t="shared" si="5"/>
        <v>43227</v>
      </c>
      <c r="B197" s="37">
        <f>SUMIFS(СВЦЭМ!$F$34:$F$777,СВЦЭМ!$A$34:$A$777,$A197,СВЦЭМ!$B$34:$B$777,B$190)+'СЕТ СН'!$F$12</f>
        <v>97.719805859999994</v>
      </c>
      <c r="C197" s="37">
        <f>SUMIFS(СВЦЭМ!$F$34:$F$777,СВЦЭМ!$A$34:$A$777,$A197,СВЦЭМ!$B$34:$B$777,C$190)+'СЕТ СН'!$F$12</f>
        <v>103.17716462999999</v>
      </c>
      <c r="D197" s="37">
        <f>SUMIFS(СВЦЭМ!$F$34:$F$777,СВЦЭМ!$A$34:$A$777,$A197,СВЦЭМ!$B$34:$B$777,D$190)+'СЕТ СН'!$F$12</f>
        <v>104.36909133</v>
      </c>
      <c r="E197" s="37">
        <f>SUMIFS(СВЦЭМ!$F$34:$F$777,СВЦЭМ!$A$34:$A$777,$A197,СВЦЭМ!$B$34:$B$777,E$190)+'СЕТ СН'!$F$12</f>
        <v>103.75864218</v>
      </c>
      <c r="F197" s="37">
        <f>SUMIFS(СВЦЭМ!$F$34:$F$777,СВЦЭМ!$A$34:$A$777,$A197,СВЦЭМ!$B$34:$B$777,F$190)+'СЕТ СН'!$F$12</f>
        <v>103.40099712</v>
      </c>
      <c r="G197" s="37">
        <f>SUMIFS(СВЦЭМ!$F$34:$F$777,СВЦЭМ!$A$34:$A$777,$A197,СВЦЭМ!$B$34:$B$777,G$190)+'СЕТ СН'!$F$12</f>
        <v>104.57852166000001</v>
      </c>
      <c r="H197" s="37">
        <f>SUMIFS(СВЦЭМ!$F$34:$F$777,СВЦЭМ!$A$34:$A$777,$A197,СВЦЭМ!$B$34:$B$777,H$190)+'СЕТ СН'!$F$12</f>
        <v>94.141106320000006</v>
      </c>
      <c r="I197" s="37">
        <f>SUMIFS(СВЦЭМ!$F$34:$F$777,СВЦЭМ!$A$34:$A$777,$A197,СВЦЭМ!$B$34:$B$777,I$190)+'СЕТ СН'!$F$12</f>
        <v>83.791802989999994</v>
      </c>
      <c r="J197" s="37">
        <f>SUMIFS(СВЦЭМ!$F$34:$F$777,СВЦЭМ!$A$34:$A$777,$A197,СВЦЭМ!$B$34:$B$777,J$190)+'СЕТ СН'!$F$12</f>
        <v>75.584268620000003</v>
      </c>
      <c r="K197" s="37">
        <f>SUMIFS(СВЦЭМ!$F$34:$F$777,СВЦЭМ!$A$34:$A$777,$A197,СВЦЭМ!$B$34:$B$777,K$190)+'СЕТ СН'!$F$12</f>
        <v>73.005015159999999</v>
      </c>
      <c r="L197" s="37">
        <f>SUMIFS(СВЦЭМ!$F$34:$F$777,СВЦЭМ!$A$34:$A$777,$A197,СВЦЭМ!$B$34:$B$777,L$190)+'СЕТ СН'!$F$12</f>
        <v>74.245919779999994</v>
      </c>
      <c r="M197" s="37">
        <f>SUMIFS(СВЦЭМ!$F$34:$F$777,СВЦЭМ!$A$34:$A$777,$A197,СВЦЭМ!$B$34:$B$777,M$190)+'СЕТ СН'!$F$12</f>
        <v>74.479297810000006</v>
      </c>
      <c r="N197" s="37">
        <f>SUMIFS(СВЦЭМ!$F$34:$F$777,СВЦЭМ!$A$34:$A$777,$A197,СВЦЭМ!$B$34:$B$777,N$190)+'СЕТ СН'!$F$12</f>
        <v>72.830153050000007</v>
      </c>
      <c r="O197" s="37">
        <f>SUMIFS(СВЦЭМ!$F$34:$F$777,СВЦЭМ!$A$34:$A$777,$A197,СВЦЭМ!$B$34:$B$777,O$190)+'СЕТ СН'!$F$12</f>
        <v>72.895025390000001</v>
      </c>
      <c r="P197" s="37">
        <f>SUMIFS(СВЦЭМ!$F$34:$F$777,СВЦЭМ!$A$34:$A$777,$A197,СВЦЭМ!$B$34:$B$777,P$190)+'СЕТ СН'!$F$12</f>
        <v>72.522300169999994</v>
      </c>
      <c r="Q197" s="37">
        <f>SUMIFS(СВЦЭМ!$F$34:$F$777,СВЦЭМ!$A$34:$A$777,$A197,СВЦЭМ!$B$34:$B$777,Q$190)+'СЕТ СН'!$F$12</f>
        <v>72.489377230000002</v>
      </c>
      <c r="R197" s="37">
        <f>SUMIFS(СВЦЭМ!$F$34:$F$777,СВЦЭМ!$A$34:$A$777,$A197,СВЦЭМ!$B$34:$B$777,R$190)+'СЕТ СН'!$F$12</f>
        <v>72.841120459999999</v>
      </c>
      <c r="S197" s="37">
        <f>SUMIFS(СВЦЭМ!$F$34:$F$777,СВЦЭМ!$A$34:$A$777,$A197,СВЦЭМ!$B$34:$B$777,S$190)+'СЕТ СН'!$F$12</f>
        <v>73.597589889999995</v>
      </c>
      <c r="T197" s="37">
        <f>SUMIFS(СВЦЭМ!$F$34:$F$777,СВЦЭМ!$A$34:$A$777,$A197,СВЦЭМ!$B$34:$B$777,T$190)+'СЕТ СН'!$F$12</f>
        <v>73.946009860000004</v>
      </c>
      <c r="U197" s="37">
        <f>SUMIFS(СВЦЭМ!$F$34:$F$777,СВЦЭМ!$A$34:$A$777,$A197,СВЦЭМ!$B$34:$B$777,U$190)+'СЕТ СН'!$F$12</f>
        <v>74.370771239999996</v>
      </c>
      <c r="V197" s="37">
        <f>SUMIFS(СВЦЭМ!$F$34:$F$777,СВЦЭМ!$A$34:$A$777,$A197,СВЦЭМ!$B$34:$B$777,V$190)+'СЕТ СН'!$F$12</f>
        <v>74.85060249</v>
      </c>
      <c r="W197" s="37">
        <f>SUMIFS(СВЦЭМ!$F$34:$F$777,СВЦЭМ!$A$34:$A$777,$A197,СВЦЭМ!$B$34:$B$777,W$190)+'СЕТ СН'!$F$12</f>
        <v>73.871475029999999</v>
      </c>
      <c r="X197" s="37">
        <f>SUMIFS(СВЦЭМ!$F$34:$F$777,СВЦЭМ!$A$34:$A$777,$A197,СВЦЭМ!$B$34:$B$777,X$190)+'СЕТ СН'!$F$12</f>
        <v>85.658504960000002</v>
      </c>
      <c r="Y197" s="37">
        <f>SUMIFS(СВЦЭМ!$F$34:$F$777,СВЦЭМ!$A$34:$A$777,$A197,СВЦЭМ!$B$34:$B$777,Y$190)+'СЕТ СН'!$F$12</f>
        <v>97.474267710000007</v>
      </c>
    </row>
    <row r="198" spans="1:25" ht="15.75" x14ac:dyDescent="0.2">
      <c r="A198" s="36">
        <f t="shared" si="5"/>
        <v>43228</v>
      </c>
      <c r="B198" s="37">
        <f>SUMIFS(СВЦЭМ!$F$34:$F$777,СВЦЭМ!$A$34:$A$777,$A198,СВЦЭМ!$B$34:$B$777,B$190)+'СЕТ СН'!$F$12</f>
        <v>101.02751864</v>
      </c>
      <c r="C198" s="37">
        <f>SUMIFS(СВЦЭМ!$F$34:$F$777,СВЦЭМ!$A$34:$A$777,$A198,СВЦЭМ!$B$34:$B$777,C$190)+'СЕТ СН'!$F$12</f>
        <v>105.50605745999999</v>
      </c>
      <c r="D198" s="37">
        <f>SUMIFS(СВЦЭМ!$F$34:$F$777,СВЦЭМ!$A$34:$A$777,$A198,СВЦЭМ!$B$34:$B$777,D$190)+'СЕТ СН'!$F$12</f>
        <v>108.43400554</v>
      </c>
      <c r="E198" s="37">
        <f>SUMIFS(СВЦЭМ!$F$34:$F$777,СВЦЭМ!$A$34:$A$777,$A198,СВЦЭМ!$B$34:$B$777,E$190)+'СЕТ СН'!$F$12</f>
        <v>109.65666804</v>
      </c>
      <c r="F198" s="37">
        <f>SUMIFS(СВЦЭМ!$F$34:$F$777,СВЦЭМ!$A$34:$A$777,$A198,СВЦЭМ!$B$34:$B$777,F$190)+'СЕТ СН'!$F$12</f>
        <v>111.63555581999999</v>
      </c>
      <c r="G198" s="37">
        <f>SUMIFS(СВЦЭМ!$F$34:$F$777,СВЦЭМ!$A$34:$A$777,$A198,СВЦЭМ!$B$34:$B$777,G$190)+'СЕТ СН'!$F$12</f>
        <v>108.68930863</v>
      </c>
      <c r="H198" s="37">
        <f>SUMIFS(СВЦЭМ!$F$34:$F$777,СВЦЭМ!$A$34:$A$777,$A198,СВЦЭМ!$B$34:$B$777,H$190)+'СЕТ СН'!$F$12</f>
        <v>96.262142670000003</v>
      </c>
      <c r="I198" s="37">
        <f>SUMIFS(СВЦЭМ!$F$34:$F$777,СВЦЭМ!$A$34:$A$777,$A198,СВЦЭМ!$B$34:$B$777,I$190)+'СЕТ СН'!$F$12</f>
        <v>82.757302359999997</v>
      </c>
      <c r="J198" s="37">
        <f>SUMIFS(СВЦЭМ!$F$34:$F$777,СВЦЭМ!$A$34:$A$777,$A198,СВЦЭМ!$B$34:$B$777,J$190)+'СЕТ СН'!$F$12</f>
        <v>73.950885589999999</v>
      </c>
      <c r="K198" s="37">
        <f>SUMIFS(СВЦЭМ!$F$34:$F$777,СВЦЭМ!$A$34:$A$777,$A198,СВЦЭМ!$B$34:$B$777,K$190)+'СЕТ СН'!$F$12</f>
        <v>70.500423350000005</v>
      </c>
      <c r="L198" s="37">
        <f>SUMIFS(СВЦЭМ!$F$34:$F$777,СВЦЭМ!$A$34:$A$777,$A198,СВЦЭМ!$B$34:$B$777,L$190)+'СЕТ СН'!$F$12</f>
        <v>69.105974810000006</v>
      </c>
      <c r="M198" s="37">
        <f>SUMIFS(СВЦЭМ!$F$34:$F$777,СВЦЭМ!$A$34:$A$777,$A198,СВЦЭМ!$B$34:$B$777,M$190)+'СЕТ СН'!$F$12</f>
        <v>68.744260600000004</v>
      </c>
      <c r="N198" s="37">
        <f>SUMIFS(СВЦЭМ!$F$34:$F$777,СВЦЭМ!$A$34:$A$777,$A198,СВЦЭМ!$B$34:$B$777,N$190)+'СЕТ СН'!$F$12</f>
        <v>67.581787579999997</v>
      </c>
      <c r="O198" s="37">
        <f>SUMIFS(СВЦЭМ!$F$34:$F$777,СВЦЭМ!$A$34:$A$777,$A198,СВЦЭМ!$B$34:$B$777,O$190)+'СЕТ СН'!$F$12</f>
        <v>67.864469869999994</v>
      </c>
      <c r="P198" s="37">
        <f>SUMIFS(СВЦЭМ!$F$34:$F$777,СВЦЭМ!$A$34:$A$777,$A198,СВЦЭМ!$B$34:$B$777,P$190)+'СЕТ СН'!$F$12</f>
        <v>71.930140879999996</v>
      </c>
      <c r="Q198" s="37">
        <f>SUMIFS(СВЦЭМ!$F$34:$F$777,СВЦЭМ!$A$34:$A$777,$A198,СВЦЭМ!$B$34:$B$777,Q$190)+'СЕТ СН'!$F$12</f>
        <v>71.953451180000002</v>
      </c>
      <c r="R198" s="37">
        <f>SUMIFS(СВЦЭМ!$F$34:$F$777,СВЦЭМ!$A$34:$A$777,$A198,СВЦЭМ!$B$34:$B$777,R$190)+'СЕТ СН'!$F$12</f>
        <v>71.386671660000005</v>
      </c>
      <c r="S198" s="37">
        <f>SUMIFS(СВЦЭМ!$F$34:$F$777,СВЦЭМ!$A$34:$A$777,$A198,СВЦЭМ!$B$34:$B$777,S$190)+'СЕТ СН'!$F$12</f>
        <v>68.34446011</v>
      </c>
      <c r="T198" s="37">
        <f>SUMIFS(СВЦЭМ!$F$34:$F$777,СВЦЭМ!$A$34:$A$777,$A198,СВЦЭМ!$B$34:$B$777,T$190)+'СЕТ СН'!$F$12</f>
        <v>66.705227930000007</v>
      </c>
      <c r="U198" s="37">
        <f>SUMIFS(СВЦЭМ!$F$34:$F$777,СВЦЭМ!$A$34:$A$777,$A198,СВЦЭМ!$B$34:$B$777,U$190)+'СЕТ СН'!$F$12</f>
        <v>67.940047050000004</v>
      </c>
      <c r="V198" s="37">
        <f>SUMIFS(СВЦЭМ!$F$34:$F$777,СВЦЭМ!$A$34:$A$777,$A198,СВЦЭМ!$B$34:$B$777,V$190)+'СЕТ СН'!$F$12</f>
        <v>69.190570199999996</v>
      </c>
      <c r="W198" s="37">
        <f>SUMIFS(СВЦЭМ!$F$34:$F$777,СВЦЭМ!$A$34:$A$777,$A198,СВЦЭМ!$B$34:$B$777,W$190)+'СЕТ СН'!$F$12</f>
        <v>72.891729319999996</v>
      </c>
      <c r="X198" s="37">
        <f>SUMIFS(СВЦЭМ!$F$34:$F$777,СВЦЭМ!$A$34:$A$777,$A198,СВЦЭМ!$B$34:$B$777,X$190)+'СЕТ СН'!$F$12</f>
        <v>81.983687919999994</v>
      </c>
      <c r="Y198" s="37">
        <f>SUMIFS(СВЦЭМ!$F$34:$F$777,СВЦЭМ!$A$34:$A$777,$A198,СВЦЭМ!$B$34:$B$777,Y$190)+'СЕТ СН'!$F$12</f>
        <v>93.357741090000005</v>
      </c>
    </row>
    <row r="199" spans="1:25" ht="15.75" x14ac:dyDescent="0.2">
      <c r="A199" s="36">
        <f t="shared" si="5"/>
        <v>43229</v>
      </c>
      <c r="B199" s="37">
        <f>SUMIFS(СВЦЭМ!$F$34:$F$777,СВЦЭМ!$A$34:$A$777,$A199,СВЦЭМ!$B$34:$B$777,B$190)+'СЕТ СН'!$F$12</f>
        <v>103.75119801</v>
      </c>
      <c r="C199" s="37">
        <f>SUMIFS(СВЦЭМ!$F$34:$F$777,СВЦЭМ!$A$34:$A$777,$A199,СВЦЭМ!$B$34:$B$777,C$190)+'СЕТ СН'!$F$12</f>
        <v>108.61798002</v>
      </c>
      <c r="D199" s="37">
        <f>SUMIFS(СВЦЭМ!$F$34:$F$777,СВЦЭМ!$A$34:$A$777,$A199,СВЦЭМ!$B$34:$B$777,D$190)+'СЕТ СН'!$F$12</f>
        <v>112.65415436000001</v>
      </c>
      <c r="E199" s="37">
        <f>SUMIFS(СВЦЭМ!$F$34:$F$777,СВЦЭМ!$A$34:$A$777,$A199,СВЦЭМ!$B$34:$B$777,E$190)+'СЕТ СН'!$F$12</f>
        <v>114.29328365000001</v>
      </c>
      <c r="F199" s="37">
        <f>SUMIFS(СВЦЭМ!$F$34:$F$777,СВЦЭМ!$A$34:$A$777,$A199,СВЦЭМ!$B$34:$B$777,F$190)+'СЕТ СН'!$F$12</f>
        <v>114.78298889</v>
      </c>
      <c r="G199" s="37">
        <f>SUMIFS(СВЦЭМ!$F$34:$F$777,СВЦЭМ!$A$34:$A$777,$A199,СВЦЭМ!$B$34:$B$777,G$190)+'СЕТ СН'!$F$12</f>
        <v>114.23085349</v>
      </c>
      <c r="H199" s="37">
        <f>SUMIFS(СВЦЭМ!$F$34:$F$777,СВЦЭМ!$A$34:$A$777,$A199,СВЦЭМ!$B$34:$B$777,H$190)+'СЕТ СН'!$F$12</f>
        <v>104.09580738</v>
      </c>
      <c r="I199" s="37">
        <f>SUMIFS(СВЦЭМ!$F$34:$F$777,СВЦЭМ!$A$34:$A$777,$A199,СВЦЭМ!$B$34:$B$777,I$190)+'СЕТ СН'!$F$12</f>
        <v>91.348346829999997</v>
      </c>
      <c r="J199" s="37">
        <f>SUMIFS(СВЦЭМ!$F$34:$F$777,СВЦЭМ!$A$34:$A$777,$A199,СВЦЭМ!$B$34:$B$777,J$190)+'СЕТ СН'!$F$12</f>
        <v>78.059986629999997</v>
      </c>
      <c r="K199" s="37">
        <f>SUMIFS(СВЦЭМ!$F$34:$F$777,СВЦЭМ!$A$34:$A$777,$A199,СВЦЭМ!$B$34:$B$777,K$190)+'СЕТ СН'!$F$12</f>
        <v>71.581799989999993</v>
      </c>
      <c r="L199" s="37">
        <f>SUMIFS(СВЦЭМ!$F$34:$F$777,СВЦЭМ!$A$34:$A$777,$A199,СВЦЭМ!$B$34:$B$777,L$190)+'СЕТ СН'!$F$12</f>
        <v>71.058549729999996</v>
      </c>
      <c r="M199" s="37">
        <f>SUMIFS(СВЦЭМ!$F$34:$F$777,СВЦЭМ!$A$34:$A$777,$A199,СВЦЭМ!$B$34:$B$777,M$190)+'СЕТ СН'!$F$12</f>
        <v>70.909870810000001</v>
      </c>
      <c r="N199" s="37">
        <f>SUMIFS(СВЦЭМ!$F$34:$F$777,СВЦЭМ!$A$34:$A$777,$A199,СВЦЭМ!$B$34:$B$777,N$190)+'СЕТ СН'!$F$12</f>
        <v>70.934925930000006</v>
      </c>
      <c r="O199" s="37">
        <f>SUMIFS(СВЦЭМ!$F$34:$F$777,СВЦЭМ!$A$34:$A$777,$A199,СВЦЭМ!$B$34:$B$777,O$190)+'СЕТ СН'!$F$12</f>
        <v>70.896653029999996</v>
      </c>
      <c r="P199" s="37">
        <f>SUMIFS(СВЦЭМ!$F$34:$F$777,СВЦЭМ!$A$34:$A$777,$A199,СВЦЭМ!$B$34:$B$777,P$190)+'СЕТ СН'!$F$12</f>
        <v>72.065598559999998</v>
      </c>
      <c r="Q199" s="37">
        <f>SUMIFS(СВЦЭМ!$F$34:$F$777,СВЦЭМ!$A$34:$A$777,$A199,СВЦЭМ!$B$34:$B$777,Q$190)+'СЕТ СН'!$F$12</f>
        <v>71.895511810000002</v>
      </c>
      <c r="R199" s="37">
        <f>SUMIFS(СВЦЭМ!$F$34:$F$777,СВЦЭМ!$A$34:$A$777,$A199,СВЦЭМ!$B$34:$B$777,R$190)+'СЕТ СН'!$F$12</f>
        <v>72.543693930000003</v>
      </c>
      <c r="S199" s="37">
        <f>SUMIFS(СВЦЭМ!$F$34:$F$777,СВЦЭМ!$A$34:$A$777,$A199,СВЦЭМ!$B$34:$B$777,S$190)+'СЕТ СН'!$F$12</f>
        <v>71.909859740000002</v>
      </c>
      <c r="T199" s="37">
        <f>SUMIFS(СВЦЭМ!$F$34:$F$777,СВЦЭМ!$A$34:$A$777,$A199,СВЦЭМ!$B$34:$B$777,T$190)+'СЕТ СН'!$F$12</f>
        <v>71.334081339999997</v>
      </c>
      <c r="U199" s="37">
        <f>SUMIFS(СВЦЭМ!$F$34:$F$777,СВЦЭМ!$A$34:$A$777,$A199,СВЦЭМ!$B$34:$B$777,U$190)+'СЕТ СН'!$F$12</f>
        <v>70.909845599999997</v>
      </c>
      <c r="V199" s="37">
        <f>SUMIFS(СВЦЭМ!$F$34:$F$777,СВЦЭМ!$A$34:$A$777,$A199,СВЦЭМ!$B$34:$B$777,V$190)+'СЕТ СН'!$F$12</f>
        <v>70.356858149999994</v>
      </c>
      <c r="W199" s="37">
        <f>SUMIFS(СВЦЭМ!$F$34:$F$777,СВЦЭМ!$A$34:$A$777,$A199,СВЦЭМ!$B$34:$B$777,W$190)+'СЕТ СН'!$F$12</f>
        <v>75.054316020000002</v>
      </c>
      <c r="X199" s="37">
        <f>SUMIFS(СВЦЭМ!$F$34:$F$777,СВЦЭМ!$A$34:$A$777,$A199,СВЦЭМ!$B$34:$B$777,X$190)+'СЕТ СН'!$F$12</f>
        <v>84.873837469999998</v>
      </c>
      <c r="Y199" s="37">
        <f>SUMIFS(СВЦЭМ!$F$34:$F$777,СВЦЭМ!$A$34:$A$777,$A199,СВЦЭМ!$B$34:$B$777,Y$190)+'СЕТ СН'!$F$12</f>
        <v>96.142332429999996</v>
      </c>
    </row>
    <row r="200" spans="1:25" ht="15.75" x14ac:dyDescent="0.2">
      <c r="A200" s="36">
        <f t="shared" si="5"/>
        <v>43230</v>
      </c>
      <c r="B200" s="37">
        <f>SUMIFS(СВЦЭМ!$F$34:$F$777,СВЦЭМ!$A$34:$A$777,$A200,СВЦЭМ!$B$34:$B$777,B$190)+'СЕТ СН'!$F$12</f>
        <v>101.65481778</v>
      </c>
      <c r="C200" s="37">
        <f>SUMIFS(СВЦЭМ!$F$34:$F$777,СВЦЭМ!$A$34:$A$777,$A200,СВЦЭМ!$B$34:$B$777,C$190)+'СЕТ СН'!$F$12</f>
        <v>106.77963582</v>
      </c>
      <c r="D200" s="37">
        <f>SUMIFS(СВЦЭМ!$F$34:$F$777,СВЦЭМ!$A$34:$A$777,$A200,СВЦЭМ!$B$34:$B$777,D$190)+'СЕТ СН'!$F$12</f>
        <v>109.89713750999999</v>
      </c>
      <c r="E200" s="37">
        <f>SUMIFS(СВЦЭМ!$F$34:$F$777,СВЦЭМ!$A$34:$A$777,$A200,СВЦЭМ!$B$34:$B$777,E$190)+'СЕТ СН'!$F$12</f>
        <v>112.26591980000001</v>
      </c>
      <c r="F200" s="37">
        <f>SUMIFS(СВЦЭМ!$F$34:$F$777,СВЦЭМ!$A$34:$A$777,$A200,СВЦЭМ!$B$34:$B$777,F$190)+'СЕТ СН'!$F$12</f>
        <v>110.60646002999999</v>
      </c>
      <c r="G200" s="37">
        <f>SUMIFS(СВЦЭМ!$F$34:$F$777,СВЦЭМ!$A$34:$A$777,$A200,СВЦЭМ!$B$34:$B$777,G$190)+'СЕТ СН'!$F$12</f>
        <v>109.02390733</v>
      </c>
      <c r="H200" s="37">
        <f>SUMIFS(СВЦЭМ!$F$34:$F$777,СВЦЭМ!$A$34:$A$777,$A200,СВЦЭМ!$B$34:$B$777,H$190)+'СЕТ СН'!$F$12</f>
        <v>100.3310888</v>
      </c>
      <c r="I200" s="37">
        <f>SUMIFS(СВЦЭМ!$F$34:$F$777,СВЦЭМ!$A$34:$A$777,$A200,СВЦЭМ!$B$34:$B$777,I$190)+'СЕТ СН'!$F$12</f>
        <v>87.053391700000006</v>
      </c>
      <c r="J200" s="37">
        <f>SUMIFS(СВЦЭМ!$F$34:$F$777,СВЦЭМ!$A$34:$A$777,$A200,СВЦЭМ!$B$34:$B$777,J$190)+'СЕТ СН'!$F$12</f>
        <v>77.037237349999998</v>
      </c>
      <c r="K200" s="37">
        <f>SUMIFS(СВЦЭМ!$F$34:$F$777,СВЦЭМ!$A$34:$A$777,$A200,СВЦЭМ!$B$34:$B$777,K$190)+'СЕТ СН'!$F$12</f>
        <v>74.243445530000002</v>
      </c>
      <c r="L200" s="37">
        <f>SUMIFS(СВЦЭМ!$F$34:$F$777,СВЦЭМ!$A$34:$A$777,$A200,СВЦЭМ!$B$34:$B$777,L$190)+'СЕТ СН'!$F$12</f>
        <v>74.856226079999999</v>
      </c>
      <c r="M200" s="37">
        <f>SUMIFS(СВЦЭМ!$F$34:$F$777,СВЦЭМ!$A$34:$A$777,$A200,СВЦЭМ!$B$34:$B$777,M$190)+'СЕТ СН'!$F$12</f>
        <v>75.346341749999993</v>
      </c>
      <c r="N200" s="37">
        <f>SUMIFS(СВЦЭМ!$F$34:$F$777,СВЦЭМ!$A$34:$A$777,$A200,СВЦЭМ!$B$34:$B$777,N$190)+'СЕТ СН'!$F$12</f>
        <v>76.27088852</v>
      </c>
      <c r="O200" s="37">
        <f>SUMIFS(СВЦЭМ!$F$34:$F$777,СВЦЭМ!$A$34:$A$777,$A200,СВЦЭМ!$B$34:$B$777,O$190)+'СЕТ СН'!$F$12</f>
        <v>75.769908630000003</v>
      </c>
      <c r="P200" s="37">
        <f>SUMIFS(СВЦЭМ!$F$34:$F$777,СВЦЭМ!$A$34:$A$777,$A200,СВЦЭМ!$B$34:$B$777,P$190)+'СЕТ СН'!$F$12</f>
        <v>76.268470559999997</v>
      </c>
      <c r="Q200" s="37">
        <f>SUMIFS(СВЦЭМ!$F$34:$F$777,СВЦЭМ!$A$34:$A$777,$A200,СВЦЭМ!$B$34:$B$777,Q$190)+'СЕТ СН'!$F$12</f>
        <v>74.559381139999999</v>
      </c>
      <c r="R200" s="37">
        <f>SUMIFS(СВЦЭМ!$F$34:$F$777,СВЦЭМ!$A$34:$A$777,$A200,СВЦЭМ!$B$34:$B$777,R$190)+'СЕТ СН'!$F$12</f>
        <v>76.014499580000006</v>
      </c>
      <c r="S200" s="37">
        <f>SUMIFS(СВЦЭМ!$F$34:$F$777,СВЦЭМ!$A$34:$A$777,$A200,СВЦЭМ!$B$34:$B$777,S$190)+'СЕТ СН'!$F$12</f>
        <v>76.198488139999995</v>
      </c>
      <c r="T200" s="37">
        <f>SUMIFS(СВЦЭМ!$F$34:$F$777,СВЦЭМ!$A$34:$A$777,$A200,СВЦЭМ!$B$34:$B$777,T$190)+'СЕТ СН'!$F$12</f>
        <v>76.439702679999996</v>
      </c>
      <c r="U200" s="37">
        <f>SUMIFS(СВЦЭМ!$F$34:$F$777,СВЦЭМ!$A$34:$A$777,$A200,СВЦЭМ!$B$34:$B$777,U$190)+'СЕТ СН'!$F$12</f>
        <v>74.943809959999996</v>
      </c>
      <c r="V200" s="37">
        <f>SUMIFS(СВЦЭМ!$F$34:$F$777,СВЦЭМ!$A$34:$A$777,$A200,СВЦЭМ!$B$34:$B$777,V$190)+'СЕТ СН'!$F$12</f>
        <v>72.364144359999997</v>
      </c>
      <c r="W200" s="37">
        <f>SUMIFS(СВЦЭМ!$F$34:$F$777,СВЦЭМ!$A$34:$A$777,$A200,СВЦЭМ!$B$34:$B$777,W$190)+'СЕТ СН'!$F$12</f>
        <v>79.180140609999995</v>
      </c>
      <c r="X200" s="37">
        <f>SUMIFS(СВЦЭМ!$F$34:$F$777,СВЦЭМ!$A$34:$A$777,$A200,СВЦЭМ!$B$34:$B$777,X$190)+'СЕТ СН'!$F$12</f>
        <v>90.169577829999994</v>
      </c>
      <c r="Y200" s="37">
        <f>SUMIFS(СВЦЭМ!$F$34:$F$777,СВЦЭМ!$A$34:$A$777,$A200,СВЦЭМ!$B$34:$B$777,Y$190)+'СЕТ СН'!$F$12</f>
        <v>103.12589661</v>
      </c>
    </row>
    <row r="201" spans="1:25" ht="15.75" x14ac:dyDescent="0.2">
      <c r="A201" s="36">
        <f t="shared" si="5"/>
        <v>43231</v>
      </c>
      <c r="B201" s="37">
        <f>SUMIFS(СВЦЭМ!$F$34:$F$777,СВЦЭМ!$A$34:$A$777,$A201,СВЦЭМ!$B$34:$B$777,B$190)+'СЕТ СН'!$F$12</f>
        <v>101.8666128</v>
      </c>
      <c r="C201" s="37">
        <f>SUMIFS(СВЦЭМ!$F$34:$F$777,СВЦЭМ!$A$34:$A$777,$A201,СВЦЭМ!$B$34:$B$777,C$190)+'СЕТ СН'!$F$12</f>
        <v>107.85465825</v>
      </c>
      <c r="D201" s="37">
        <f>SUMIFS(СВЦЭМ!$F$34:$F$777,СВЦЭМ!$A$34:$A$777,$A201,СВЦЭМ!$B$34:$B$777,D$190)+'СЕТ СН'!$F$12</f>
        <v>111.77285671</v>
      </c>
      <c r="E201" s="37">
        <f>SUMIFS(СВЦЭМ!$F$34:$F$777,СВЦЭМ!$A$34:$A$777,$A201,СВЦЭМ!$B$34:$B$777,E$190)+'СЕТ СН'!$F$12</f>
        <v>113.75043986</v>
      </c>
      <c r="F201" s="37">
        <f>SUMIFS(СВЦЭМ!$F$34:$F$777,СВЦЭМ!$A$34:$A$777,$A201,СВЦЭМ!$B$34:$B$777,F$190)+'СЕТ СН'!$F$12</f>
        <v>112.91388513</v>
      </c>
      <c r="G201" s="37">
        <f>SUMIFS(СВЦЭМ!$F$34:$F$777,СВЦЭМ!$A$34:$A$777,$A201,СВЦЭМ!$B$34:$B$777,G$190)+'СЕТ СН'!$F$12</f>
        <v>111.40249881</v>
      </c>
      <c r="H201" s="37">
        <f>SUMIFS(СВЦЭМ!$F$34:$F$777,СВЦЭМ!$A$34:$A$777,$A201,СВЦЭМ!$B$34:$B$777,H$190)+'СЕТ СН'!$F$12</f>
        <v>99.340333479999998</v>
      </c>
      <c r="I201" s="37">
        <f>SUMIFS(СВЦЭМ!$F$34:$F$777,СВЦЭМ!$A$34:$A$777,$A201,СВЦЭМ!$B$34:$B$777,I$190)+'СЕТ СН'!$F$12</f>
        <v>85.224551430000005</v>
      </c>
      <c r="J201" s="37">
        <f>SUMIFS(СВЦЭМ!$F$34:$F$777,СВЦЭМ!$A$34:$A$777,$A201,СВЦЭМ!$B$34:$B$777,J$190)+'СЕТ СН'!$F$12</f>
        <v>76.055096730000002</v>
      </c>
      <c r="K201" s="37">
        <f>SUMIFS(СВЦЭМ!$F$34:$F$777,СВЦЭМ!$A$34:$A$777,$A201,СВЦЭМ!$B$34:$B$777,K$190)+'СЕТ СН'!$F$12</f>
        <v>71.897224489999999</v>
      </c>
      <c r="L201" s="37">
        <f>SUMIFS(СВЦЭМ!$F$34:$F$777,СВЦЭМ!$A$34:$A$777,$A201,СВЦЭМ!$B$34:$B$777,L$190)+'СЕТ СН'!$F$12</f>
        <v>73.153898580000003</v>
      </c>
      <c r="M201" s="37">
        <f>SUMIFS(СВЦЭМ!$F$34:$F$777,СВЦЭМ!$A$34:$A$777,$A201,СВЦЭМ!$B$34:$B$777,M$190)+'СЕТ СН'!$F$12</f>
        <v>74.527553519999998</v>
      </c>
      <c r="N201" s="37">
        <f>SUMIFS(СВЦЭМ!$F$34:$F$777,СВЦЭМ!$A$34:$A$777,$A201,СВЦЭМ!$B$34:$B$777,N$190)+'СЕТ СН'!$F$12</f>
        <v>74.735057819999994</v>
      </c>
      <c r="O201" s="37">
        <f>SUMIFS(СВЦЭМ!$F$34:$F$777,СВЦЭМ!$A$34:$A$777,$A201,СВЦЭМ!$B$34:$B$777,O$190)+'СЕТ СН'!$F$12</f>
        <v>75.231280859999998</v>
      </c>
      <c r="P201" s="37">
        <f>SUMIFS(СВЦЭМ!$F$34:$F$777,СВЦЭМ!$A$34:$A$777,$A201,СВЦЭМ!$B$34:$B$777,P$190)+'СЕТ СН'!$F$12</f>
        <v>75.156420030000007</v>
      </c>
      <c r="Q201" s="37">
        <f>SUMIFS(СВЦЭМ!$F$34:$F$777,СВЦЭМ!$A$34:$A$777,$A201,СВЦЭМ!$B$34:$B$777,Q$190)+'СЕТ СН'!$F$12</f>
        <v>74.854418890000005</v>
      </c>
      <c r="R201" s="37">
        <f>SUMIFS(СВЦЭМ!$F$34:$F$777,СВЦЭМ!$A$34:$A$777,$A201,СВЦЭМ!$B$34:$B$777,R$190)+'СЕТ СН'!$F$12</f>
        <v>73.885037589999996</v>
      </c>
      <c r="S201" s="37">
        <f>SUMIFS(СВЦЭМ!$F$34:$F$777,СВЦЭМ!$A$34:$A$777,$A201,СВЦЭМ!$B$34:$B$777,S$190)+'СЕТ СН'!$F$12</f>
        <v>74.307147389999997</v>
      </c>
      <c r="T201" s="37">
        <f>SUMIFS(СВЦЭМ!$F$34:$F$777,СВЦЭМ!$A$34:$A$777,$A201,СВЦЭМ!$B$34:$B$777,T$190)+'СЕТ СН'!$F$12</f>
        <v>74.515426500000004</v>
      </c>
      <c r="U201" s="37">
        <f>SUMIFS(СВЦЭМ!$F$34:$F$777,СВЦЭМ!$A$34:$A$777,$A201,СВЦЭМ!$B$34:$B$777,U$190)+'СЕТ СН'!$F$12</f>
        <v>73.837652000000006</v>
      </c>
      <c r="V201" s="37">
        <f>SUMIFS(СВЦЭМ!$F$34:$F$777,СВЦЭМ!$A$34:$A$777,$A201,СВЦЭМ!$B$34:$B$777,V$190)+'СЕТ СН'!$F$12</f>
        <v>71.410594619999998</v>
      </c>
      <c r="W201" s="37">
        <f>SUMIFS(СВЦЭМ!$F$34:$F$777,СВЦЭМ!$A$34:$A$777,$A201,СВЦЭМ!$B$34:$B$777,W$190)+'СЕТ СН'!$F$12</f>
        <v>76.309934290000001</v>
      </c>
      <c r="X201" s="37">
        <f>SUMIFS(СВЦЭМ!$F$34:$F$777,СВЦЭМ!$A$34:$A$777,$A201,СВЦЭМ!$B$34:$B$777,X$190)+'СЕТ СН'!$F$12</f>
        <v>87.883884269999996</v>
      </c>
      <c r="Y201" s="37">
        <f>SUMIFS(СВЦЭМ!$F$34:$F$777,СВЦЭМ!$A$34:$A$777,$A201,СВЦЭМ!$B$34:$B$777,Y$190)+'СЕТ СН'!$F$12</f>
        <v>101.16154895</v>
      </c>
    </row>
    <row r="202" spans="1:25" ht="15.75" x14ac:dyDescent="0.2">
      <c r="A202" s="36">
        <f t="shared" si="5"/>
        <v>43232</v>
      </c>
      <c r="B202" s="37">
        <f>SUMIFS(СВЦЭМ!$F$34:$F$777,СВЦЭМ!$A$34:$A$777,$A202,СВЦЭМ!$B$34:$B$777,B$190)+'СЕТ СН'!$F$12</f>
        <v>92.733548600000006</v>
      </c>
      <c r="C202" s="37">
        <f>SUMIFS(СВЦЭМ!$F$34:$F$777,СВЦЭМ!$A$34:$A$777,$A202,СВЦЭМ!$B$34:$B$777,C$190)+'СЕТ СН'!$F$12</f>
        <v>98.684068980000006</v>
      </c>
      <c r="D202" s="37">
        <f>SUMIFS(СВЦЭМ!$F$34:$F$777,СВЦЭМ!$A$34:$A$777,$A202,СВЦЭМ!$B$34:$B$777,D$190)+'СЕТ СН'!$F$12</f>
        <v>97.556375279999997</v>
      </c>
      <c r="E202" s="37">
        <f>SUMIFS(СВЦЭМ!$F$34:$F$777,СВЦЭМ!$A$34:$A$777,$A202,СВЦЭМ!$B$34:$B$777,E$190)+'СЕТ СН'!$F$12</f>
        <v>96.729685660000001</v>
      </c>
      <c r="F202" s="37">
        <f>SUMIFS(СВЦЭМ!$F$34:$F$777,СВЦЭМ!$A$34:$A$777,$A202,СВЦЭМ!$B$34:$B$777,F$190)+'СЕТ СН'!$F$12</f>
        <v>97.629946700000005</v>
      </c>
      <c r="G202" s="37">
        <f>SUMIFS(СВЦЭМ!$F$34:$F$777,СВЦЭМ!$A$34:$A$777,$A202,СВЦЭМ!$B$34:$B$777,G$190)+'СЕТ СН'!$F$12</f>
        <v>97.337207910000004</v>
      </c>
      <c r="H202" s="37">
        <f>SUMIFS(СВЦЭМ!$F$34:$F$777,СВЦЭМ!$A$34:$A$777,$A202,СВЦЭМ!$B$34:$B$777,H$190)+'СЕТ СН'!$F$12</f>
        <v>93.304103459999993</v>
      </c>
      <c r="I202" s="37">
        <f>SUMIFS(СВЦЭМ!$F$34:$F$777,СВЦЭМ!$A$34:$A$777,$A202,СВЦЭМ!$B$34:$B$777,I$190)+'СЕТ СН'!$F$12</f>
        <v>87.080138039999994</v>
      </c>
      <c r="J202" s="37">
        <f>SUMIFS(СВЦЭМ!$F$34:$F$777,СВЦЭМ!$A$34:$A$777,$A202,СВЦЭМ!$B$34:$B$777,J$190)+'СЕТ СН'!$F$12</f>
        <v>83.305511319999994</v>
      </c>
      <c r="K202" s="37">
        <f>SUMIFS(СВЦЭМ!$F$34:$F$777,СВЦЭМ!$A$34:$A$777,$A202,СВЦЭМ!$B$34:$B$777,K$190)+'СЕТ СН'!$F$12</f>
        <v>81.841073300000005</v>
      </c>
      <c r="L202" s="37">
        <f>SUMIFS(СВЦЭМ!$F$34:$F$777,СВЦЭМ!$A$34:$A$777,$A202,СВЦЭМ!$B$34:$B$777,L$190)+'СЕТ СН'!$F$12</f>
        <v>81.327669549999996</v>
      </c>
      <c r="M202" s="37">
        <f>SUMIFS(СВЦЭМ!$F$34:$F$777,СВЦЭМ!$A$34:$A$777,$A202,СВЦЭМ!$B$34:$B$777,M$190)+'СЕТ СН'!$F$12</f>
        <v>81.56951832</v>
      </c>
      <c r="N202" s="37">
        <f>SUMIFS(СВЦЭМ!$F$34:$F$777,СВЦЭМ!$A$34:$A$777,$A202,СВЦЭМ!$B$34:$B$777,N$190)+'СЕТ СН'!$F$12</f>
        <v>81.455072999999999</v>
      </c>
      <c r="O202" s="37">
        <f>SUMIFS(СВЦЭМ!$F$34:$F$777,СВЦЭМ!$A$34:$A$777,$A202,СВЦЭМ!$B$34:$B$777,O$190)+'СЕТ СН'!$F$12</f>
        <v>82.280709950000002</v>
      </c>
      <c r="P202" s="37">
        <f>SUMIFS(СВЦЭМ!$F$34:$F$777,СВЦЭМ!$A$34:$A$777,$A202,СВЦЭМ!$B$34:$B$777,P$190)+'СЕТ СН'!$F$12</f>
        <v>83.487777820000005</v>
      </c>
      <c r="Q202" s="37">
        <f>SUMIFS(СВЦЭМ!$F$34:$F$777,СВЦЭМ!$A$34:$A$777,$A202,СВЦЭМ!$B$34:$B$777,Q$190)+'СЕТ СН'!$F$12</f>
        <v>83.252023940000001</v>
      </c>
      <c r="R202" s="37">
        <f>SUMIFS(СВЦЭМ!$F$34:$F$777,СВЦЭМ!$A$34:$A$777,$A202,СВЦЭМ!$B$34:$B$777,R$190)+'СЕТ СН'!$F$12</f>
        <v>83.841323869999997</v>
      </c>
      <c r="S202" s="37">
        <f>SUMIFS(СВЦЭМ!$F$34:$F$777,СВЦЭМ!$A$34:$A$777,$A202,СВЦЭМ!$B$34:$B$777,S$190)+'СЕТ СН'!$F$12</f>
        <v>83.671971859999999</v>
      </c>
      <c r="T202" s="37">
        <f>SUMIFS(СВЦЭМ!$F$34:$F$777,СВЦЭМ!$A$34:$A$777,$A202,СВЦЭМ!$B$34:$B$777,T$190)+'СЕТ СН'!$F$12</f>
        <v>83.416017690000004</v>
      </c>
      <c r="U202" s="37">
        <f>SUMIFS(СВЦЭМ!$F$34:$F$777,СВЦЭМ!$A$34:$A$777,$A202,СВЦЭМ!$B$34:$B$777,U$190)+'СЕТ СН'!$F$12</f>
        <v>82.35034143</v>
      </c>
      <c r="V202" s="37">
        <f>SUMIFS(СВЦЭМ!$F$34:$F$777,СВЦЭМ!$A$34:$A$777,$A202,СВЦЭМ!$B$34:$B$777,V$190)+'СЕТ СН'!$F$12</f>
        <v>79.598812769999995</v>
      </c>
      <c r="W202" s="37">
        <f>SUMIFS(СВЦЭМ!$F$34:$F$777,СВЦЭМ!$A$34:$A$777,$A202,СВЦЭМ!$B$34:$B$777,W$190)+'СЕТ СН'!$F$12</f>
        <v>77.627679479999998</v>
      </c>
      <c r="X202" s="37">
        <f>SUMIFS(СВЦЭМ!$F$34:$F$777,СВЦЭМ!$A$34:$A$777,$A202,СВЦЭМ!$B$34:$B$777,X$190)+'СЕТ СН'!$F$12</f>
        <v>78.768522099999998</v>
      </c>
      <c r="Y202" s="37">
        <f>SUMIFS(СВЦЭМ!$F$34:$F$777,СВЦЭМ!$A$34:$A$777,$A202,СВЦЭМ!$B$34:$B$777,Y$190)+'СЕТ СН'!$F$12</f>
        <v>82.151756930000005</v>
      </c>
    </row>
    <row r="203" spans="1:25" ht="15.75" x14ac:dyDescent="0.2">
      <c r="A203" s="36">
        <f t="shared" si="5"/>
        <v>43233</v>
      </c>
      <c r="B203" s="37">
        <f>SUMIFS(СВЦЭМ!$F$34:$F$777,СВЦЭМ!$A$34:$A$777,$A203,СВЦЭМ!$B$34:$B$777,B$190)+'СЕТ СН'!$F$12</f>
        <v>83.304133770000007</v>
      </c>
      <c r="C203" s="37">
        <f>SUMIFS(СВЦЭМ!$F$34:$F$777,СВЦЭМ!$A$34:$A$777,$A203,СВЦЭМ!$B$34:$B$777,C$190)+'СЕТ СН'!$F$12</f>
        <v>88.244187179999997</v>
      </c>
      <c r="D203" s="37">
        <f>SUMIFS(СВЦЭМ!$F$34:$F$777,СВЦЭМ!$A$34:$A$777,$A203,СВЦЭМ!$B$34:$B$777,D$190)+'СЕТ СН'!$F$12</f>
        <v>91.428010900000004</v>
      </c>
      <c r="E203" s="37">
        <f>SUMIFS(СВЦЭМ!$F$34:$F$777,СВЦЭМ!$A$34:$A$777,$A203,СВЦЭМ!$B$34:$B$777,E$190)+'СЕТ СН'!$F$12</f>
        <v>93.949634590000002</v>
      </c>
      <c r="F203" s="37">
        <f>SUMIFS(СВЦЭМ!$F$34:$F$777,СВЦЭМ!$A$34:$A$777,$A203,СВЦЭМ!$B$34:$B$777,F$190)+'СЕТ СН'!$F$12</f>
        <v>95.921292359999995</v>
      </c>
      <c r="G203" s="37">
        <f>SUMIFS(СВЦЭМ!$F$34:$F$777,СВЦЭМ!$A$34:$A$777,$A203,СВЦЭМ!$B$34:$B$777,G$190)+'СЕТ СН'!$F$12</f>
        <v>93.559689230000004</v>
      </c>
      <c r="H203" s="37">
        <f>SUMIFS(СВЦЭМ!$F$34:$F$777,СВЦЭМ!$A$34:$A$777,$A203,СВЦЭМ!$B$34:$B$777,H$190)+'СЕТ СН'!$F$12</f>
        <v>90.840065949999996</v>
      </c>
      <c r="I203" s="37">
        <f>SUMIFS(СВЦЭМ!$F$34:$F$777,СВЦЭМ!$A$34:$A$777,$A203,СВЦЭМ!$B$34:$B$777,I$190)+'СЕТ СН'!$F$12</f>
        <v>87.322883289999993</v>
      </c>
      <c r="J203" s="37">
        <f>SUMIFS(СВЦЭМ!$F$34:$F$777,СВЦЭМ!$A$34:$A$777,$A203,СВЦЭМ!$B$34:$B$777,J$190)+'СЕТ СН'!$F$12</f>
        <v>80.609611000000001</v>
      </c>
      <c r="K203" s="37">
        <f>SUMIFS(СВЦЭМ!$F$34:$F$777,СВЦЭМ!$A$34:$A$777,$A203,СВЦЭМ!$B$34:$B$777,K$190)+'СЕТ СН'!$F$12</f>
        <v>75.463370380000001</v>
      </c>
      <c r="L203" s="37">
        <f>SUMIFS(СВЦЭМ!$F$34:$F$777,СВЦЭМ!$A$34:$A$777,$A203,СВЦЭМ!$B$34:$B$777,L$190)+'СЕТ СН'!$F$12</f>
        <v>73.044729849999996</v>
      </c>
      <c r="M203" s="37">
        <f>SUMIFS(СВЦЭМ!$F$34:$F$777,СВЦЭМ!$A$34:$A$777,$A203,СВЦЭМ!$B$34:$B$777,M$190)+'СЕТ СН'!$F$12</f>
        <v>76.927623789999998</v>
      </c>
      <c r="N203" s="37">
        <f>SUMIFS(СВЦЭМ!$F$34:$F$777,СВЦЭМ!$A$34:$A$777,$A203,СВЦЭМ!$B$34:$B$777,N$190)+'СЕТ СН'!$F$12</f>
        <v>76.845128329999994</v>
      </c>
      <c r="O203" s="37">
        <f>SUMIFS(СВЦЭМ!$F$34:$F$777,СВЦЭМ!$A$34:$A$777,$A203,СВЦЭМ!$B$34:$B$777,O$190)+'СЕТ СН'!$F$12</f>
        <v>77.681838290000002</v>
      </c>
      <c r="P203" s="37">
        <f>SUMIFS(СВЦЭМ!$F$34:$F$777,СВЦЭМ!$A$34:$A$777,$A203,СВЦЭМ!$B$34:$B$777,P$190)+'СЕТ СН'!$F$12</f>
        <v>80.072329800000006</v>
      </c>
      <c r="Q203" s="37">
        <f>SUMIFS(СВЦЭМ!$F$34:$F$777,СВЦЭМ!$A$34:$A$777,$A203,СВЦЭМ!$B$34:$B$777,Q$190)+'СЕТ СН'!$F$12</f>
        <v>80.719778300000002</v>
      </c>
      <c r="R203" s="37">
        <f>SUMIFS(СВЦЭМ!$F$34:$F$777,СВЦЭМ!$A$34:$A$777,$A203,СВЦЭМ!$B$34:$B$777,R$190)+'СЕТ СН'!$F$12</f>
        <v>81.810568129999993</v>
      </c>
      <c r="S203" s="37">
        <f>SUMIFS(СВЦЭМ!$F$34:$F$777,СВЦЭМ!$A$34:$A$777,$A203,СВЦЭМ!$B$34:$B$777,S$190)+'СЕТ СН'!$F$12</f>
        <v>79.295642020000003</v>
      </c>
      <c r="T203" s="37">
        <f>SUMIFS(СВЦЭМ!$F$34:$F$777,СВЦЭМ!$A$34:$A$777,$A203,СВЦЭМ!$B$34:$B$777,T$190)+'СЕТ СН'!$F$12</f>
        <v>77.609324490000006</v>
      </c>
      <c r="U203" s="37">
        <f>SUMIFS(СВЦЭМ!$F$34:$F$777,СВЦЭМ!$A$34:$A$777,$A203,СВЦЭМ!$B$34:$B$777,U$190)+'СЕТ СН'!$F$12</f>
        <v>77.652757620000003</v>
      </c>
      <c r="V203" s="37">
        <f>SUMIFS(СВЦЭМ!$F$34:$F$777,СВЦЭМ!$A$34:$A$777,$A203,СВЦЭМ!$B$34:$B$777,V$190)+'СЕТ СН'!$F$12</f>
        <v>74.59520775</v>
      </c>
      <c r="W203" s="37">
        <f>SUMIFS(СВЦЭМ!$F$34:$F$777,СВЦЭМ!$A$34:$A$777,$A203,СВЦЭМ!$B$34:$B$777,W$190)+'СЕТ СН'!$F$12</f>
        <v>72.686145170000003</v>
      </c>
      <c r="X203" s="37">
        <f>SUMIFS(СВЦЭМ!$F$34:$F$777,СВЦЭМ!$A$34:$A$777,$A203,СВЦЭМ!$B$34:$B$777,X$190)+'СЕТ СН'!$F$12</f>
        <v>72.210527200000001</v>
      </c>
      <c r="Y203" s="37">
        <f>SUMIFS(СВЦЭМ!$F$34:$F$777,СВЦЭМ!$A$34:$A$777,$A203,СВЦЭМ!$B$34:$B$777,Y$190)+'СЕТ СН'!$F$12</f>
        <v>77.799719179999997</v>
      </c>
    </row>
    <row r="204" spans="1:25" ht="15.75" x14ac:dyDescent="0.2">
      <c r="A204" s="36">
        <f t="shared" si="5"/>
        <v>43234</v>
      </c>
      <c r="B204" s="37">
        <f>SUMIFS(СВЦЭМ!$F$34:$F$777,СВЦЭМ!$A$34:$A$777,$A204,СВЦЭМ!$B$34:$B$777,B$190)+'СЕТ СН'!$F$12</f>
        <v>83.844986680000005</v>
      </c>
      <c r="C204" s="37">
        <f>SUMIFS(СВЦЭМ!$F$34:$F$777,СВЦЭМ!$A$34:$A$777,$A204,СВЦЭМ!$B$34:$B$777,C$190)+'СЕТ СН'!$F$12</f>
        <v>89.223489430000001</v>
      </c>
      <c r="D204" s="37">
        <f>SUMIFS(СВЦЭМ!$F$34:$F$777,СВЦЭМ!$A$34:$A$777,$A204,СВЦЭМ!$B$34:$B$777,D$190)+'СЕТ СН'!$F$12</f>
        <v>91.751366939999997</v>
      </c>
      <c r="E204" s="37">
        <f>SUMIFS(СВЦЭМ!$F$34:$F$777,СВЦЭМ!$A$34:$A$777,$A204,СВЦЭМ!$B$34:$B$777,E$190)+'СЕТ СН'!$F$12</f>
        <v>93.524794049999997</v>
      </c>
      <c r="F204" s="37">
        <f>SUMIFS(СВЦЭМ!$F$34:$F$777,СВЦЭМ!$A$34:$A$777,$A204,СВЦЭМ!$B$34:$B$777,F$190)+'СЕТ СН'!$F$12</f>
        <v>95.211243969999998</v>
      </c>
      <c r="G204" s="37">
        <f>SUMIFS(СВЦЭМ!$F$34:$F$777,СВЦЭМ!$A$34:$A$777,$A204,СВЦЭМ!$B$34:$B$777,G$190)+'СЕТ СН'!$F$12</f>
        <v>91.944477289999995</v>
      </c>
      <c r="H204" s="37">
        <f>SUMIFS(СВЦЭМ!$F$34:$F$777,СВЦЭМ!$A$34:$A$777,$A204,СВЦЭМ!$B$34:$B$777,H$190)+'СЕТ СН'!$F$12</f>
        <v>85.308082339999999</v>
      </c>
      <c r="I204" s="37">
        <f>SUMIFS(СВЦЭМ!$F$34:$F$777,СВЦЭМ!$A$34:$A$777,$A204,СВЦЭМ!$B$34:$B$777,I$190)+'СЕТ СН'!$F$12</f>
        <v>80.123761430000002</v>
      </c>
      <c r="J204" s="37">
        <f>SUMIFS(СВЦЭМ!$F$34:$F$777,СВЦЭМ!$A$34:$A$777,$A204,СВЦЭМ!$B$34:$B$777,J$190)+'СЕТ СН'!$F$12</f>
        <v>76.183413180000002</v>
      </c>
      <c r="K204" s="37">
        <f>SUMIFS(СВЦЭМ!$F$34:$F$777,СВЦЭМ!$A$34:$A$777,$A204,СВЦЭМ!$B$34:$B$777,K$190)+'СЕТ СН'!$F$12</f>
        <v>72.946615410000007</v>
      </c>
      <c r="L204" s="37">
        <f>SUMIFS(СВЦЭМ!$F$34:$F$777,СВЦЭМ!$A$34:$A$777,$A204,СВЦЭМ!$B$34:$B$777,L$190)+'СЕТ СН'!$F$12</f>
        <v>72.221918650000006</v>
      </c>
      <c r="M204" s="37">
        <f>SUMIFS(СВЦЭМ!$F$34:$F$777,СВЦЭМ!$A$34:$A$777,$A204,СВЦЭМ!$B$34:$B$777,M$190)+'СЕТ СН'!$F$12</f>
        <v>72.314683900000006</v>
      </c>
      <c r="N204" s="37">
        <f>SUMIFS(СВЦЭМ!$F$34:$F$777,СВЦЭМ!$A$34:$A$777,$A204,СВЦЭМ!$B$34:$B$777,N$190)+'СЕТ СН'!$F$12</f>
        <v>76.487948970000005</v>
      </c>
      <c r="O204" s="37">
        <f>SUMIFS(СВЦЭМ!$F$34:$F$777,СВЦЭМ!$A$34:$A$777,$A204,СВЦЭМ!$B$34:$B$777,O$190)+'СЕТ СН'!$F$12</f>
        <v>77.218572269999996</v>
      </c>
      <c r="P204" s="37">
        <f>SUMIFS(СВЦЭМ!$F$34:$F$777,СВЦЭМ!$A$34:$A$777,$A204,СВЦЭМ!$B$34:$B$777,P$190)+'СЕТ СН'!$F$12</f>
        <v>78.298923259999995</v>
      </c>
      <c r="Q204" s="37">
        <f>SUMIFS(СВЦЭМ!$F$34:$F$777,СВЦЭМ!$A$34:$A$777,$A204,СВЦЭМ!$B$34:$B$777,Q$190)+'СЕТ СН'!$F$12</f>
        <v>79.37331691</v>
      </c>
      <c r="R204" s="37">
        <f>SUMIFS(СВЦЭМ!$F$34:$F$777,СВЦЭМ!$A$34:$A$777,$A204,СВЦЭМ!$B$34:$B$777,R$190)+'СЕТ СН'!$F$12</f>
        <v>80.293550859999996</v>
      </c>
      <c r="S204" s="37">
        <f>SUMIFS(СВЦЭМ!$F$34:$F$777,СВЦЭМ!$A$34:$A$777,$A204,СВЦЭМ!$B$34:$B$777,S$190)+'СЕТ СН'!$F$12</f>
        <v>78.642647670000002</v>
      </c>
      <c r="T204" s="37">
        <f>SUMIFS(СВЦЭМ!$F$34:$F$777,СВЦЭМ!$A$34:$A$777,$A204,СВЦЭМ!$B$34:$B$777,T$190)+'СЕТ СН'!$F$12</f>
        <v>76.297307520000004</v>
      </c>
      <c r="U204" s="37">
        <f>SUMIFS(СВЦЭМ!$F$34:$F$777,СВЦЭМ!$A$34:$A$777,$A204,СВЦЭМ!$B$34:$B$777,U$190)+'СЕТ СН'!$F$12</f>
        <v>74.428623930000001</v>
      </c>
      <c r="V204" s="37">
        <f>SUMIFS(СВЦЭМ!$F$34:$F$777,СВЦЭМ!$A$34:$A$777,$A204,СВЦЭМ!$B$34:$B$777,V$190)+'СЕТ СН'!$F$12</f>
        <v>72.922928589999998</v>
      </c>
      <c r="W204" s="37">
        <f>SUMIFS(СВЦЭМ!$F$34:$F$777,СВЦЭМ!$A$34:$A$777,$A204,СВЦЭМ!$B$34:$B$777,W$190)+'СЕТ СН'!$F$12</f>
        <v>71.449166270000006</v>
      </c>
      <c r="X204" s="37">
        <f>SUMIFS(СВЦЭМ!$F$34:$F$777,СВЦЭМ!$A$34:$A$777,$A204,СВЦЭМ!$B$34:$B$777,X$190)+'СЕТ СН'!$F$12</f>
        <v>70.528192790000006</v>
      </c>
      <c r="Y204" s="37">
        <f>SUMIFS(СВЦЭМ!$F$34:$F$777,СВЦЭМ!$A$34:$A$777,$A204,СВЦЭМ!$B$34:$B$777,Y$190)+'СЕТ СН'!$F$12</f>
        <v>78.08051451</v>
      </c>
    </row>
    <row r="205" spans="1:25" ht="15.75" x14ac:dyDescent="0.2">
      <c r="A205" s="36">
        <f t="shared" si="5"/>
        <v>43235</v>
      </c>
      <c r="B205" s="37">
        <f>SUMIFS(СВЦЭМ!$F$34:$F$777,СВЦЭМ!$A$34:$A$777,$A205,СВЦЭМ!$B$34:$B$777,B$190)+'СЕТ СН'!$F$12</f>
        <v>84.407228380000006</v>
      </c>
      <c r="C205" s="37">
        <f>SUMIFS(СВЦЭМ!$F$34:$F$777,СВЦЭМ!$A$34:$A$777,$A205,СВЦЭМ!$B$34:$B$777,C$190)+'СЕТ СН'!$F$12</f>
        <v>89.074755809999999</v>
      </c>
      <c r="D205" s="37">
        <f>SUMIFS(СВЦЭМ!$F$34:$F$777,СВЦЭМ!$A$34:$A$777,$A205,СВЦЭМ!$B$34:$B$777,D$190)+'СЕТ СН'!$F$12</f>
        <v>92.047749370000005</v>
      </c>
      <c r="E205" s="37">
        <f>SUMIFS(СВЦЭМ!$F$34:$F$777,СВЦЭМ!$A$34:$A$777,$A205,СВЦЭМ!$B$34:$B$777,E$190)+'СЕТ СН'!$F$12</f>
        <v>92.942221459999999</v>
      </c>
      <c r="F205" s="37">
        <f>SUMIFS(СВЦЭМ!$F$34:$F$777,СВЦЭМ!$A$34:$A$777,$A205,СВЦЭМ!$B$34:$B$777,F$190)+'СЕТ СН'!$F$12</f>
        <v>94.296961580000001</v>
      </c>
      <c r="G205" s="37">
        <f>SUMIFS(СВЦЭМ!$F$34:$F$777,СВЦЭМ!$A$34:$A$777,$A205,СВЦЭМ!$B$34:$B$777,G$190)+'СЕТ СН'!$F$12</f>
        <v>92.54187924</v>
      </c>
      <c r="H205" s="37">
        <f>SUMIFS(СВЦЭМ!$F$34:$F$777,СВЦЭМ!$A$34:$A$777,$A205,СВЦЭМ!$B$34:$B$777,H$190)+'СЕТ СН'!$F$12</f>
        <v>84.892036039999994</v>
      </c>
      <c r="I205" s="37">
        <f>SUMIFS(СВЦЭМ!$F$34:$F$777,СВЦЭМ!$A$34:$A$777,$A205,СВЦЭМ!$B$34:$B$777,I$190)+'СЕТ СН'!$F$12</f>
        <v>79.596772450000003</v>
      </c>
      <c r="J205" s="37">
        <f>SUMIFS(СВЦЭМ!$F$34:$F$777,СВЦЭМ!$A$34:$A$777,$A205,СВЦЭМ!$B$34:$B$777,J$190)+'СЕТ СН'!$F$12</f>
        <v>77.146338610000001</v>
      </c>
      <c r="K205" s="37">
        <f>SUMIFS(СВЦЭМ!$F$34:$F$777,СВЦЭМ!$A$34:$A$777,$A205,СВЦЭМ!$B$34:$B$777,K$190)+'СЕТ СН'!$F$12</f>
        <v>74.460646199999999</v>
      </c>
      <c r="L205" s="37">
        <f>SUMIFS(СВЦЭМ!$F$34:$F$777,СВЦЭМ!$A$34:$A$777,$A205,СВЦЭМ!$B$34:$B$777,L$190)+'СЕТ СН'!$F$12</f>
        <v>74.001162910000005</v>
      </c>
      <c r="M205" s="37">
        <f>SUMIFS(СВЦЭМ!$F$34:$F$777,СВЦЭМ!$A$34:$A$777,$A205,СВЦЭМ!$B$34:$B$777,M$190)+'СЕТ СН'!$F$12</f>
        <v>76.162415269999997</v>
      </c>
      <c r="N205" s="37">
        <f>SUMIFS(СВЦЭМ!$F$34:$F$777,СВЦЭМ!$A$34:$A$777,$A205,СВЦЭМ!$B$34:$B$777,N$190)+'СЕТ СН'!$F$12</f>
        <v>77.699307340000004</v>
      </c>
      <c r="O205" s="37">
        <f>SUMIFS(СВЦЭМ!$F$34:$F$777,СВЦЭМ!$A$34:$A$777,$A205,СВЦЭМ!$B$34:$B$777,O$190)+'СЕТ СН'!$F$12</f>
        <v>78.054719270000007</v>
      </c>
      <c r="P205" s="37">
        <f>SUMIFS(СВЦЭМ!$F$34:$F$777,СВЦЭМ!$A$34:$A$777,$A205,СВЦЭМ!$B$34:$B$777,P$190)+'СЕТ СН'!$F$12</f>
        <v>80.328670709999997</v>
      </c>
      <c r="Q205" s="37">
        <f>SUMIFS(СВЦЭМ!$F$34:$F$777,СВЦЭМ!$A$34:$A$777,$A205,СВЦЭМ!$B$34:$B$777,Q$190)+'СЕТ СН'!$F$12</f>
        <v>80.405564859999998</v>
      </c>
      <c r="R205" s="37">
        <f>SUMIFS(СВЦЭМ!$F$34:$F$777,СВЦЭМ!$A$34:$A$777,$A205,СВЦЭМ!$B$34:$B$777,R$190)+'СЕТ СН'!$F$12</f>
        <v>80.775244000000001</v>
      </c>
      <c r="S205" s="37">
        <f>SUMIFS(СВЦЭМ!$F$34:$F$777,СВЦЭМ!$A$34:$A$777,$A205,СВЦЭМ!$B$34:$B$777,S$190)+'СЕТ СН'!$F$12</f>
        <v>79.841968089999995</v>
      </c>
      <c r="T205" s="37">
        <f>SUMIFS(СВЦЭМ!$F$34:$F$777,СВЦЭМ!$A$34:$A$777,$A205,СВЦЭМ!$B$34:$B$777,T$190)+'СЕТ СН'!$F$12</f>
        <v>78.782033159999997</v>
      </c>
      <c r="U205" s="37">
        <f>SUMIFS(СВЦЭМ!$F$34:$F$777,СВЦЭМ!$A$34:$A$777,$A205,СВЦЭМ!$B$34:$B$777,U$190)+'СЕТ СН'!$F$12</f>
        <v>77.789388740000007</v>
      </c>
      <c r="V205" s="37">
        <f>SUMIFS(СВЦЭМ!$F$34:$F$777,СВЦЭМ!$A$34:$A$777,$A205,СВЦЭМ!$B$34:$B$777,V$190)+'СЕТ СН'!$F$12</f>
        <v>74.754765079999999</v>
      </c>
      <c r="W205" s="37">
        <f>SUMIFS(СВЦЭМ!$F$34:$F$777,СВЦЭМ!$A$34:$A$777,$A205,СВЦЭМ!$B$34:$B$777,W$190)+'СЕТ СН'!$F$12</f>
        <v>71.073030990000007</v>
      </c>
      <c r="X205" s="37">
        <f>SUMIFS(СВЦЭМ!$F$34:$F$777,СВЦЭМ!$A$34:$A$777,$A205,СВЦЭМ!$B$34:$B$777,X$190)+'СЕТ СН'!$F$12</f>
        <v>73.302501449999994</v>
      </c>
      <c r="Y205" s="37">
        <f>SUMIFS(СВЦЭМ!$F$34:$F$777,СВЦЭМ!$A$34:$A$777,$A205,СВЦЭМ!$B$34:$B$777,Y$190)+'СЕТ СН'!$F$12</f>
        <v>79.469363749999999</v>
      </c>
    </row>
    <row r="206" spans="1:25" ht="15.75" x14ac:dyDescent="0.2">
      <c r="A206" s="36">
        <f t="shared" si="5"/>
        <v>43236</v>
      </c>
      <c r="B206" s="37">
        <f>SUMIFS(СВЦЭМ!$F$34:$F$777,СВЦЭМ!$A$34:$A$777,$A206,СВЦЭМ!$B$34:$B$777,B$190)+'СЕТ СН'!$F$12</f>
        <v>86.649758430000006</v>
      </c>
      <c r="C206" s="37">
        <f>SUMIFS(СВЦЭМ!$F$34:$F$777,СВЦЭМ!$A$34:$A$777,$A206,СВЦЭМ!$B$34:$B$777,C$190)+'СЕТ СН'!$F$12</f>
        <v>90.394218199999997</v>
      </c>
      <c r="D206" s="37">
        <f>SUMIFS(СВЦЭМ!$F$34:$F$777,СВЦЭМ!$A$34:$A$777,$A206,СВЦЭМ!$B$34:$B$777,D$190)+'СЕТ СН'!$F$12</f>
        <v>95.320482760000004</v>
      </c>
      <c r="E206" s="37">
        <f>SUMIFS(СВЦЭМ!$F$34:$F$777,СВЦЭМ!$A$34:$A$777,$A206,СВЦЭМ!$B$34:$B$777,E$190)+'СЕТ СН'!$F$12</f>
        <v>95.979669849999993</v>
      </c>
      <c r="F206" s="37">
        <f>SUMIFS(СВЦЭМ!$F$34:$F$777,СВЦЭМ!$A$34:$A$777,$A206,СВЦЭМ!$B$34:$B$777,F$190)+'СЕТ СН'!$F$12</f>
        <v>95.661228449999996</v>
      </c>
      <c r="G206" s="37">
        <f>SUMIFS(СВЦЭМ!$F$34:$F$777,СВЦЭМ!$A$34:$A$777,$A206,СВЦЭМ!$B$34:$B$777,G$190)+'СЕТ СН'!$F$12</f>
        <v>93.685380379999998</v>
      </c>
      <c r="H206" s="37">
        <f>SUMIFS(СВЦЭМ!$F$34:$F$777,СВЦЭМ!$A$34:$A$777,$A206,СВЦЭМ!$B$34:$B$777,H$190)+'СЕТ СН'!$F$12</f>
        <v>87.480854649999998</v>
      </c>
      <c r="I206" s="37">
        <f>SUMIFS(СВЦЭМ!$F$34:$F$777,СВЦЭМ!$A$34:$A$777,$A206,СВЦЭМ!$B$34:$B$777,I$190)+'СЕТ СН'!$F$12</f>
        <v>80.042393070000003</v>
      </c>
      <c r="J206" s="37">
        <f>SUMIFS(СВЦЭМ!$F$34:$F$777,СВЦЭМ!$A$34:$A$777,$A206,СВЦЭМ!$B$34:$B$777,J$190)+'СЕТ СН'!$F$12</f>
        <v>77.113189559999995</v>
      </c>
      <c r="K206" s="37">
        <f>SUMIFS(СВЦЭМ!$F$34:$F$777,СВЦЭМ!$A$34:$A$777,$A206,СВЦЭМ!$B$34:$B$777,K$190)+'СЕТ СН'!$F$12</f>
        <v>75.259823350000005</v>
      </c>
      <c r="L206" s="37">
        <f>SUMIFS(СВЦЭМ!$F$34:$F$777,СВЦЭМ!$A$34:$A$777,$A206,СВЦЭМ!$B$34:$B$777,L$190)+'СЕТ СН'!$F$12</f>
        <v>73.824941910000007</v>
      </c>
      <c r="M206" s="37">
        <f>SUMIFS(СВЦЭМ!$F$34:$F$777,СВЦЭМ!$A$34:$A$777,$A206,СВЦЭМ!$B$34:$B$777,M$190)+'СЕТ СН'!$F$12</f>
        <v>76.343810480000002</v>
      </c>
      <c r="N206" s="37">
        <f>SUMIFS(СВЦЭМ!$F$34:$F$777,СВЦЭМ!$A$34:$A$777,$A206,СВЦЭМ!$B$34:$B$777,N$190)+'СЕТ СН'!$F$12</f>
        <v>78.320055980000006</v>
      </c>
      <c r="O206" s="37">
        <f>SUMIFS(СВЦЭМ!$F$34:$F$777,СВЦЭМ!$A$34:$A$777,$A206,СВЦЭМ!$B$34:$B$777,O$190)+'СЕТ СН'!$F$12</f>
        <v>78.036196660000002</v>
      </c>
      <c r="P206" s="37">
        <f>SUMIFS(СВЦЭМ!$F$34:$F$777,СВЦЭМ!$A$34:$A$777,$A206,СВЦЭМ!$B$34:$B$777,P$190)+'СЕТ СН'!$F$12</f>
        <v>78.693793380000002</v>
      </c>
      <c r="Q206" s="37">
        <f>SUMIFS(СВЦЭМ!$F$34:$F$777,СВЦЭМ!$A$34:$A$777,$A206,СВЦЭМ!$B$34:$B$777,Q$190)+'СЕТ СН'!$F$12</f>
        <v>78.469948509999995</v>
      </c>
      <c r="R206" s="37">
        <f>SUMIFS(СВЦЭМ!$F$34:$F$777,СВЦЭМ!$A$34:$A$777,$A206,СВЦЭМ!$B$34:$B$777,R$190)+'СЕТ СН'!$F$12</f>
        <v>79.230003420000003</v>
      </c>
      <c r="S206" s="37">
        <f>SUMIFS(СВЦЭМ!$F$34:$F$777,СВЦЭМ!$A$34:$A$777,$A206,СВЦЭМ!$B$34:$B$777,S$190)+'СЕТ СН'!$F$12</f>
        <v>78.998579669999998</v>
      </c>
      <c r="T206" s="37">
        <f>SUMIFS(СВЦЭМ!$F$34:$F$777,СВЦЭМ!$A$34:$A$777,$A206,СВЦЭМ!$B$34:$B$777,T$190)+'СЕТ СН'!$F$12</f>
        <v>78.241897499999993</v>
      </c>
      <c r="U206" s="37">
        <f>SUMIFS(СВЦЭМ!$F$34:$F$777,СВЦЭМ!$A$34:$A$777,$A206,СВЦЭМ!$B$34:$B$777,U$190)+'СЕТ СН'!$F$12</f>
        <v>78.190452250000007</v>
      </c>
      <c r="V206" s="37">
        <f>SUMIFS(СВЦЭМ!$F$34:$F$777,СВЦЭМ!$A$34:$A$777,$A206,СВЦЭМ!$B$34:$B$777,V$190)+'СЕТ СН'!$F$12</f>
        <v>73.830366350000006</v>
      </c>
      <c r="W206" s="37">
        <f>SUMIFS(СВЦЭМ!$F$34:$F$777,СВЦЭМ!$A$34:$A$777,$A206,СВЦЭМ!$B$34:$B$777,W$190)+'СЕТ СН'!$F$12</f>
        <v>73.139587739999996</v>
      </c>
      <c r="X206" s="37">
        <f>SUMIFS(СВЦЭМ!$F$34:$F$777,СВЦЭМ!$A$34:$A$777,$A206,СВЦЭМ!$B$34:$B$777,X$190)+'СЕТ СН'!$F$12</f>
        <v>73.320619780000001</v>
      </c>
      <c r="Y206" s="37">
        <f>SUMIFS(СВЦЭМ!$F$34:$F$777,СВЦЭМ!$A$34:$A$777,$A206,СВЦЭМ!$B$34:$B$777,Y$190)+'СЕТ СН'!$F$12</f>
        <v>80.5904144</v>
      </c>
    </row>
    <row r="207" spans="1:25" ht="15.75" x14ac:dyDescent="0.2">
      <c r="A207" s="36">
        <f t="shared" si="5"/>
        <v>43237</v>
      </c>
      <c r="B207" s="37">
        <f>SUMIFS(СВЦЭМ!$F$34:$F$777,СВЦЭМ!$A$34:$A$777,$A207,СВЦЭМ!$B$34:$B$777,B$190)+'СЕТ СН'!$F$12</f>
        <v>86.650197989999995</v>
      </c>
      <c r="C207" s="37">
        <f>SUMIFS(СВЦЭМ!$F$34:$F$777,СВЦЭМ!$A$34:$A$777,$A207,СВЦЭМ!$B$34:$B$777,C$190)+'СЕТ СН'!$F$12</f>
        <v>90.991091539999999</v>
      </c>
      <c r="D207" s="37">
        <f>SUMIFS(СВЦЭМ!$F$34:$F$777,СВЦЭМ!$A$34:$A$777,$A207,СВЦЭМ!$B$34:$B$777,D$190)+'СЕТ СН'!$F$12</f>
        <v>94.456765720000007</v>
      </c>
      <c r="E207" s="37">
        <f>SUMIFS(СВЦЭМ!$F$34:$F$777,СВЦЭМ!$A$34:$A$777,$A207,СВЦЭМ!$B$34:$B$777,E$190)+'СЕТ СН'!$F$12</f>
        <v>95.620272270000001</v>
      </c>
      <c r="F207" s="37">
        <f>SUMIFS(СВЦЭМ!$F$34:$F$777,СВЦЭМ!$A$34:$A$777,$A207,СВЦЭМ!$B$34:$B$777,F$190)+'СЕТ СН'!$F$12</f>
        <v>96.012438860000003</v>
      </c>
      <c r="G207" s="37">
        <f>SUMIFS(СВЦЭМ!$F$34:$F$777,СВЦЭМ!$A$34:$A$777,$A207,СВЦЭМ!$B$34:$B$777,G$190)+'СЕТ СН'!$F$12</f>
        <v>94.620436490000003</v>
      </c>
      <c r="H207" s="37">
        <f>SUMIFS(СВЦЭМ!$F$34:$F$777,СВЦЭМ!$A$34:$A$777,$A207,СВЦЭМ!$B$34:$B$777,H$190)+'СЕТ СН'!$F$12</f>
        <v>88.9482663</v>
      </c>
      <c r="I207" s="37">
        <f>SUMIFS(СВЦЭМ!$F$34:$F$777,СВЦЭМ!$A$34:$A$777,$A207,СВЦЭМ!$B$34:$B$777,I$190)+'СЕТ СН'!$F$12</f>
        <v>80.478985539999996</v>
      </c>
      <c r="J207" s="37">
        <f>SUMIFS(СВЦЭМ!$F$34:$F$777,СВЦЭМ!$A$34:$A$777,$A207,СВЦЭМ!$B$34:$B$777,J$190)+'СЕТ СН'!$F$12</f>
        <v>75.635978399999999</v>
      </c>
      <c r="K207" s="37">
        <f>SUMIFS(СВЦЭМ!$F$34:$F$777,СВЦЭМ!$A$34:$A$777,$A207,СВЦЭМ!$B$34:$B$777,K$190)+'СЕТ СН'!$F$12</f>
        <v>73.697265139999999</v>
      </c>
      <c r="L207" s="37">
        <f>SUMIFS(СВЦЭМ!$F$34:$F$777,СВЦЭМ!$A$34:$A$777,$A207,СВЦЭМ!$B$34:$B$777,L$190)+'СЕТ СН'!$F$12</f>
        <v>72.785460069999999</v>
      </c>
      <c r="M207" s="37">
        <f>SUMIFS(СВЦЭМ!$F$34:$F$777,СВЦЭМ!$A$34:$A$777,$A207,СВЦЭМ!$B$34:$B$777,M$190)+'СЕТ СН'!$F$12</f>
        <v>72.827833920000003</v>
      </c>
      <c r="N207" s="37">
        <f>SUMIFS(СВЦЭМ!$F$34:$F$777,СВЦЭМ!$A$34:$A$777,$A207,СВЦЭМ!$B$34:$B$777,N$190)+'СЕТ СН'!$F$12</f>
        <v>76.873828959999997</v>
      </c>
      <c r="O207" s="37">
        <f>SUMIFS(СВЦЭМ!$F$34:$F$777,СВЦЭМ!$A$34:$A$777,$A207,СВЦЭМ!$B$34:$B$777,O$190)+'СЕТ СН'!$F$12</f>
        <v>77.694541479999998</v>
      </c>
      <c r="P207" s="37">
        <f>SUMIFS(СВЦЭМ!$F$34:$F$777,СВЦЭМ!$A$34:$A$777,$A207,СВЦЭМ!$B$34:$B$777,P$190)+'СЕТ СН'!$F$12</f>
        <v>79.570056219999998</v>
      </c>
      <c r="Q207" s="37">
        <f>SUMIFS(СВЦЭМ!$F$34:$F$777,СВЦЭМ!$A$34:$A$777,$A207,СВЦЭМ!$B$34:$B$777,Q$190)+'СЕТ СН'!$F$12</f>
        <v>80.122224829999993</v>
      </c>
      <c r="R207" s="37">
        <f>SUMIFS(СВЦЭМ!$F$34:$F$777,СВЦЭМ!$A$34:$A$777,$A207,СВЦЭМ!$B$34:$B$777,R$190)+'СЕТ СН'!$F$12</f>
        <v>80.119942409999993</v>
      </c>
      <c r="S207" s="37">
        <f>SUMIFS(СВЦЭМ!$F$34:$F$777,СВЦЭМ!$A$34:$A$777,$A207,СВЦЭМ!$B$34:$B$777,S$190)+'СЕТ СН'!$F$12</f>
        <v>80.029940159999995</v>
      </c>
      <c r="T207" s="37">
        <f>SUMIFS(СВЦЭМ!$F$34:$F$777,СВЦЭМ!$A$34:$A$777,$A207,СВЦЭМ!$B$34:$B$777,T$190)+'СЕТ СН'!$F$12</f>
        <v>78.308937209999996</v>
      </c>
      <c r="U207" s="37">
        <f>SUMIFS(СВЦЭМ!$F$34:$F$777,СВЦЭМ!$A$34:$A$777,$A207,СВЦЭМ!$B$34:$B$777,U$190)+'СЕТ СН'!$F$12</f>
        <v>76.479185799999996</v>
      </c>
      <c r="V207" s="37">
        <f>SUMIFS(СВЦЭМ!$F$34:$F$777,СВЦЭМ!$A$34:$A$777,$A207,СВЦЭМ!$B$34:$B$777,V$190)+'СЕТ СН'!$F$12</f>
        <v>74.660774790000005</v>
      </c>
      <c r="W207" s="37">
        <f>SUMIFS(СВЦЭМ!$F$34:$F$777,СВЦЭМ!$A$34:$A$777,$A207,СВЦЭМ!$B$34:$B$777,W$190)+'СЕТ СН'!$F$12</f>
        <v>71.543809679999995</v>
      </c>
      <c r="X207" s="37">
        <f>SUMIFS(СВЦЭМ!$F$34:$F$777,СВЦЭМ!$A$34:$A$777,$A207,СВЦЭМ!$B$34:$B$777,X$190)+'СЕТ СН'!$F$12</f>
        <v>74.228806289999994</v>
      </c>
      <c r="Y207" s="37">
        <f>SUMIFS(СВЦЭМ!$F$34:$F$777,СВЦЭМ!$A$34:$A$777,$A207,СВЦЭМ!$B$34:$B$777,Y$190)+'СЕТ СН'!$F$12</f>
        <v>80.196547719999998</v>
      </c>
    </row>
    <row r="208" spans="1:25" ht="15.75" x14ac:dyDescent="0.2">
      <c r="A208" s="36">
        <f t="shared" si="5"/>
        <v>43238</v>
      </c>
      <c r="B208" s="37">
        <f>SUMIFS(СВЦЭМ!$F$34:$F$777,СВЦЭМ!$A$34:$A$777,$A208,СВЦЭМ!$B$34:$B$777,B$190)+'СЕТ СН'!$F$12</f>
        <v>89.736100109999995</v>
      </c>
      <c r="C208" s="37">
        <f>SUMIFS(СВЦЭМ!$F$34:$F$777,СВЦЭМ!$A$34:$A$777,$A208,СВЦЭМ!$B$34:$B$777,C$190)+'СЕТ СН'!$F$12</f>
        <v>94.015292340000002</v>
      </c>
      <c r="D208" s="37">
        <f>SUMIFS(СВЦЭМ!$F$34:$F$777,СВЦЭМ!$A$34:$A$777,$A208,СВЦЭМ!$B$34:$B$777,D$190)+'СЕТ СН'!$F$12</f>
        <v>95.209391530000005</v>
      </c>
      <c r="E208" s="37">
        <f>SUMIFS(СВЦЭМ!$F$34:$F$777,СВЦЭМ!$A$34:$A$777,$A208,СВЦЭМ!$B$34:$B$777,E$190)+'СЕТ СН'!$F$12</f>
        <v>95.142982239999995</v>
      </c>
      <c r="F208" s="37">
        <f>SUMIFS(СВЦЭМ!$F$34:$F$777,СВЦЭМ!$A$34:$A$777,$A208,СВЦЭМ!$B$34:$B$777,F$190)+'СЕТ СН'!$F$12</f>
        <v>95.174224039999999</v>
      </c>
      <c r="G208" s="37">
        <f>SUMIFS(СВЦЭМ!$F$34:$F$777,СВЦЭМ!$A$34:$A$777,$A208,СВЦЭМ!$B$34:$B$777,G$190)+'СЕТ СН'!$F$12</f>
        <v>95.920553499999997</v>
      </c>
      <c r="H208" s="37">
        <f>SUMIFS(СВЦЭМ!$F$34:$F$777,СВЦЭМ!$A$34:$A$777,$A208,СВЦЭМ!$B$34:$B$777,H$190)+'СЕТ СН'!$F$12</f>
        <v>91.688125839999998</v>
      </c>
      <c r="I208" s="37">
        <f>SUMIFS(СВЦЭМ!$F$34:$F$777,СВЦЭМ!$A$34:$A$777,$A208,СВЦЭМ!$B$34:$B$777,I$190)+'СЕТ СН'!$F$12</f>
        <v>83.963591609999995</v>
      </c>
      <c r="J208" s="37">
        <f>SUMIFS(СВЦЭМ!$F$34:$F$777,СВЦЭМ!$A$34:$A$777,$A208,СВЦЭМ!$B$34:$B$777,J$190)+'СЕТ СН'!$F$12</f>
        <v>80.462767720000002</v>
      </c>
      <c r="K208" s="37">
        <f>SUMIFS(СВЦЭМ!$F$34:$F$777,СВЦЭМ!$A$34:$A$777,$A208,СВЦЭМ!$B$34:$B$777,K$190)+'СЕТ СН'!$F$12</f>
        <v>78.845060029999999</v>
      </c>
      <c r="L208" s="37">
        <f>SUMIFS(СВЦЭМ!$F$34:$F$777,СВЦЭМ!$A$34:$A$777,$A208,СВЦЭМ!$B$34:$B$777,L$190)+'СЕТ СН'!$F$12</f>
        <v>77.907275670000004</v>
      </c>
      <c r="M208" s="37">
        <f>SUMIFS(СВЦЭМ!$F$34:$F$777,СВЦЭМ!$A$34:$A$777,$A208,СВЦЭМ!$B$34:$B$777,M$190)+'СЕТ СН'!$F$12</f>
        <v>78.672148579999998</v>
      </c>
      <c r="N208" s="37">
        <f>SUMIFS(СВЦЭМ!$F$34:$F$777,СВЦЭМ!$A$34:$A$777,$A208,СВЦЭМ!$B$34:$B$777,N$190)+'СЕТ СН'!$F$12</f>
        <v>81.284906289999995</v>
      </c>
      <c r="O208" s="37">
        <f>SUMIFS(СВЦЭМ!$F$34:$F$777,СВЦЭМ!$A$34:$A$777,$A208,СВЦЭМ!$B$34:$B$777,O$190)+'СЕТ СН'!$F$12</f>
        <v>80.27479142</v>
      </c>
      <c r="P208" s="37">
        <f>SUMIFS(СВЦЭМ!$F$34:$F$777,СВЦЭМ!$A$34:$A$777,$A208,СВЦЭМ!$B$34:$B$777,P$190)+'СЕТ СН'!$F$12</f>
        <v>81.049029469999994</v>
      </c>
      <c r="Q208" s="37">
        <f>SUMIFS(СВЦЭМ!$F$34:$F$777,СВЦЭМ!$A$34:$A$777,$A208,СВЦЭМ!$B$34:$B$777,Q$190)+'СЕТ СН'!$F$12</f>
        <v>81.841167519999999</v>
      </c>
      <c r="R208" s="37">
        <f>SUMIFS(СВЦЭМ!$F$34:$F$777,СВЦЭМ!$A$34:$A$777,$A208,СВЦЭМ!$B$34:$B$777,R$190)+'СЕТ СН'!$F$12</f>
        <v>82.93331062</v>
      </c>
      <c r="S208" s="37">
        <f>SUMIFS(СВЦЭМ!$F$34:$F$777,СВЦЭМ!$A$34:$A$777,$A208,СВЦЭМ!$B$34:$B$777,S$190)+'СЕТ СН'!$F$12</f>
        <v>81.691649080000005</v>
      </c>
      <c r="T208" s="37">
        <f>SUMIFS(СВЦЭМ!$F$34:$F$777,СВЦЭМ!$A$34:$A$777,$A208,СВЦЭМ!$B$34:$B$777,T$190)+'СЕТ СН'!$F$12</f>
        <v>80.259036890000004</v>
      </c>
      <c r="U208" s="37">
        <f>SUMIFS(СВЦЭМ!$F$34:$F$777,СВЦЭМ!$A$34:$A$777,$A208,СВЦЭМ!$B$34:$B$777,U$190)+'СЕТ СН'!$F$12</f>
        <v>84.404889330000003</v>
      </c>
      <c r="V208" s="37">
        <f>SUMIFS(СВЦЭМ!$F$34:$F$777,СВЦЭМ!$A$34:$A$777,$A208,СВЦЭМ!$B$34:$B$777,V$190)+'СЕТ СН'!$F$12</f>
        <v>81.059556299999997</v>
      </c>
      <c r="W208" s="37">
        <f>SUMIFS(СВЦЭМ!$F$34:$F$777,СВЦЭМ!$A$34:$A$777,$A208,СВЦЭМ!$B$34:$B$777,W$190)+'СЕТ СН'!$F$12</f>
        <v>79.147397459999993</v>
      </c>
      <c r="X208" s="37">
        <f>SUMIFS(СВЦЭМ!$F$34:$F$777,СВЦЭМ!$A$34:$A$777,$A208,СВЦЭМ!$B$34:$B$777,X$190)+'СЕТ СН'!$F$12</f>
        <v>82.368014619999997</v>
      </c>
      <c r="Y208" s="37">
        <f>SUMIFS(СВЦЭМ!$F$34:$F$777,СВЦЭМ!$A$34:$A$777,$A208,СВЦЭМ!$B$34:$B$777,Y$190)+'СЕТ СН'!$F$12</f>
        <v>88.697912669999994</v>
      </c>
    </row>
    <row r="209" spans="1:25" ht="15.75" x14ac:dyDescent="0.2">
      <c r="A209" s="36">
        <f t="shared" si="5"/>
        <v>43239</v>
      </c>
      <c r="B209" s="37">
        <f>SUMIFS(СВЦЭМ!$F$34:$F$777,СВЦЭМ!$A$34:$A$777,$A209,СВЦЭМ!$B$34:$B$777,B$190)+'СЕТ СН'!$F$12</f>
        <v>84.752320699999999</v>
      </c>
      <c r="C209" s="37">
        <f>SUMIFS(СВЦЭМ!$F$34:$F$777,СВЦЭМ!$A$34:$A$777,$A209,СВЦЭМ!$B$34:$B$777,C$190)+'СЕТ СН'!$F$12</f>
        <v>85.900018810000006</v>
      </c>
      <c r="D209" s="37">
        <f>SUMIFS(СВЦЭМ!$F$34:$F$777,СВЦЭМ!$A$34:$A$777,$A209,СВЦЭМ!$B$34:$B$777,D$190)+'СЕТ СН'!$F$12</f>
        <v>84.65870391</v>
      </c>
      <c r="E209" s="37">
        <f>SUMIFS(СВЦЭМ!$F$34:$F$777,СВЦЭМ!$A$34:$A$777,$A209,СВЦЭМ!$B$34:$B$777,E$190)+'СЕТ СН'!$F$12</f>
        <v>86.411278600000003</v>
      </c>
      <c r="F209" s="37">
        <f>SUMIFS(СВЦЭМ!$F$34:$F$777,СВЦЭМ!$A$34:$A$777,$A209,СВЦЭМ!$B$34:$B$777,F$190)+'СЕТ СН'!$F$12</f>
        <v>89.054109740000001</v>
      </c>
      <c r="G209" s="37">
        <f>SUMIFS(СВЦЭМ!$F$34:$F$777,СВЦЭМ!$A$34:$A$777,$A209,СВЦЭМ!$B$34:$B$777,G$190)+'СЕТ СН'!$F$12</f>
        <v>90.452116040000007</v>
      </c>
      <c r="H209" s="37">
        <f>SUMIFS(СВЦЭМ!$F$34:$F$777,СВЦЭМ!$A$34:$A$777,$A209,СВЦЭМ!$B$34:$B$777,H$190)+'СЕТ СН'!$F$12</f>
        <v>89.475566639999997</v>
      </c>
      <c r="I209" s="37">
        <f>SUMIFS(СВЦЭМ!$F$34:$F$777,СВЦЭМ!$A$34:$A$777,$A209,СВЦЭМ!$B$34:$B$777,I$190)+'СЕТ СН'!$F$12</f>
        <v>83.923306080000003</v>
      </c>
      <c r="J209" s="37">
        <f>SUMIFS(СВЦЭМ!$F$34:$F$777,СВЦЭМ!$A$34:$A$777,$A209,СВЦЭМ!$B$34:$B$777,J$190)+'СЕТ СН'!$F$12</f>
        <v>76.688043899999997</v>
      </c>
      <c r="K209" s="37">
        <f>SUMIFS(СВЦЭМ!$F$34:$F$777,СВЦЭМ!$A$34:$A$777,$A209,СВЦЭМ!$B$34:$B$777,K$190)+'СЕТ СН'!$F$12</f>
        <v>74.003570600000003</v>
      </c>
      <c r="L209" s="37">
        <f>SUMIFS(СВЦЭМ!$F$34:$F$777,СВЦЭМ!$A$34:$A$777,$A209,СВЦЭМ!$B$34:$B$777,L$190)+'СЕТ СН'!$F$12</f>
        <v>73.052861969999995</v>
      </c>
      <c r="M209" s="37">
        <f>SUMIFS(СВЦЭМ!$F$34:$F$777,СВЦЭМ!$A$34:$A$777,$A209,СВЦЭМ!$B$34:$B$777,M$190)+'СЕТ СН'!$F$12</f>
        <v>72.751416629999994</v>
      </c>
      <c r="N209" s="37">
        <f>SUMIFS(СВЦЭМ!$F$34:$F$777,СВЦЭМ!$A$34:$A$777,$A209,СВЦЭМ!$B$34:$B$777,N$190)+'СЕТ СН'!$F$12</f>
        <v>73.395420200000004</v>
      </c>
      <c r="O209" s="37">
        <f>SUMIFS(СВЦЭМ!$F$34:$F$777,СВЦЭМ!$A$34:$A$777,$A209,СВЦЭМ!$B$34:$B$777,O$190)+'СЕТ СН'!$F$12</f>
        <v>75.824320839999999</v>
      </c>
      <c r="P209" s="37">
        <f>SUMIFS(СВЦЭМ!$F$34:$F$777,СВЦЭМ!$A$34:$A$777,$A209,СВЦЭМ!$B$34:$B$777,P$190)+'СЕТ СН'!$F$12</f>
        <v>77.489400259999996</v>
      </c>
      <c r="Q209" s="37">
        <f>SUMIFS(СВЦЭМ!$F$34:$F$777,СВЦЭМ!$A$34:$A$777,$A209,СВЦЭМ!$B$34:$B$777,Q$190)+'СЕТ СН'!$F$12</f>
        <v>77.470273500000005</v>
      </c>
      <c r="R209" s="37">
        <f>SUMIFS(СВЦЭМ!$F$34:$F$777,СВЦЭМ!$A$34:$A$777,$A209,СВЦЭМ!$B$34:$B$777,R$190)+'СЕТ СН'!$F$12</f>
        <v>78.221613529999999</v>
      </c>
      <c r="S209" s="37">
        <f>SUMIFS(СВЦЭМ!$F$34:$F$777,СВЦЭМ!$A$34:$A$777,$A209,СВЦЭМ!$B$34:$B$777,S$190)+'СЕТ СН'!$F$12</f>
        <v>76.517366319999994</v>
      </c>
      <c r="T209" s="37">
        <f>SUMIFS(СВЦЭМ!$F$34:$F$777,СВЦЭМ!$A$34:$A$777,$A209,СВЦЭМ!$B$34:$B$777,T$190)+'СЕТ СН'!$F$12</f>
        <v>76.620931479999996</v>
      </c>
      <c r="U209" s="37">
        <f>SUMIFS(СВЦЭМ!$F$34:$F$777,СВЦЭМ!$A$34:$A$777,$A209,СВЦЭМ!$B$34:$B$777,U$190)+'СЕТ СН'!$F$12</f>
        <v>74.634276330000006</v>
      </c>
      <c r="V209" s="37">
        <f>SUMIFS(СВЦЭМ!$F$34:$F$777,СВЦЭМ!$A$34:$A$777,$A209,СВЦЭМ!$B$34:$B$777,V$190)+'СЕТ СН'!$F$12</f>
        <v>73.345599140000004</v>
      </c>
      <c r="W209" s="37">
        <f>SUMIFS(СВЦЭМ!$F$34:$F$777,СВЦЭМ!$A$34:$A$777,$A209,СВЦЭМ!$B$34:$B$777,W$190)+'СЕТ СН'!$F$12</f>
        <v>69.873752699999997</v>
      </c>
      <c r="X209" s="37">
        <f>SUMIFS(СВЦЭМ!$F$34:$F$777,СВЦЭМ!$A$34:$A$777,$A209,СВЦЭМ!$B$34:$B$777,X$190)+'СЕТ СН'!$F$12</f>
        <v>70.363700969999996</v>
      </c>
      <c r="Y209" s="37">
        <f>SUMIFS(СВЦЭМ!$F$34:$F$777,СВЦЭМ!$A$34:$A$777,$A209,СВЦЭМ!$B$34:$B$777,Y$190)+'СЕТ СН'!$F$12</f>
        <v>77.791662259999995</v>
      </c>
    </row>
    <row r="210" spans="1:25" ht="15.75" x14ac:dyDescent="0.2">
      <c r="A210" s="36">
        <f t="shared" si="5"/>
        <v>43240</v>
      </c>
      <c r="B210" s="37">
        <f>SUMIFS(СВЦЭМ!$F$34:$F$777,СВЦЭМ!$A$34:$A$777,$A210,СВЦЭМ!$B$34:$B$777,B$190)+'СЕТ СН'!$F$12</f>
        <v>83.310240820000004</v>
      </c>
      <c r="C210" s="37">
        <f>SUMIFS(СВЦЭМ!$F$34:$F$777,СВЦЭМ!$A$34:$A$777,$A210,СВЦЭМ!$B$34:$B$777,C$190)+'СЕТ СН'!$F$12</f>
        <v>86.994758640000001</v>
      </c>
      <c r="D210" s="37">
        <f>SUMIFS(СВЦЭМ!$F$34:$F$777,СВЦЭМ!$A$34:$A$777,$A210,СВЦЭМ!$B$34:$B$777,D$190)+'СЕТ СН'!$F$12</f>
        <v>90.423150019999994</v>
      </c>
      <c r="E210" s="37">
        <f>SUMIFS(СВЦЭМ!$F$34:$F$777,СВЦЭМ!$A$34:$A$777,$A210,СВЦЭМ!$B$34:$B$777,E$190)+'СЕТ СН'!$F$12</f>
        <v>92.285876700000003</v>
      </c>
      <c r="F210" s="37">
        <f>SUMIFS(СВЦЭМ!$F$34:$F$777,СВЦЭМ!$A$34:$A$777,$A210,СВЦЭМ!$B$34:$B$777,F$190)+'СЕТ СН'!$F$12</f>
        <v>94.501580910000001</v>
      </c>
      <c r="G210" s="37">
        <f>SUMIFS(СВЦЭМ!$F$34:$F$777,СВЦЭМ!$A$34:$A$777,$A210,СВЦЭМ!$B$34:$B$777,G$190)+'СЕТ СН'!$F$12</f>
        <v>94.627727969999995</v>
      </c>
      <c r="H210" s="37">
        <f>SUMIFS(СВЦЭМ!$F$34:$F$777,СВЦЭМ!$A$34:$A$777,$A210,СВЦЭМ!$B$34:$B$777,H$190)+'СЕТ СН'!$F$12</f>
        <v>92.707232520000005</v>
      </c>
      <c r="I210" s="37">
        <f>SUMIFS(СВЦЭМ!$F$34:$F$777,СВЦЭМ!$A$34:$A$777,$A210,СВЦЭМ!$B$34:$B$777,I$190)+'СЕТ СН'!$F$12</f>
        <v>84.58874136</v>
      </c>
      <c r="J210" s="37">
        <f>SUMIFS(СВЦЭМ!$F$34:$F$777,СВЦЭМ!$A$34:$A$777,$A210,СВЦЭМ!$B$34:$B$777,J$190)+'СЕТ СН'!$F$12</f>
        <v>77.851935269999998</v>
      </c>
      <c r="K210" s="37">
        <f>SUMIFS(СВЦЭМ!$F$34:$F$777,СВЦЭМ!$A$34:$A$777,$A210,СВЦЭМ!$B$34:$B$777,K$190)+'СЕТ СН'!$F$12</f>
        <v>73.218349020000005</v>
      </c>
      <c r="L210" s="37">
        <f>SUMIFS(СВЦЭМ!$F$34:$F$777,СВЦЭМ!$A$34:$A$777,$A210,СВЦЭМ!$B$34:$B$777,L$190)+'СЕТ СН'!$F$12</f>
        <v>74.805349109999995</v>
      </c>
      <c r="M210" s="37">
        <f>SUMIFS(СВЦЭМ!$F$34:$F$777,СВЦЭМ!$A$34:$A$777,$A210,СВЦЭМ!$B$34:$B$777,M$190)+'СЕТ СН'!$F$12</f>
        <v>72.943262320000002</v>
      </c>
      <c r="N210" s="37">
        <f>SUMIFS(СВЦЭМ!$F$34:$F$777,СВЦЭМ!$A$34:$A$777,$A210,СВЦЭМ!$B$34:$B$777,N$190)+'СЕТ СН'!$F$12</f>
        <v>73.470459050000002</v>
      </c>
      <c r="O210" s="37">
        <f>SUMIFS(СВЦЭМ!$F$34:$F$777,СВЦЭМ!$A$34:$A$777,$A210,СВЦЭМ!$B$34:$B$777,O$190)+'СЕТ СН'!$F$12</f>
        <v>73.518294760000003</v>
      </c>
      <c r="P210" s="37">
        <f>SUMIFS(СВЦЭМ!$F$34:$F$777,СВЦЭМ!$A$34:$A$777,$A210,СВЦЭМ!$B$34:$B$777,P$190)+'СЕТ СН'!$F$12</f>
        <v>76.352344720000005</v>
      </c>
      <c r="Q210" s="37">
        <f>SUMIFS(СВЦЭМ!$F$34:$F$777,СВЦЭМ!$A$34:$A$777,$A210,СВЦЭМ!$B$34:$B$777,Q$190)+'СЕТ СН'!$F$12</f>
        <v>76.915187040000006</v>
      </c>
      <c r="R210" s="37">
        <f>SUMIFS(СВЦЭМ!$F$34:$F$777,СВЦЭМ!$A$34:$A$777,$A210,СВЦЭМ!$B$34:$B$777,R$190)+'СЕТ СН'!$F$12</f>
        <v>76.658146439999996</v>
      </c>
      <c r="S210" s="37">
        <f>SUMIFS(СВЦЭМ!$F$34:$F$777,СВЦЭМ!$A$34:$A$777,$A210,СВЦЭМ!$B$34:$B$777,S$190)+'СЕТ СН'!$F$12</f>
        <v>74.580736979999998</v>
      </c>
      <c r="T210" s="37">
        <f>SUMIFS(СВЦЭМ!$F$34:$F$777,СВЦЭМ!$A$34:$A$777,$A210,СВЦЭМ!$B$34:$B$777,T$190)+'СЕТ СН'!$F$12</f>
        <v>73.165355259999998</v>
      </c>
      <c r="U210" s="37">
        <f>SUMIFS(СВЦЭМ!$F$34:$F$777,СВЦЭМ!$A$34:$A$777,$A210,СВЦЭМ!$B$34:$B$777,U$190)+'СЕТ СН'!$F$12</f>
        <v>74.184685509999994</v>
      </c>
      <c r="V210" s="37">
        <f>SUMIFS(СВЦЭМ!$F$34:$F$777,СВЦЭМ!$A$34:$A$777,$A210,СВЦЭМ!$B$34:$B$777,V$190)+'СЕТ СН'!$F$12</f>
        <v>69.715890209999998</v>
      </c>
      <c r="W210" s="37">
        <f>SUMIFS(СВЦЭМ!$F$34:$F$777,СВЦЭМ!$A$34:$A$777,$A210,СВЦЭМ!$B$34:$B$777,W$190)+'СЕТ СН'!$F$12</f>
        <v>67.119343860000001</v>
      </c>
      <c r="X210" s="37">
        <f>SUMIFS(СВЦЭМ!$F$34:$F$777,СВЦЭМ!$A$34:$A$777,$A210,СВЦЭМ!$B$34:$B$777,X$190)+'СЕТ СН'!$F$12</f>
        <v>68.736173390000005</v>
      </c>
      <c r="Y210" s="37">
        <f>SUMIFS(СВЦЭМ!$F$34:$F$777,СВЦЭМ!$A$34:$A$777,$A210,СВЦЭМ!$B$34:$B$777,Y$190)+'СЕТ СН'!$F$12</f>
        <v>74.882735249999996</v>
      </c>
    </row>
    <row r="211" spans="1:25" ht="15.75" x14ac:dyDescent="0.2">
      <c r="A211" s="36">
        <f t="shared" si="5"/>
        <v>43241</v>
      </c>
      <c r="B211" s="37">
        <f>SUMIFS(СВЦЭМ!$F$34:$F$777,СВЦЭМ!$A$34:$A$777,$A211,СВЦЭМ!$B$34:$B$777,B$190)+'СЕТ СН'!$F$12</f>
        <v>86.411830289999997</v>
      </c>
      <c r="C211" s="37">
        <f>SUMIFS(СВЦЭМ!$F$34:$F$777,СВЦЭМ!$A$34:$A$777,$A211,СВЦЭМ!$B$34:$B$777,C$190)+'СЕТ СН'!$F$12</f>
        <v>93.81613342</v>
      </c>
      <c r="D211" s="37">
        <f>SUMIFS(СВЦЭМ!$F$34:$F$777,СВЦЭМ!$A$34:$A$777,$A211,СВЦЭМ!$B$34:$B$777,D$190)+'СЕТ СН'!$F$12</f>
        <v>97.207626840000003</v>
      </c>
      <c r="E211" s="37">
        <f>SUMIFS(СВЦЭМ!$F$34:$F$777,СВЦЭМ!$A$34:$A$777,$A211,СВЦЭМ!$B$34:$B$777,E$190)+'СЕТ СН'!$F$12</f>
        <v>98.207024439999998</v>
      </c>
      <c r="F211" s="37">
        <f>SUMIFS(СВЦЭМ!$F$34:$F$777,СВЦЭМ!$A$34:$A$777,$A211,СВЦЭМ!$B$34:$B$777,F$190)+'СЕТ СН'!$F$12</f>
        <v>98.992862979999998</v>
      </c>
      <c r="G211" s="37">
        <f>SUMIFS(СВЦЭМ!$F$34:$F$777,СВЦЭМ!$A$34:$A$777,$A211,СВЦЭМ!$B$34:$B$777,G$190)+'СЕТ СН'!$F$12</f>
        <v>97.603096359999995</v>
      </c>
      <c r="H211" s="37">
        <f>SUMIFS(СВЦЭМ!$F$34:$F$777,СВЦЭМ!$A$34:$A$777,$A211,СВЦЭМ!$B$34:$B$777,H$190)+'СЕТ СН'!$F$12</f>
        <v>90.749593300000001</v>
      </c>
      <c r="I211" s="37">
        <f>SUMIFS(СВЦЭМ!$F$34:$F$777,СВЦЭМ!$A$34:$A$777,$A211,СВЦЭМ!$B$34:$B$777,I$190)+'СЕТ СН'!$F$12</f>
        <v>81.815925629999995</v>
      </c>
      <c r="J211" s="37">
        <f>SUMIFS(СВЦЭМ!$F$34:$F$777,СВЦЭМ!$A$34:$A$777,$A211,СВЦЭМ!$B$34:$B$777,J$190)+'СЕТ СН'!$F$12</f>
        <v>78.01120555</v>
      </c>
      <c r="K211" s="37">
        <f>SUMIFS(СВЦЭМ!$F$34:$F$777,СВЦЭМ!$A$34:$A$777,$A211,СВЦЭМ!$B$34:$B$777,K$190)+'СЕТ СН'!$F$12</f>
        <v>75.194963139999999</v>
      </c>
      <c r="L211" s="37">
        <f>SUMIFS(СВЦЭМ!$F$34:$F$777,СВЦЭМ!$A$34:$A$777,$A211,СВЦЭМ!$B$34:$B$777,L$190)+'СЕТ СН'!$F$12</f>
        <v>74.079945820000006</v>
      </c>
      <c r="M211" s="37">
        <f>SUMIFS(СВЦЭМ!$F$34:$F$777,СВЦЭМ!$A$34:$A$777,$A211,СВЦЭМ!$B$34:$B$777,M$190)+'СЕТ СН'!$F$12</f>
        <v>75.327431919999995</v>
      </c>
      <c r="N211" s="37">
        <f>SUMIFS(СВЦЭМ!$F$34:$F$777,СВЦЭМ!$A$34:$A$777,$A211,СВЦЭМ!$B$34:$B$777,N$190)+'СЕТ СН'!$F$12</f>
        <v>77.951586809999995</v>
      </c>
      <c r="O211" s="37">
        <f>SUMIFS(СВЦЭМ!$F$34:$F$777,СВЦЭМ!$A$34:$A$777,$A211,СВЦЭМ!$B$34:$B$777,O$190)+'СЕТ СН'!$F$12</f>
        <v>75.702502490000001</v>
      </c>
      <c r="P211" s="37">
        <f>SUMIFS(СВЦЭМ!$F$34:$F$777,СВЦЭМ!$A$34:$A$777,$A211,СВЦЭМ!$B$34:$B$777,P$190)+'СЕТ СН'!$F$12</f>
        <v>76.200476960000003</v>
      </c>
      <c r="Q211" s="37">
        <f>SUMIFS(СВЦЭМ!$F$34:$F$777,СВЦЭМ!$A$34:$A$777,$A211,СВЦЭМ!$B$34:$B$777,Q$190)+'СЕТ СН'!$F$12</f>
        <v>77.588416960000004</v>
      </c>
      <c r="R211" s="37">
        <f>SUMIFS(СВЦЭМ!$F$34:$F$777,СВЦЭМ!$A$34:$A$777,$A211,СВЦЭМ!$B$34:$B$777,R$190)+'СЕТ СН'!$F$12</f>
        <v>78.467604469999998</v>
      </c>
      <c r="S211" s="37">
        <f>SUMIFS(СВЦЭМ!$F$34:$F$777,СВЦЭМ!$A$34:$A$777,$A211,СВЦЭМ!$B$34:$B$777,S$190)+'СЕТ СН'!$F$12</f>
        <v>77.226755330000003</v>
      </c>
      <c r="T211" s="37">
        <f>SUMIFS(СВЦЭМ!$F$34:$F$777,СВЦЭМ!$A$34:$A$777,$A211,СВЦЭМ!$B$34:$B$777,T$190)+'СЕТ СН'!$F$12</f>
        <v>75.967847289999995</v>
      </c>
      <c r="U211" s="37">
        <f>SUMIFS(СВЦЭМ!$F$34:$F$777,СВЦЭМ!$A$34:$A$777,$A211,СВЦЭМ!$B$34:$B$777,U$190)+'СЕТ СН'!$F$12</f>
        <v>80.009024030000006</v>
      </c>
      <c r="V211" s="37">
        <f>SUMIFS(СВЦЭМ!$F$34:$F$777,СВЦЭМ!$A$34:$A$777,$A211,СВЦЭМ!$B$34:$B$777,V$190)+'СЕТ СН'!$F$12</f>
        <v>76.874406949999994</v>
      </c>
      <c r="W211" s="37">
        <f>SUMIFS(СВЦЭМ!$F$34:$F$777,СВЦЭМ!$A$34:$A$777,$A211,СВЦЭМ!$B$34:$B$777,W$190)+'СЕТ СН'!$F$12</f>
        <v>73.880158210000005</v>
      </c>
      <c r="X211" s="37">
        <f>SUMIFS(СВЦЭМ!$F$34:$F$777,СВЦЭМ!$A$34:$A$777,$A211,СВЦЭМ!$B$34:$B$777,X$190)+'СЕТ СН'!$F$12</f>
        <v>77.464486500000007</v>
      </c>
      <c r="Y211" s="37">
        <f>SUMIFS(СВЦЭМ!$F$34:$F$777,СВЦЭМ!$A$34:$A$777,$A211,СВЦЭМ!$B$34:$B$777,Y$190)+'СЕТ СН'!$F$12</f>
        <v>85.764378109999996</v>
      </c>
    </row>
    <row r="212" spans="1:25" ht="15.75" x14ac:dyDescent="0.2">
      <c r="A212" s="36">
        <f t="shared" si="5"/>
        <v>43242</v>
      </c>
      <c r="B212" s="37">
        <f>SUMIFS(СВЦЭМ!$F$34:$F$777,СВЦЭМ!$A$34:$A$777,$A212,СВЦЭМ!$B$34:$B$777,B$190)+'СЕТ СН'!$F$12</f>
        <v>82.37416202</v>
      </c>
      <c r="C212" s="37">
        <f>SUMIFS(СВЦЭМ!$F$34:$F$777,СВЦЭМ!$A$34:$A$777,$A212,СВЦЭМ!$B$34:$B$777,C$190)+'СЕТ СН'!$F$12</f>
        <v>88.413373840000006</v>
      </c>
      <c r="D212" s="37">
        <f>SUMIFS(СВЦЭМ!$F$34:$F$777,СВЦЭМ!$A$34:$A$777,$A212,СВЦЭМ!$B$34:$B$777,D$190)+'СЕТ СН'!$F$12</f>
        <v>91.306819520000005</v>
      </c>
      <c r="E212" s="37">
        <f>SUMIFS(СВЦЭМ!$F$34:$F$777,СВЦЭМ!$A$34:$A$777,$A212,СВЦЭМ!$B$34:$B$777,E$190)+'СЕТ СН'!$F$12</f>
        <v>92.875056290000003</v>
      </c>
      <c r="F212" s="37">
        <f>SUMIFS(СВЦЭМ!$F$34:$F$777,СВЦЭМ!$A$34:$A$777,$A212,СВЦЭМ!$B$34:$B$777,F$190)+'СЕТ СН'!$F$12</f>
        <v>93.898907469999997</v>
      </c>
      <c r="G212" s="37">
        <f>SUMIFS(СВЦЭМ!$F$34:$F$777,СВЦЭМ!$A$34:$A$777,$A212,СВЦЭМ!$B$34:$B$777,G$190)+'СЕТ СН'!$F$12</f>
        <v>91.489684519999997</v>
      </c>
      <c r="H212" s="37">
        <f>SUMIFS(СВЦЭМ!$F$34:$F$777,СВЦЭМ!$A$34:$A$777,$A212,СВЦЭМ!$B$34:$B$777,H$190)+'СЕТ СН'!$F$12</f>
        <v>83.504431859999997</v>
      </c>
      <c r="I212" s="37">
        <f>SUMIFS(СВЦЭМ!$F$34:$F$777,СВЦЭМ!$A$34:$A$777,$A212,СВЦЭМ!$B$34:$B$777,I$190)+'СЕТ СН'!$F$12</f>
        <v>78.169729340000004</v>
      </c>
      <c r="J212" s="37">
        <f>SUMIFS(СВЦЭМ!$F$34:$F$777,СВЦЭМ!$A$34:$A$777,$A212,СВЦЭМ!$B$34:$B$777,J$190)+'СЕТ СН'!$F$12</f>
        <v>76.429286689999998</v>
      </c>
      <c r="K212" s="37">
        <f>SUMIFS(СВЦЭМ!$F$34:$F$777,СВЦЭМ!$A$34:$A$777,$A212,СВЦЭМ!$B$34:$B$777,K$190)+'СЕТ СН'!$F$12</f>
        <v>77.323274560000002</v>
      </c>
      <c r="L212" s="37">
        <f>SUMIFS(СВЦЭМ!$F$34:$F$777,СВЦЭМ!$A$34:$A$777,$A212,СВЦЭМ!$B$34:$B$777,L$190)+'СЕТ СН'!$F$12</f>
        <v>77.45160242</v>
      </c>
      <c r="M212" s="37">
        <f>SUMIFS(СВЦЭМ!$F$34:$F$777,СВЦЭМ!$A$34:$A$777,$A212,СВЦЭМ!$B$34:$B$777,M$190)+'СЕТ СН'!$F$12</f>
        <v>76.649498699999995</v>
      </c>
      <c r="N212" s="37">
        <f>SUMIFS(СВЦЭМ!$F$34:$F$777,СВЦЭМ!$A$34:$A$777,$A212,СВЦЭМ!$B$34:$B$777,N$190)+'СЕТ СН'!$F$12</f>
        <v>76.355050869999999</v>
      </c>
      <c r="O212" s="37">
        <f>SUMIFS(СВЦЭМ!$F$34:$F$777,СВЦЭМ!$A$34:$A$777,$A212,СВЦЭМ!$B$34:$B$777,O$190)+'СЕТ СН'!$F$12</f>
        <v>76.547215550000004</v>
      </c>
      <c r="P212" s="37">
        <f>SUMIFS(СВЦЭМ!$F$34:$F$777,СВЦЭМ!$A$34:$A$777,$A212,СВЦЭМ!$B$34:$B$777,P$190)+'СЕТ СН'!$F$12</f>
        <v>76.574096409999996</v>
      </c>
      <c r="Q212" s="37">
        <f>SUMIFS(СВЦЭМ!$F$34:$F$777,СВЦЭМ!$A$34:$A$777,$A212,СВЦЭМ!$B$34:$B$777,Q$190)+'СЕТ СН'!$F$12</f>
        <v>76.296608489999997</v>
      </c>
      <c r="R212" s="37">
        <f>SUMIFS(СВЦЭМ!$F$34:$F$777,СВЦЭМ!$A$34:$A$777,$A212,СВЦЭМ!$B$34:$B$777,R$190)+'СЕТ СН'!$F$12</f>
        <v>76.565615429999994</v>
      </c>
      <c r="S212" s="37">
        <f>SUMIFS(СВЦЭМ!$F$34:$F$777,СВЦЭМ!$A$34:$A$777,$A212,СВЦЭМ!$B$34:$B$777,S$190)+'СЕТ СН'!$F$12</f>
        <v>76.332313940000006</v>
      </c>
      <c r="T212" s="37">
        <f>SUMIFS(СВЦЭМ!$F$34:$F$777,СВЦЭМ!$A$34:$A$777,$A212,СВЦЭМ!$B$34:$B$777,T$190)+'СЕТ СН'!$F$12</f>
        <v>77.09723434</v>
      </c>
      <c r="U212" s="37">
        <f>SUMIFS(СВЦЭМ!$F$34:$F$777,СВЦЭМ!$A$34:$A$777,$A212,СВЦЭМ!$B$34:$B$777,U$190)+'СЕТ СН'!$F$12</f>
        <v>76.738228599999999</v>
      </c>
      <c r="V212" s="37">
        <f>SUMIFS(СВЦЭМ!$F$34:$F$777,СВЦЭМ!$A$34:$A$777,$A212,СВЦЭМ!$B$34:$B$777,V$190)+'СЕТ СН'!$F$12</f>
        <v>73.4709182</v>
      </c>
      <c r="W212" s="37">
        <f>SUMIFS(СВЦЭМ!$F$34:$F$777,СВЦЭМ!$A$34:$A$777,$A212,СВЦЭМ!$B$34:$B$777,W$190)+'СЕТ СН'!$F$12</f>
        <v>69.414369539999996</v>
      </c>
      <c r="X212" s="37">
        <f>SUMIFS(СВЦЭМ!$F$34:$F$777,СВЦЭМ!$A$34:$A$777,$A212,СВЦЭМ!$B$34:$B$777,X$190)+'СЕТ СН'!$F$12</f>
        <v>72.384570929999995</v>
      </c>
      <c r="Y212" s="37">
        <f>SUMIFS(СВЦЭМ!$F$34:$F$777,СВЦЭМ!$A$34:$A$777,$A212,СВЦЭМ!$B$34:$B$777,Y$190)+'СЕТ СН'!$F$12</f>
        <v>76.971277790000002</v>
      </c>
    </row>
    <row r="213" spans="1:25" ht="15.75" x14ac:dyDescent="0.2">
      <c r="A213" s="36">
        <f t="shared" si="5"/>
        <v>43243</v>
      </c>
      <c r="B213" s="37">
        <f>SUMIFS(СВЦЭМ!$F$34:$F$777,СВЦЭМ!$A$34:$A$777,$A213,СВЦЭМ!$B$34:$B$777,B$190)+'СЕТ СН'!$F$12</f>
        <v>80.135603149999994</v>
      </c>
      <c r="C213" s="37">
        <f>SUMIFS(СВЦЭМ!$F$34:$F$777,СВЦЭМ!$A$34:$A$777,$A213,СВЦЭМ!$B$34:$B$777,C$190)+'СЕТ СН'!$F$12</f>
        <v>86.876622040000001</v>
      </c>
      <c r="D213" s="37">
        <f>SUMIFS(СВЦЭМ!$F$34:$F$777,СВЦЭМ!$A$34:$A$777,$A213,СВЦЭМ!$B$34:$B$777,D$190)+'СЕТ СН'!$F$12</f>
        <v>87.947100640000002</v>
      </c>
      <c r="E213" s="37">
        <f>SUMIFS(СВЦЭМ!$F$34:$F$777,СВЦЭМ!$A$34:$A$777,$A213,СВЦЭМ!$B$34:$B$777,E$190)+'СЕТ СН'!$F$12</f>
        <v>88.373738450000005</v>
      </c>
      <c r="F213" s="37">
        <f>SUMIFS(СВЦЭМ!$F$34:$F$777,СВЦЭМ!$A$34:$A$777,$A213,СВЦЭМ!$B$34:$B$777,F$190)+'СЕТ СН'!$F$12</f>
        <v>89.101764470000006</v>
      </c>
      <c r="G213" s="37">
        <f>SUMIFS(СВЦЭМ!$F$34:$F$777,СВЦЭМ!$A$34:$A$777,$A213,СВЦЭМ!$B$34:$B$777,G$190)+'СЕТ СН'!$F$12</f>
        <v>88.616033290000004</v>
      </c>
      <c r="H213" s="37">
        <f>SUMIFS(СВЦЭМ!$F$34:$F$777,СВЦЭМ!$A$34:$A$777,$A213,СВЦЭМ!$B$34:$B$777,H$190)+'СЕТ СН'!$F$12</f>
        <v>83.941763699999996</v>
      </c>
      <c r="I213" s="37">
        <f>SUMIFS(СВЦЭМ!$F$34:$F$777,СВЦЭМ!$A$34:$A$777,$A213,СВЦЭМ!$B$34:$B$777,I$190)+'СЕТ СН'!$F$12</f>
        <v>78.463878440000002</v>
      </c>
      <c r="J213" s="37">
        <f>SUMIFS(СВЦЭМ!$F$34:$F$777,СВЦЭМ!$A$34:$A$777,$A213,СВЦЭМ!$B$34:$B$777,J$190)+'СЕТ СН'!$F$12</f>
        <v>79.395384699999994</v>
      </c>
      <c r="K213" s="37">
        <f>SUMIFS(СВЦЭМ!$F$34:$F$777,СВЦЭМ!$A$34:$A$777,$A213,СВЦЭМ!$B$34:$B$777,K$190)+'СЕТ СН'!$F$12</f>
        <v>80.628228019999995</v>
      </c>
      <c r="L213" s="37">
        <f>SUMIFS(СВЦЭМ!$F$34:$F$777,СВЦЭМ!$A$34:$A$777,$A213,СВЦЭМ!$B$34:$B$777,L$190)+'СЕТ СН'!$F$12</f>
        <v>74.639319810000003</v>
      </c>
      <c r="M213" s="37">
        <f>SUMIFS(СВЦЭМ!$F$34:$F$777,СВЦЭМ!$A$34:$A$777,$A213,СВЦЭМ!$B$34:$B$777,M$190)+'СЕТ СН'!$F$12</f>
        <v>73.908612210000001</v>
      </c>
      <c r="N213" s="37">
        <f>SUMIFS(СВЦЭМ!$F$34:$F$777,СВЦЭМ!$A$34:$A$777,$A213,СВЦЭМ!$B$34:$B$777,N$190)+'СЕТ СН'!$F$12</f>
        <v>74.698911370000005</v>
      </c>
      <c r="O213" s="37">
        <f>SUMIFS(СВЦЭМ!$F$34:$F$777,СВЦЭМ!$A$34:$A$777,$A213,СВЦЭМ!$B$34:$B$777,O$190)+'СЕТ СН'!$F$12</f>
        <v>73.481663130000001</v>
      </c>
      <c r="P213" s="37">
        <f>SUMIFS(СВЦЭМ!$F$34:$F$777,СВЦЭМ!$A$34:$A$777,$A213,СВЦЭМ!$B$34:$B$777,P$190)+'СЕТ СН'!$F$12</f>
        <v>73.788472189999993</v>
      </c>
      <c r="Q213" s="37">
        <f>SUMIFS(СВЦЭМ!$F$34:$F$777,СВЦЭМ!$A$34:$A$777,$A213,СВЦЭМ!$B$34:$B$777,Q$190)+'СЕТ СН'!$F$12</f>
        <v>73.476716449999998</v>
      </c>
      <c r="R213" s="37">
        <f>SUMIFS(СВЦЭМ!$F$34:$F$777,СВЦЭМ!$A$34:$A$777,$A213,СВЦЭМ!$B$34:$B$777,R$190)+'СЕТ СН'!$F$12</f>
        <v>79.568916419999994</v>
      </c>
      <c r="S213" s="37">
        <f>SUMIFS(СВЦЭМ!$F$34:$F$777,СВЦЭМ!$A$34:$A$777,$A213,СВЦЭМ!$B$34:$B$777,S$190)+'СЕТ СН'!$F$12</f>
        <v>80.131626769999997</v>
      </c>
      <c r="T213" s="37">
        <f>SUMIFS(СВЦЭМ!$F$34:$F$777,СВЦЭМ!$A$34:$A$777,$A213,СВЦЭМ!$B$34:$B$777,T$190)+'СЕТ СН'!$F$12</f>
        <v>80.573103579999994</v>
      </c>
      <c r="U213" s="37">
        <f>SUMIFS(СВЦЭМ!$F$34:$F$777,СВЦЭМ!$A$34:$A$777,$A213,СВЦЭМ!$B$34:$B$777,U$190)+'СЕТ СН'!$F$12</f>
        <v>80.510598889999997</v>
      </c>
      <c r="V213" s="37">
        <f>SUMIFS(СВЦЭМ!$F$34:$F$777,СВЦЭМ!$A$34:$A$777,$A213,СВЦЭМ!$B$34:$B$777,V$190)+'СЕТ СН'!$F$12</f>
        <v>81.44385303</v>
      </c>
      <c r="W213" s="37">
        <f>SUMIFS(СВЦЭМ!$F$34:$F$777,СВЦЭМ!$A$34:$A$777,$A213,СВЦЭМ!$B$34:$B$777,W$190)+'СЕТ СН'!$F$12</f>
        <v>77.350397569999998</v>
      </c>
      <c r="X213" s="37">
        <f>SUMIFS(СВЦЭМ!$F$34:$F$777,СВЦЭМ!$A$34:$A$777,$A213,СВЦЭМ!$B$34:$B$777,X$190)+'СЕТ СН'!$F$12</f>
        <v>75.214262079999997</v>
      </c>
      <c r="Y213" s="37">
        <f>SUMIFS(СВЦЭМ!$F$34:$F$777,СВЦЭМ!$A$34:$A$777,$A213,СВЦЭМ!$B$34:$B$777,Y$190)+'СЕТ СН'!$F$12</f>
        <v>72.740627059999994</v>
      </c>
    </row>
    <row r="214" spans="1:25" ht="15.75" x14ac:dyDescent="0.2">
      <c r="A214" s="36">
        <f t="shared" si="5"/>
        <v>43244</v>
      </c>
      <c r="B214" s="37">
        <f>SUMIFS(СВЦЭМ!$F$34:$F$777,СВЦЭМ!$A$34:$A$777,$A214,СВЦЭМ!$B$34:$B$777,B$190)+'СЕТ СН'!$F$12</f>
        <v>89.607774480000003</v>
      </c>
      <c r="C214" s="37">
        <f>SUMIFS(СВЦЭМ!$F$34:$F$777,СВЦЭМ!$A$34:$A$777,$A214,СВЦЭМ!$B$34:$B$777,C$190)+'СЕТ СН'!$F$12</f>
        <v>90.251051869999998</v>
      </c>
      <c r="D214" s="37">
        <f>SUMIFS(СВЦЭМ!$F$34:$F$777,СВЦЭМ!$A$34:$A$777,$A214,СВЦЭМ!$B$34:$B$777,D$190)+'СЕТ СН'!$F$12</f>
        <v>93.178305649999999</v>
      </c>
      <c r="E214" s="37">
        <f>SUMIFS(СВЦЭМ!$F$34:$F$777,СВЦЭМ!$A$34:$A$777,$A214,СВЦЭМ!$B$34:$B$777,E$190)+'СЕТ СН'!$F$12</f>
        <v>94.595517540000003</v>
      </c>
      <c r="F214" s="37">
        <f>SUMIFS(СВЦЭМ!$F$34:$F$777,СВЦЭМ!$A$34:$A$777,$A214,СВЦЭМ!$B$34:$B$777,F$190)+'СЕТ СН'!$F$12</f>
        <v>95.142660390000003</v>
      </c>
      <c r="G214" s="37">
        <f>SUMIFS(СВЦЭМ!$F$34:$F$777,СВЦЭМ!$A$34:$A$777,$A214,СВЦЭМ!$B$34:$B$777,G$190)+'СЕТ СН'!$F$12</f>
        <v>92.925516950000002</v>
      </c>
      <c r="H214" s="37">
        <f>SUMIFS(СВЦЭМ!$F$34:$F$777,СВЦЭМ!$A$34:$A$777,$A214,СВЦЭМ!$B$34:$B$777,H$190)+'СЕТ СН'!$F$12</f>
        <v>84.727926620000005</v>
      </c>
      <c r="I214" s="37">
        <f>SUMIFS(СВЦЭМ!$F$34:$F$777,СВЦЭМ!$A$34:$A$777,$A214,СВЦЭМ!$B$34:$B$777,I$190)+'СЕТ СН'!$F$12</f>
        <v>83.992627949999999</v>
      </c>
      <c r="J214" s="37">
        <f>SUMIFS(СВЦЭМ!$F$34:$F$777,СВЦЭМ!$A$34:$A$777,$A214,СВЦЭМ!$B$34:$B$777,J$190)+'СЕТ СН'!$F$12</f>
        <v>87.107995939999995</v>
      </c>
      <c r="K214" s="37">
        <f>SUMIFS(СВЦЭМ!$F$34:$F$777,СВЦЭМ!$A$34:$A$777,$A214,СВЦЭМ!$B$34:$B$777,K$190)+'СЕТ СН'!$F$12</f>
        <v>80.733384150000006</v>
      </c>
      <c r="L214" s="37">
        <f>SUMIFS(СВЦЭМ!$F$34:$F$777,СВЦЭМ!$A$34:$A$777,$A214,СВЦЭМ!$B$34:$B$777,L$190)+'СЕТ СН'!$F$12</f>
        <v>80.399992909999995</v>
      </c>
      <c r="M214" s="37">
        <f>SUMIFS(СВЦЭМ!$F$34:$F$777,СВЦЭМ!$A$34:$A$777,$A214,СВЦЭМ!$B$34:$B$777,M$190)+'СЕТ СН'!$F$12</f>
        <v>79.729900430000001</v>
      </c>
      <c r="N214" s="37">
        <f>SUMIFS(СВЦЭМ!$F$34:$F$777,СВЦЭМ!$A$34:$A$777,$A214,СВЦЭМ!$B$34:$B$777,N$190)+'СЕТ СН'!$F$12</f>
        <v>82.277212000000006</v>
      </c>
      <c r="O214" s="37">
        <f>SUMIFS(СВЦЭМ!$F$34:$F$777,СВЦЭМ!$A$34:$A$777,$A214,СВЦЭМ!$B$34:$B$777,O$190)+'СЕТ СН'!$F$12</f>
        <v>79.514100040000002</v>
      </c>
      <c r="P214" s="37">
        <f>SUMIFS(СВЦЭМ!$F$34:$F$777,СВЦЭМ!$A$34:$A$777,$A214,СВЦЭМ!$B$34:$B$777,P$190)+'СЕТ СН'!$F$12</f>
        <v>80.204172009999994</v>
      </c>
      <c r="Q214" s="37">
        <f>SUMIFS(СВЦЭМ!$F$34:$F$777,СВЦЭМ!$A$34:$A$777,$A214,СВЦЭМ!$B$34:$B$777,Q$190)+'СЕТ СН'!$F$12</f>
        <v>80.469487459999996</v>
      </c>
      <c r="R214" s="37">
        <f>SUMIFS(СВЦЭМ!$F$34:$F$777,СВЦЭМ!$A$34:$A$777,$A214,СВЦЭМ!$B$34:$B$777,R$190)+'СЕТ СН'!$F$12</f>
        <v>80.699052129999998</v>
      </c>
      <c r="S214" s="37">
        <f>SUMIFS(СВЦЭМ!$F$34:$F$777,СВЦЭМ!$A$34:$A$777,$A214,СВЦЭМ!$B$34:$B$777,S$190)+'СЕТ СН'!$F$12</f>
        <v>79.832108410000004</v>
      </c>
      <c r="T214" s="37">
        <f>SUMIFS(СВЦЭМ!$F$34:$F$777,СВЦЭМ!$A$34:$A$777,$A214,СВЦЭМ!$B$34:$B$777,T$190)+'СЕТ СН'!$F$12</f>
        <v>79.734797069999999</v>
      </c>
      <c r="U214" s="37">
        <f>SUMIFS(СВЦЭМ!$F$34:$F$777,СВЦЭМ!$A$34:$A$777,$A214,СВЦЭМ!$B$34:$B$777,U$190)+'СЕТ СН'!$F$12</f>
        <v>78.912858549999996</v>
      </c>
      <c r="V214" s="37">
        <f>SUMIFS(СВЦЭМ!$F$34:$F$777,СВЦЭМ!$A$34:$A$777,$A214,СВЦЭМ!$B$34:$B$777,V$190)+'СЕТ СН'!$F$12</f>
        <v>81.061524199999994</v>
      </c>
      <c r="W214" s="37">
        <f>SUMIFS(СВЦЭМ!$F$34:$F$777,СВЦЭМ!$A$34:$A$777,$A214,СВЦЭМ!$B$34:$B$777,W$190)+'СЕТ СН'!$F$12</f>
        <v>75.562803200000005</v>
      </c>
      <c r="X214" s="37">
        <f>SUMIFS(СВЦЭМ!$F$34:$F$777,СВЦЭМ!$A$34:$A$777,$A214,СВЦЭМ!$B$34:$B$777,X$190)+'СЕТ СН'!$F$12</f>
        <v>82.758454569999998</v>
      </c>
      <c r="Y214" s="37">
        <f>SUMIFS(СВЦЭМ!$F$34:$F$777,СВЦЭМ!$A$34:$A$777,$A214,СВЦЭМ!$B$34:$B$777,Y$190)+'СЕТ СН'!$F$12</f>
        <v>86.333303700000002</v>
      </c>
    </row>
    <row r="215" spans="1:25" ht="15.75" x14ac:dyDescent="0.2">
      <c r="A215" s="36">
        <f t="shared" si="5"/>
        <v>43245</v>
      </c>
      <c r="B215" s="37">
        <f>SUMIFS(СВЦЭМ!$F$34:$F$777,СВЦЭМ!$A$34:$A$777,$A215,СВЦЭМ!$B$34:$B$777,B$190)+'СЕТ СН'!$F$12</f>
        <v>85.423298829999993</v>
      </c>
      <c r="C215" s="37">
        <f>SUMIFS(СВЦЭМ!$F$34:$F$777,СВЦЭМ!$A$34:$A$777,$A215,СВЦЭМ!$B$34:$B$777,C$190)+'СЕТ СН'!$F$12</f>
        <v>95.283862999999997</v>
      </c>
      <c r="D215" s="37">
        <f>SUMIFS(СВЦЭМ!$F$34:$F$777,СВЦЭМ!$A$34:$A$777,$A215,СВЦЭМ!$B$34:$B$777,D$190)+'СЕТ СН'!$F$12</f>
        <v>101.68020518</v>
      </c>
      <c r="E215" s="37">
        <f>SUMIFS(СВЦЭМ!$F$34:$F$777,СВЦЭМ!$A$34:$A$777,$A215,СВЦЭМ!$B$34:$B$777,E$190)+'СЕТ СН'!$F$12</f>
        <v>102.95417571999999</v>
      </c>
      <c r="F215" s="37">
        <f>SUMIFS(СВЦЭМ!$F$34:$F$777,СВЦЭМ!$A$34:$A$777,$A215,СВЦЭМ!$B$34:$B$777,F$190)+'СЕТ СН'!$F$12</f>
        <v>102.57173481</v>
      </c>
      <c r="G215" s="37">
        <f>SUMIFS(СВЦЭМ!$F$34:$F$777,СВЦЭМ!$A$34:$A$777,$A215,СВЦЭМ!$B$34:$B$777,G$190)+'СЕТ СН'!$F$12</f>
        <v>100.93541799</v>
      </c>
      <c r="H215" s="37">
        <f>SUMIFS(СВЦЭМ!$F$34:$F$777,СВЦЭМ!$A$34:$A$777,$A215,СВЦЭМ!$B$34:$B$777,H$190)+'СЕТ СН'!$F$12</f>
        <v>88.873503830000004</v>
      </c>
      <c r="I215" s="37">
        <f>SUMIFS(СВЦЭМ!$F$34:$F$777,СВЦЭМ!$A$34:$A$777,$A215,СВЦЭМ!$B$34:$B$777,I$190)+'СЕТ СН'!$F$12</f>
        <v>81.548269849999997</v>
      </c>
      <c r="J215" s="37">
        <f>SUMIFS(СВЦЭМ!$F$34:$F$777,СВЦЭМ!$A$34:$A$777,$A215,СВЦЭМ!$B$34:$B$777,J$190)+'СЕТ СН'!$F$12</f>
        <v>80.087815140000004</v>
      </c>
      <c r="K215" s="37">
        <f>SUMIFS(СВЦЭМ!$F$34:$F$777,СВЦЭМ!$A$34:$A$777,$A215,СВЦЭМ!$B$34:$B$777,K$190)+'СЕТ СН'!$F$12</f>
        <v>80.021910779999999</v>
      </c>
      <c r="L215" s="37">
        <f>SUMIFS(СВЦЭМ!$F$34:$F$777,СВЦЭМ!$A$34:$A$777,$A215,СВЦЭМ!$B$34:$B$777,L$190)+'СЕТ СН'!$F$12</f>
        <v>79.359361430000007</v>
      </c>
      <c r="M215" s="37">
        <f>SUMIFS(СВЦЭМ!$F$34:$F$777,СВЦЭМ!$A$34:$A$777,$A215,СВЦЭМ!$B$34:$B$777,M$190)+'СЕТ СН'!$F$12</f>
        <v>79.372763070000005</v>
      </c>
      <c r="N215" s="37">
        <f>SUMIFS(СВЦЭМ!$F$34:$F$777,СВЦЭМ!$A$34:$A$777,$A215,СВЦЭМ!$B$34:$B$777,N$190)+'СЕТ СН'!$F$12</f>
        <v>79.417540700000004</v>
      </c>
      <c r="O215" s="37">
        <f>SUMIFS(СВЦЭМ!$F$34:$F$777,СВЦЭМ!$A$34:$A$777,$A215,СВЦЭМ!$B$34:$B$777,O$190)+'СЕТ СН'!$F$12</f>
        <v>80.265900040000005</v>
      </c>
      <c r="P215" s="37">
        <f>SUMIFS(СВЦЭМ!$F$34:$F$777,СВЦЭМ!$A$34:$A$777,$A215,СВЦЭМ!$B$34:$B$777,P$190)+'СЕТ СН'!$F$12</f>
        <v>80.461363469999995</v>
      </c>
      <c r="Q215" s="37">
        <f>SUMIFS(СВЦЭМ!$F$34:$F$777,СВЦЭМ!$A$34:$A$777,$A215,СВЦЭМ!$B$34:$B$777,Q$190)+'СЕТ СН'!$F$12</f>
        <v>80.139090780000004</v>
      </c>
      <c r="R215" s="37">
        <f>SUMIFS(СВЦЭМ!$F$34:$F$777,СВЦЭМ!$A$34:$A$777,$A215,СВЦЭМ!$B$34:$B$777,R$190)+'СЕТ СН'!$F$12</f>
        <v>80.08091546</v>
      </c>
      <c r="S215" s="37">
        <f>SUMIFS(СВЦЭМ!$F$34:$F$777,СВЦЭМ!$A$34:$A$777,$A215,СВЦЭМ!$B$34:$B$777,S$190)+'СЕТ СН'!$F$12</f>
        <v>80.112842920000006</v>
      </c>
      <c r="T215" s="37">
        <f>SUMIFS(СВЦЭМ!$F$34:$F$777,СВЦЭМ!$A$34:$A$777,$A215,СВЦЭМ!$B$34:$B$777,T$190)+'СЕТ СН'!$F$12</f>
        <v>78.957642559999996</v>
      </c>
      <c r="U215" s="37">
        <f>SUMIFS(СВЦЭМ!$F$34:$F$777,СВЦЭМ!$A$34:$A$777,$A215,СВЦЭМ!$B$34:$B$777,U$190)+'СЕТ СН'!$F$12</f>
        <v>78.932269809999994</v>
      </c>
      <c r="V215" s="37">
        <f>SUMIFS(СВЦЭМ!$F$34:$F$777,СВЦЭМ!$A$34:$A$777,$A215,СВЦЭМ!$B$34:$B$777,V$190)+'СЕТ СН'!$F$12</f>
        <v>80.120289639999996</v>
      </c>
      <c r="W215" s="37">
        <f>SUMIFS(СВЦЭМ!$F$34:$F$777,СВЦЭМ!$A$34:$A$777,$A215,СВЦЭМ!$B$34:$B$777,W$190)+'СЕТ СН'!$F$12</f>
        <v>80.41286101</v>
      </c>
      <c r="X215" s="37">
        <f>SUMIFS(СВЦЭМ!$F$34:$F$777,СВЦЭМ!$A$34:$A$777,$A215,СВЦЭМ!$B$34:$B$777,X$190)+'СЕТ СН'!$F$12</f>
        <v>79.318113980000007</v>
      </c>
      <c r="Y215" s="37">
        <f>SUMIFS(СВЦЭМ!$F$34:$F$777,СВЦЭМ!$A$34:$A$777,$A215,СВЦЭМ!$B$34:$B$777,Y$190)+'СЕТ СН'!$F$12</f>
        <v>82.055118070000006</v>
      </c>
    </row>
    <row r="216" spans="1:25" ht="15.75" x14ac:dyDescent="0.2">
      <c r="A216" s="36">
        <f t="shared" si="5"/>
        <v>43246</v>
      </c>
      <c r="B216" s="37">
        <f>SUMIFS(СВЦЭМ!$F$34:$F$777,СВЦЭМ!$A$34:$A$777,$A216,СВЦЭМ!$B$34:$B$777,B$190)+'СЕТ СН'!$F$12</f>
        <v>84.169715780000004</v>
      </c>
      <c r="C216" s="37">
        <f>SUMIFS(СВЦЭМ!$F$34:$F$777,СВЦЭМ!$A$34:$A$777,$A216,СВЦЭМ!$B$34:$B$777,C$190)+'СЕТ СН'!$F$12</f>
        <v>92.276380709999998</v>
      </c>
      <c r="D216" s="37">
        <f>SUMIFS(СВЦЭМ!$F$34:$F$777,СВЦЭМ!$A$34:$A$777,$A216,СВЦЭМ!$B$34:$B$777,D$190)+'СЕТ СН'!$F$12</f>
        <v>95.149246809999994</v>
      </c>
      <c r="E216" s="37">
        <f>SUMIFS(СВЦЭМ!$F$34:$F$777,СВЦЭМ!$A$34:$A$777,$A216,СВЦЭМ!$B$34:$B$777,E$190)+'СЕТ СН'!$F$12</f>
        <v>96.579486840000001</v>
      </c>
      <c r="F216" s="37">
        <f>SUMIFS(СВЦЭМ!$F$34:$F$777,СВЦЭМ!$A$34:$A$777,$A216,СВЦЭМ!$B$34:$B$777,F$190)+'СЕТ СН'!$F$12</f>
        <v>98.560536569999996</v>
      </c>
      <c r="G216" s="37">
        <f>SUMIFS(СВЦЭМ!$F$34:$F$777,СВЦЭМ!$A$34:$A$777,$A216,СВЦЭМ!$B$34:$B$777,G$190)+'СЕТ СН'!$F$12</f>
        <v>96.627793389999994</v>
      </c>
      <c r="H216" s="37">
        <f>SUMIFS(СВЦЭМ!$F$34:$F$777,СВЦЭМ!$A$34:$A$777,$A216,СВЦЭМ!$B$34:$B$777,H$190)+'СЕТ СН'!$F$12</f>
        <v>92.749076770000002</v>
      </c>
      <c r="I216" s="37">
        <f>SUMIFS(СВЦЭМ!$F$34:$F$777,СВЦЭМ!$A$34:$A$777,$A216,СВЦЭМ!$B$34:$B$777,I$190)+'СЕТ СН'!$F$12</f>
        <v>85.646716859999998</v>
      </c>
      <c r="J216" s="37">
        <f>SUMIFS(СВЦЭМ!$F$34:$F$777,СВЦЭМ!$A$34:$A$777,$A216,СВЦЭМ!$B$34:$B$777,J$190)+'СЕТ СН'!$F$12</f>
        <v>79.19234677</v>
      </c>
      <c r="K216" s="37">
        <f>SUMIFS(СВЦЭМ!$F$34:$F$777,СВЦЭМ!$A$34:$A$777,$A216,СВЦЭМ!$B$34:$B$777,K$190)+'СЕТ СН'!$F$12</f>
        <v>77.315813910000003</v>
      </c>
      <c r="L216" s="37">
        <f>SUMIFS(СВЦЭМ!$F$34:$F$777,СВЦЭМ!$A$34:$A$777,$A216,СВЦЭМ!$B$34:$B$777,L$190)+'СЕТ СН'!$F$12</f>
        <v>75.623766410000002</v>
      </c>
      <c r="M216" s="37">
        <f>SUMIFS(СВЦЭМ!$F$34:$F$777,СВЦЭМ!$A$34:$A$777,$A216,СВЦЭМ!$B$34:$B$777,M$190)+'СЕТ СН'!$F$12</f>
        <v>75.528841189999994</v>
      </c>
      <c r="N216" s="37">
        <f>SUMIFS(СВЦЭМ!$F$34:$F$777,СВЦЭМ!$A$34:$A$777,$A216,СВЦЭМ!$B$34:$B$777,N$190)+'СЕТ СН'!$F$12</f>
        <v>77.081985540000005</v>
      </c>
      <c r="O216" s="37">
        <f>SUMIFS(СВЦЭМ!$F$34:$F$777,СВЦЭМ!$A$34:$A$777,$A216,СВЦЭМ!$B$34:$B$777,O$190)+'СЕТ СН'!$F$12</f>
        <v>78.542223160000006</v>
      </c>
      <c r="P216" s="37">
        <f>SUMIFS(СВЦЭМ!$F$34:$F$777,СВЦЭМ!$A$34:$A$777,$A216,СВЦЭМ!$B$34:$B$777,P$190)+'СЕТ СН'!$F$12</f>
        <v>77.840277110000002</v>
      </c>
      <c r="Q216" s="37">
        <f>SUMIFS(СВЦЭМ!$F$34:$F$777,СВЦЭМ!$A$34:$A$777,$A216,СВЦЭМ!$B$34:$B$777,Q$190)+'СЕТ СН'!$F$12</f>
        <v>77.627047770000004</v>
      </c>
      <c r="R216" s="37">
        <f>SUMIFS(СВЦЭМ!$F$34:$F$777,СВЦЭМ!$A$34:$A$777,$A216,СВЦЭМ!$B$34:$B$777,R$190)+'СЕТ СН'!$F$12</f>
        <v>77.963085370000002</v>
      </c>
      <c r="S216" s="37">
        <f>SUMIFS(СВЦЭМ!$F$34:$F$777,СВЦЭМ!$A$34:$A$777,$A216,СВЦЭМ!$B$34:$B$777,S$190)+'СЕТ СН'!$F$12</f>
        <v>77.596262139999993</v>
      </c>
      <c r="T216" s="37">
        <f>SUMIFS(СВЦЭМ!$F$34:$F$777,СВЦЭМ!$A$34:$A$777,$A216,СВЦЭМ!$B$34:$B$777,T$190)+'СЕТ СН'!$F$12</f>
        <v>77.823940690000001</v>
      </c>
      <c r="U216" s="37">
        <f>SUMIFS(СВЦЭМ!$F$34:$F$777,СВЦЭМ!$A$34:$A$777,$A216,СВЦЭМ!$B$34:$B$777,U$190)+'СЕТ СН'!$F$12</f>
        <v>77.770523690000005</v>
      </c>
      <c r="V216" s="37">
        <f>SUMIFS(СВЦЭМ!$F$34:$F$777,СВЦЭМ!$A$34:$A$777,$A216,СВЦЭМ!$B$34:$B$777,V$190)+'СЕТ СН'!$F$12</f>
        <v>79.056530739999999</v>
      </c>
      <c r="W216" s="37">
        <f>SUMIFS(СВЦЭМ!$F$34:$F$777,СВЦЭМ!$A$34:$A$777,$A216,СВЦЭМ!$B$34:$B$777,W$190)+'СЕТ СН'!$F$12</f>
        <v>77.816382250000004</v>
      </c>
      <c r="X216" s="37">
        <f>SUMIFS(СВЦЭМ!$F$34:$F$777,СВЦЭМ!$A$34:$A$777,$A216,СВЦЭМ!$B$34:$B$777,X$190)+'СЕТ СН'!$F$12</f>
        <v>74.120123710000001</v>
      </c>
      <c r="Y216" s="37">
        <f>SUMIFS(СВЦЭМ!$F$34:$F$777,СВЦЭМ!$A$34:$A$777,$A216,СВЦЭМ!$B$34:$B$777,Y$190)+'СЕТ СН'!$F$12</f>
        <v>78.147389689999997</v>
      </c>
    </row>
    <row r="217" spans="1:25" ht="15.75" x14ac:dyDescent="0.2">
      <c r="A217" s="36">
        <f t="shared" si="5"/>
        <v>43247</v>
      </c>
      <c r="B217" s="37">
        <f>SUMIFS(СВЦЭМ!$F$34:$F$777,СВЦЭМ!$A$34:$A$777,$A217,СВЦЭМ!$B$34:$B$777,B$190)+'СЕТ СН'!$F$12</f>
        <v>82.507989309999999</v>
      </c>
      <c r="C217" s="37">
        <f>SUMIFS(СВЦЭМ!$F$34:$F$777,СВЦЭМ!$A$34:$A$777,$A217,СВЦЭМ!$B$34:$B$777,C$190)+'СЕТ СН'!$F$12</f>
        <v>87.636523049999994</v>
      </c>
      <c r="D217" s="37">
        <f>SUMIFS(СВЦЭМ!$F$34:$F$777,СВЦЭМ!$A$34:$A$777,$A217,СВЦЭМ!$B$34:$B$777,D$190)+'СЕТ СН'!$F$12</f>
        <v>91.574734370000002</v>
      </c>
      <c r="E217" s="37">
        <f>SUMIFS(СВЦЭМ!$F$34:$F$777,СВЦЭМ!$A$34:$A$777,$A217,СВЦЭМ!$B$34:$B$777,E$190)+'СЕТ СН'!$F$12</f>
        <v>93.053581510000001</v>
      </c>
      <c r="F217" s="37">
        <f>SUMIFS(СВЦЭМ!$F$34:$F$777,СВЦЭМ!$A$34:$A$777,$A217,СВЦЭМ!$B$34:$B$777,F$190)+'СЕТ СН'!$F$12</f>
        <v>96.817581399999995</v>
      </c>
      <c r="G217" s="37">
        <f>SUMIFS(СВЦЭМ!$F$34:$F$777,СВЦЭМ!$A$34:$A$777,$A217,СВЦЭМ!$B$34:$B$777,G$190)+'СЕТ СН'!$F$12</f>
        <v>95.746509770000003</v>
      </c>
      <c r="H217" s="37">
        <f>SUMIFS(СВЦЭМ!$F$34:$F$777,СВЦЭМ!$A$34:$A$777,$A217,СВЦЭМ!$B$34:$B$777,H$190)+'СЕТ СН'!$F$12</f>
        <v>92.185074189999995</v>
      </c>
      <c r="I217" s="37">
        <f>SUMIFS(СВЦЭМ!$F$34:$F$777,СВЦЭМ!$A$34:$A$777,$A217,СВЦЭМ!$B$34:$B$777,I$190)+'СЕТ СН'!$F$12</f>
        <v>84.91366318</v>
      </c>
      <c r="J217" s="37">
        <f>SUMIFS(СВЦЭМ!$F$34:$F$777,СВЦЭМ!$A$34:$A$777,$A217,СВЦЭМ!$B$34:$B$777,J$190)+'СЕТ СН'!$F$12</f>
        <v>79.348135999999997</v>
      </c>
      <c r="K217" s="37">
        <f>SUMIFS(СВЦЭМ!$F$34:$F$777,СВЦЭМ!$A$34:$A$777,$A217,СВЦЭМ!$B$34:$B$777,K$190)+'СЕТ СН'!$F$12</f>
        <v>77.598925070000007</v>
      </c>
      <c r="L217" s="37">
        <f>SUMIFS(СВЦЭМ!$F$34:$F$777,СВЦЭМ!$A$34:$A$777,$A217,СВЦЭМ!$B$34:$B$777,L$190)+'СЕТ СН'!$F$12</f>
        <v>77.704837040000001</v>
      </c>
      <c r="M217" s="37">
        <f>SUMIFS(СВЦЭМ!$F$34:$F$777,СВЦЭМ!$A$34:$A$777,$A217,СВЦЭМ!$B$34:$B$777,M$190)+'СЕТ СН'!$F$12</f>
        <v>77.563266850000005</v>
      </c>
      <c r="N217" s="37">
        <f>SUMIFS(СВЦЭМ!$F$34:$F$777,СВЦЭМ!$A$34:$A$777,$A217,СВЦЭМ!$B$34:$B$777,N$190)+'СЕТ СН'!$F$12</f>
        <v>76.983363850000003</v>
      </c>
      <c r="O217" s="37">
        <f>SUMIFS(СВЦЭМ!$F$34:$F$777,СВЦЭМ!$A$34:$A$777,$A217,СВЦЭМ!$B$34:$B$777,O$190)+'СЕТ СН'!$F$12</f>
        <v>76.303997589999994</v>
      </c>
      <c r="P217" s="37">
        <f>SUMIFS(СВЦЭМ!$F$34:$F$777,СВЦЭМ!$A$34:$A$777,$A217,СВЦЭМ!$B$34:$B$777,P$190)+'СЕТ СН'!$F$12</f>
        <v>77.855906169999997</v>
      </c>
      <c r="Q217" s="37">
        <f>SUMIFS(СВЦЭМ!$F$34:$F$777,СВЦЭМ!$A$34:$A$777,$A217,СВЦЭМ!$B$34:$B$777,Q$190)+'СЕТ СН'!$F$12</f>
        <v>78.330082610000005</v>
      </c>
      <c r="R217" s="37">
        <f>SUMIFS(СВЦЭМ!$F$34:$F$777,СВЦЭМ!$A$34:$A$777,$A217,СВЦЭМ!$B$34:$B$777,R$190)+'СЕТ СН'!$F$12</f>
        <v>79.207889050000006</v>
      </c>
      <c r="S217" s="37">
        <f>SUMIFS(СВЦЭМ!$F$34:$F$777,СВЦЭМ!$A$34:$A$777,$A217,СВЦЭМ!$B$34:$B$777,S$190)+'СЕТ СН'!$F$12</f>
        <v>78.766651569999993</v>
      </c>
      <c r="T217" s="37">
        <f>SUMIFS(СВЦЭМ!$F$34:$F$777,СВЦЭМ!$A$34:$A$777,$A217,СВЦЭМ!$B$34:$B$777,T$190)+'СЕТ СН'!$F$12</f>
        <v>77.440900869999993</v>
      </c>
      <c r="U217" s="37">
        <f>SUMIFS(СВЦЭМ!$F$34:$F$777,СВЦЭМ!$A$34:$A$777,$A217,СВЦЭМ!$B$34:$B$777,U$190)+'СЕТ СН'!$F$12</f>
        <v>77.679760090000002</v>
      </c>
      <c r="V217" s="37">
        <f>SUMIFS(СВЦЭМ!$F$34:$F$777,СВЦЭМ!$A$34:$A$777,$A217,СВЦЭМ!$B$34:$B$777,V$190)+'СЕТ СН'!$F$12</f>
        <v>81.098924420000003</v>
      </c>
      <c r="W217" s="37">
        <f>SUMIFS(СВЦЭМ!$F$34:$F$777,СВЦЭМ!$A$34:$A$777,$A217,СВЦЭМ!$B$34:$B$777,W$190)+'СЕТ СН'!$F$12</f>
        <v>74.081812859999999</v>
      </c>
      <c r="X217" s="37">
        <f>SUMIFS(СВЦЭМ!$F$34:$F$777,СВЦЭМ!$A$34:$A$777,$A217,СВЦЭМ!$B$34:$B$777,X$190)+'СЕТ СН'!$F$12</f>
        <v>71.246756739999995</v>
      </c>
      <c r="Y217" s="37">
        <f>SUMIFS(СВЦЭМ!$F$34:$F$777,СВЦЭМ!$A$34:$A$777,$A217,СВЦЭМ!$B$34:$B$777,Y$190)+'СЕТ СН'!$F$12</f>
        <v>76.997200460000002</v>
      </c>
    </row>
    <row r="218" spans="1:25" ht="15.75" x14ac:dyDescent="0.2">
      <c r="A218" s="36">
        <f t="shared" si="5"/>
        <v>43248</v>
      </c>
      <c r="B218" s="37">
        <f>SUMIFS(СВЦЭМ!$F$34:$F$777,СВЦЭМ!$A$34:$A$777,$A218,СВЦЭМ!$B$34:$B$777,B$190)+'СЕТ СН'!$F$12</f>
        <v>72.11321375</v>
      </c>
      <c r="C218" s="37">
        <f>SUMIFS(СВЦЭМ!$F$34:$F$777,СВЦЭМ!$A$34:$A$777,$A218,СВЦЭМ!$B$34:$B$777,C$190)+'СЕТ СН'!$F$12</f>
        <v>75.174099569999996</v>
      </c>
      <c r="D218" s="37">
        <f>SUMIFS(СВЦЭМ!$F$34:$F$777,СВЦЭМ!$A$34:$A$777,$A218,СВЦЭМ!$B$34:$B$777,D$190)+'СЕТ СН'!$F$12</f>
        <v>78.324299839999995</v>
      </c>
      <c r="E218" s="37">
        <f>SUMIFS(СВЦЭМ!$F$34:$F$777,СВЦЭМ!$A$34:$A$777,$A218,СВЦЭМ!$B$34:$B$777,E$190)+'СЕТ СН'!$F$12</f>
        <v>79.537081119999996</v>
      </c>
      <c r="F218" s="37">
        <f>SUMIFS(СВЦЭМ!$F$34:$F$777,СВЦЭМ!$A$34:$A$777,$A218,СВЦЭМ!$B$34:$B$777,F$190)+'СЕТ СН'!$F$12</f>
        <v>80.513044390000005</v>
      </c>
      <c r="G218" s="37">
        <f>SUMIFS(СВЦЭМ!$F$34:$F$777,СВЦЭМ!$A$34:$A$777,$A218,СВЦЭМ!$B$34:$B$777,G$190)+'СЕТ СН'!$F$12</f>
        <v>77.980561800000004</v>
      </c>
      <c r="H218" s="37">
        <f>SUMIFS(СВЦЭМ!$F$34:$F$777,СВЦЭМ!$A$34:$A$777,$A218,СВЦЭМ!$B$34:$B$777,H$190)+'СЕТ СН'!$F$12</f>
        <v>71.228728889999999</v>
      </c>
      <c r="I218" s="37">
        <f>SUMIFS(СВЦЭМ!$F$34:$F$777,СВЦЭМ!$A$34:$A$777,$A218,СВЦЭМ!$B$34:$B$777,I$190)+'СЕТ СН'!$F$12</f>
        <v>75.51922098</v>
      </c>
      <c r="J218" s="37">
        <f>SUMIFS(СВЦЭМ!$F$34:$F$777,СВЦЭМ!$A$34:$A$777,$A218,СВЦЭМ!$B$34:$B$777,J$190)+'СЕТ СН'!$F$12</f>
        <v>85.369610429999994</v>
      </c>
      <c r="K218" s="37">
        <f>SUMIFS(СВЦЭМ!$F$34:$F$777,СВЦЭМ!$A$34:$A$777,$A218,СВЦЭМ!$B$34:$B$777,K$190)+'СЕТ СН'!$F$12</f>
        <v>85.520278020000006</v>
      </c>
      <c r="L218" s="37">
        <f>SUMIFS(СВЦЭМ!$F$34:$F$777,СВЦЭМ!$A$34:$A$777,$A218,СВЦЭМ!$B$34:$B$777,L$190)+'СЕТ СН'!$F$12</f>
        <v>84.090262730000006</v>
      </c>
      <c r="M218" s="37">
        <f>SUMIFS(СВЦЭМ!$F$34:$F$777,СВЦЭМ!$A$34:$A$777,$A218,СВЦЭМ!$B$34:$B$777,M$190)+'СЕТ СН'!$F$12</f>
        <v>83.671669980000004</v>
      </c>
      <c r="N218" s="37">
        <f>SUMIFS(СВЦЭМ!$F$34:$F$777,СВЦЭМ!$A$34:$A$777,$A218,СВЦЭМ!$B$34:$B$777,N$190)+'СЕТ СН'!$F$12</f>
        <v>84.023031680000003</v>
      </c>
      <c r="O218" s="37">
        <f>SUMIFS(СВЦЭМ!$F$34:$F$777,СВЦЭМ!$A$34:$A$777,$A218,СВЦЭМ!$B$34:$B$777,O$190)+'СЕТ СН'!$F$12</f>
        <v>82.520894870000006</v>
      </c>
      <c r="P218" s="37">
        <f>SUMIFS(СВЦЭМ!$F$34:$F$777,СВЦЭМ!$A$34:$A$777,$A218,СВЦЭМ!$B$34:$B$777,P$190)+'СЕТ СН'!$F$12</f>
        <v>82.707662099999993</v>
      </c>
      <c r="Q218" s="37">
        <f>SUMIFS(СВЦЭМ!$F$34:$F$777,СВЦЭМ!$A$34:$A$777,$A218,СВЦЭМ!$B$34:$B$777,Q$190)+'СЕТ СН'!$F$12</f>
        <v>83.251036499999998</v>
      </c>
      <c r="R218" s="37">
        <f>SUMIFS(СВЦЭМ!$F$34:$F$777,СВЦЭМ!$A$34:$A$777,$A218,СВЦЭМ!$B$34:$B$777,R$190)+'СЕТ СН'!$F$12</f>
        <v>83.41251767</v>
      </c>
      <c r="S218" s="37">
        <f>SUMIFS(СВЦЭМ!$F$34:$F$777,СВЦЭМ!$A$34:$A$777,$A218,СВЦЭМ!$B$34:$B$777,S$190)+'СЕТ СН'!$F$12</f>
        <v>83.839722089999995</v>
      </c>
      <c r="T218" s="37">
        <f>SUMIFS(СВЦЭМ!$F$34:$F$777,СВЦЭМ!$A$34:$A$777,$A218,СВЦЭМ!$B$34:$B$777,T$190)+'СЕТ СН'!$F$12</f>
        <v>82.578667460000005</v>
      </c>
      <c r="U218" s="37">
        <f>SUMIFS(СВЦЭМ!$F$34:$F$777,СВЦЭМ!$A$34:$A$777,$A218,СВЦЭМ!$B$34:$B$777,U$190)+'СЕТ СН'!$F$12</f>
        <v>84.322928000000005</v>
      </c>
      <c r="V218" s="37">
        <f>SUMIFS(СВЦЭМ!$F$34:$F$777,СВЦЭМ!$A$34:$A$777,$A218,СВЦЭМ!$B$34:$B$777,V$190)+'СЕТ СН'!$F$12</f>
        <v>84.682749680000001</v>
      </c>
      <c r="W218" s="37">
        <f>SUMIFS(СВЦЭМ!$F$34:$F$777,СВЦЭМ!$A$34:$A$777,$A218,СВЦЭМ!$B$34:$B$777,W$190)+'СЕТ СН'!$F$12</f>
        <v>84.232259650000003</v>
      </c>
      <c r="X218" s="37">
        <f>SUMIFS(СВЦЭМ!$F$34:$F$777,СВЦЭМ!$A$34:$A$777,$A218,СВЦЭМ!$B$34:$B$777,X$190)+'СЕТ СН'!$F$12</f>
        <v>81.047349870000005</v>
      </c>
      <c r="Y218" s="37">
        <f>SUMIFS(СВЦЭМ!$F$34:$F$777,СВЦЭМ!$A$34:$A$777,$A218,СВЦЭМ!$B$34:$B$777,Y$190)+'СЕТ СН'!$F$12</f>
        <v>80.915484789999994</v>
      </c>
    </row>
    <row r="219" spans="1:25" ht="15.75" x14ac:dyDescent="0.2">
      <c r="A219" s="36">
        <f t="shared" si="5"/>
        <v>43249</v>
      </c>
      <c r="B219" s="37">
        <f>SUMIFS(СВЦЭМ!$F$34:$F$777,СВЦЭМ!$A$34:$A$777,$A219,СВЦЭМ!$B$34:$B$777,B$190)+'СЕТ СН'!$F$12</f>
        <v>81.555862300000001</v>
      </c>
      <c r="C219" s="37">
        <f>SUMIFS(СВЦЭМ!$F$34:$F$777,СВЦЭМ!$A$34:$A$777,$A219,СВЦЭМ!$B$34:$B$777,C$190)+'СЕТ СН'!$F$12</f>
        <v>87.791157819999995</v>
      </c>
      <c r="D219" s="37">
        <f>SUMIFS(СВЦЭМ!$F$34:$F$777,СВЦЭМ!$A$34:$A$777,$A219,СВЦЭМ!$B$34:$B$777,D$190)+'СЕТ СН'!$F$12</f>
        <v>91.061909159999999</v>
      </c>
      <c r="E219" s="37">
        <f>SUMIFS(СВЦЭМ!$F$34:$F$777,СВЦЭМ!$A$34:$A$777,$A219,СВЦЭМ!$B$34:$B$777,E$190)+'СЕТ СН'!$F$12</f>
        <v>91.577539220000006</v>
      </c>
      <c r="F219" s="37">
        <f>SUMIFS(СВЦЭМ!$F$34:$F$777,СВЦЭМ!$A$34:$A$777,$A219,СВЦЭМ!$B$34:$B$777,F$190)+'СЕТ СН'!$F$12</f>
        <v>91.974952939999994</v>
      </c>
      <c r="G219" s="37">
        <f>SUMIFS(СВЦЭМ!$F$34:$F$777,СВЦЭМ!$A$34:$A$777,$A219,СВЦЭМ!$B$34:$B$777,G$190)+'СЕТ СН'!$F$12</f>
        <v>91.729105820000001</v>
      </c>
      <c r="H219" s="37">
        <f>SUMIFS(СВЦЭМ!$F$34:$F$777,СВЦЭМ!$A$34:$A$777,$A219,СВЦЭМ!$B$34:$B$777,H$190)+'СЕТ СН'!$F$12</f>
        <v>85.002633759999995</v>
      </c>
      <c r="I219" s="37">
        <f>SUMIFS(СВЦЭМ!$F$34:$F$777,СВЦЭМ!$A$34:$A$777,$A219,СВЦЭМ!$B$34:$B$777,I$190)+'СЕТ СН'!$F$12</f>
        <v>84.140957090000001</v>
      </c>
      <c r="J219" s="37">
        <f>SUMIFS(СВЦЭМ!$F$34:$F$777,СВЦЭМ!$A$34:$A$777,$A219,СВЦЭМ!$B$34:$B$777,J$190)+'СЕТ СН'!$F$12</f>
        <v>85.455287310000003</v>
      </c>
      <c r="K219" s="37">
        <f>SUMIFS(СВЦЭМ!$F$34:$F$777,СВЦЭМ!$A$34:$A$777,$A219,СВЦЭМ!$B$34:$B$777,K$190)+'СЕТ СН'!$F$12</f>
        <v>86.653071359999998</v>
      </c>
      <c r="L219" s="37">
        <f>SUMIFS(СВЦЭМ!$F$34:$F$777,СВЦЭМ!$A$34:$A$777,$A219,СВЦЭМ!$B$34:$B$777,L$190)+'СЕТ СН'!$F$12</f>
        <v>82.72149881</v>
      </c>
      <c r="M219" s="37">
        <f>SUMIFS(СВЦЭМ!$F$34:$F$777,СВЦЭМ!$A$34:$A$777,$A219,СВЦЭМ!$B$34:$B$777,M$190)+'СЕТ СН'!$F$12</f>
        <v>83.493923390000006</v>
      </c>
      <c r="N219" s="37">
        <f>SUMIFS(СВЦЭМ!$F$34:$F$777,СВЦЭМ!$A$34:$A$777,$A219,СВЦЭМ!$B$34:$B$777,N$190)+'СЕТ СН'!$F$12</f>
        <v>83.596023149999994</v>
      </c>
      <c r="O219" s="37">
        <f>SUMIFS(СВЦЭМ!$F$34:$F$777,СВЦЭМ!$A$34:$A$777,$A219,СВЦЭМ!$B$34:$B$777,O$190)+'СЕТ СН'!$F$12</f>
        <v>82.335744099999999</v>
      </c>
      <c r="P219" s="37">
        <f>SUMIFS(СВЦЭМ!$F$34:$F$777,СВЦЭМ!$A$34:$A$777,$A219,СВЦЭМ!$B$34:$B$777,P$190)+'СЕТ СН'!$F$12</f>
        <v>82.086308389999999</v>
      </c>
      <c r="Q219" s="37">
        <f>SUMIFS(СВЦЭМ!$F$34:$F$777,СВЦЭМ!$A$34:$A$777,$A219,СВЦЭМ!$B$34:$B$777,Q$190)+'СЕТ СН'!$F$12</f>
        <v>82.877118179999997</v>
      </c>
      <c r="R219" s="37">
        <f>SUMIFS(СВЦЭМ!$F$34:$F$777,СВЦЭМ!$A$34:$A$777,$A219,СВЦЭМ!$B$34:$B$777,R$190)+'СЕТ СН'!$F$12</f>
        <v>83.689431089999999</v>
      </c>
      <c r="S219" s="37">
        <f>SUMIFS(СВЦЭМ!$F$34:$F$777,СВЦЭМ!$A$34:$A$777,$A219,СВЦЭМ!$B$34:$B$777,S$190)+'СЕТ СН'!$F$12</f>
        <v>83.342144410000003</v>
      </c>
      <c r="T219" s="37">
        <f>SUMIFS(СВЦЭМ!$F$34:$F$777,СВЦЭМ!$A$34:$A$777,$A219,СВЦЭМ!$B$34:$B$777,T$190)+'СЕТ СН'!$F$12</f>
        <v>83.197016840000003</v>
      </c>
      <c r="U219" s="37">
        <f>SUMIFS(СВЦЭМ!$F$34:$F$777,СВЦЭМ!$A$34:$A$777,$A219,СВЦЭМ!$B$34:$B$777,U$190)+'СЕТ СН'!$F$12</f>
        <v>84.592685829999994</v>
      </c>
      <c r="V219" s="37">
        <f>SUMIFS(СВЦЭМ!$F$34:$F$777,СВЦЭМ!$A$34:$A$777,$A219,СВЦЭМ!$B$34:$B$777,V$190)+'СЕТ СН'!$F$12</f>
        <v>70.167857819999995</v>
      </c>
      <c r="W219" s="37">
        <f>SUMIFS(СВЦЭМ!$F$34:$F$777,СВЦЭМ!$A$34:$A$777,$A219,СВЦЭМ!$B$34:$B$777,W$190)+'СЕТ СН'!$F$12</f>
        <v>67.770935589999993</v>
      </c>
      <c r="X219" s="37">
        <f>SUMIFS(СВЦЭМ!$F$34:$F$777,СВЦЭМ!$A$34:$A$777,$A219,СВЦЭМ!$B$34:$B$777,X$190)+'СЕТ СН'!$F$12</f>
        <v>69.684041230000005</v>
      </c>
      <c r="Y219" s="37">
        <f>SUMIFS(СВЦЭМ!$F$34:$F$777,СВЦЭМ!$A$34:$A$777,$A219,СВЦЭМ!$B$34:$B$777,Y$190)+'СЕТ СН'!$F$12</f>
        <v>75.618898119999997</v>
      </c>
    </row>
    <row r="220" spans="1:25" ht="15.75" x14ac:dyDescent="0.2">
      <c r="A220" s="36">
        <f t="shared" si="5"/>
        <v>43250</v>
      </c>
      <c r="B220" s="37">
        <f>SUMIFS(СВЦЭМ!$F$34:$F$777,СВЦЭМ!$A$34:$A$777,$A220,СВЦЭМ!$B$34:$B$777,B$190)+'СЕТ СН'!$F$12</f>
        <v>87.071392689999996</v>
      </c>
      <c r="C220" s="37">
        <f>SUMIFS(СВЦЭМ!$F$34:$F$777,СВЦЭМ!$A$34:$A$777,$A220,СВЦЭМ!$B$34:$B$777,C$190)+'СЕТ СН'!$F$12</f>
        <v>92.912552719999994</v>
      </c>
      <c r="D220" s="37">
        <f>SUMIFS(СВЦЭМ!$F$34:$F$777,СВЦЭМ!$A$34:$A$777,$A220,СВЦЭМ!$B$34:$B$777,D$190)+'СЕТ СН'!$F$12</f>
        <v>97.268883079999995</v>
      </c>
      <c r="E220" s="37">
        <f>SUMIFS(СВЦЭМ!$F$34:$F$777,СВЦЭМ!$A$34:$A$777,$A220,СВЦЭМ!$B$34:$B$777,E$190)+'СЕТ СН'!$F$12</f>
        <v>98.129068329999996</v>
      </c>
      <c r="F220" s="37">
        <f>SUMIFS(СВЦЭМ!$F$34:$F$777,СВЦЭМ!$A$34:$A$777,$A220,СВЦЭМ!$B$34:$B$777,F$190)+'СЕТ СН'!$F$12</f>
        <v>99.308439079999999</v>
      </c>
      <c r="G220" s="37">
        <f>SUMIFS(СВЦЭМ!$F$34:$F$777,СВЦЭМ!$A$34:$A$777,$A220,СВЦЭМ!$B$34:$B$777,G$190)+'СЕТ СН'!$F$12</f>
        <v>98.017009599999994</v>
      </c>
      <c r="H220" s="37">
        <f>SUMIFS(СВЦЭМ!$F$34:$F$777,СВЦЭМ!$A$34:$A$777,$A220,СВЦЭМ!$B$34:$B$777,H$190)+'СЕТ СН'!$F$12</f>
        <v>91.080111349999996</v>
      </c>
      <c r="I220" s="37">
        <f>SUMIFS(СВЦЭМ!$F$34:$F$777,СВЦЭМ!$A$34:$A$777,$A220,СВЦЭМ!$B$34:$B$777,I$190)+'СЕТ СН'!$F$12</f>
        <v>83.197254650000005</v>
      </c>
      <c r="J220" s="37">
        <f>SUMIFS(СВЦЭМ!$F$34:$F$777,СВЦЭМ!$A$34:$A$777,$A220,СВЦЭМ!$B$34:$B$777,J$190)+'СЕТ СН'!$F$12</f>
        <v>82.693101409999997</v>
      </c>
      <c r="K220" s="37">
        <f>SUMIFS(СВЦЭМ!$F$34:$F$777,СВЦЭМ!$A$34:$A$777,$A220,СВЦЭМ!$B$34:$B$777,K$190)+'СЕТ СН'!$F$12</f>
        <v>83.689024119999999</v>
      </c>
      <c r="L220" s="37">
        <f>SUMIFS(СВЦЭМ!$F$34:$F$777,СВЦЭМ!$A$34:$A$777,$A220,СВЦЭМ!$B$34:$B$777,L$190)+'СЕТ СН'!$F$12</f>
        <v>83.357659929999997</v>
      </c>
      <c r="M220" s="37">
        <f>SUMIFS(СВЦЭМ!$F$34:$F$777,СВЦЭМ!$A$34:$A$777,$A220,СВЦЭМ!$B$34:$B$777,M$190)+'СЕТ СН'!$F$12</f>
        <v>85.721763539999998</v>
      </c>
      <c r="N220" s="37">
        <f>SUMIFS(СВЦЭМ!$F$34:$F$777,СВЦЭМ!$A$34:$A$777,$A220,СВЦЭМ!$B$34:$B$777,N$190)+'СЕТ СН'!$F$12</f>
        <v>85.805632669999994</v>
      </c>
      <c r="O220" s="37">
        <f>SUMIFS(СВЦЭМ!$F$34:$F$777,СВЦЭМ!$A$34:$A$777,$A220,СВЦЭМ!$B$34:$B$777,O$190)+'СЕТ СН'!$F$12</f>
        <v>84.546071729999994</v>
      </c>
      <c r="P220" s="37">
        <f>SUMIFS(СВЦЭМ!$F$34:$F$777,СВЦЭМ!$A$34:$A$777,$A220,СВЦЭМ!$B$34:$B$777,P$190)+'СЕТ СН'!$F$12</f>
        <v>82.832094650000002</v>
      </c>
      <c r="Q220" s="37">
        <f>SUMIFS(СВЦЭМ!$F$34:$F$777,СВЦЭМ!$A$34:$A$777,$A220,СВЦЭМ!$B$34:$B$777,Q$190)+'СЕТ СН'!$F$12</f>
        <v>80.551227900000001</v>
      </c>
      <c r="R220" s="37">
        <f>SUMIFS(СВЦЭМ!$F$34:$F$777,СВЦЭМ!$A$34:$A$777,$A220,СВЦЭМ!$B$34:$B$777,R$190)+'СЕТ СН'!$F$12</f>
        <v>81.455541629999999</v>
      </c>
      <c r="S220" s="37">
        <f>SUMIFS(СВЦЭМ!$F$34:$F$777,СВЦЭМ!$A$34:$A$777,$A220,СВЦЭМ!$B$34:$B$777,S$190)+'СЕТ СН'!$F$12</f>
        <v>81.483484169999997</v>
      </c>
      <c r="T220" s="37">
        <f>SUMIFS(СВЦЭМ!$F$34:$F$777,СВЦЭМ!$A$34:$A$777,$A220,СВЦЭМ!$B$34:$B$777,T$190)+'СЕТ СН'!$F$12</f>
        <v>80.861969830000007</v>
      </c>
      <c r="U220" s="37">
        <f>SUMIFS(СВЦЭМ!$F$34:$F$777,СВЦЭМ!$A$34:$A$777,$A220,СВЦЭМ!$B$34:$B$777,U$190)+'СЕТ СН'!$F$12</f>
        <v>80.216972310000003</v>
      </c>
      <c r="V220" s="37">
        <f>SUMIFS(СВЦЭМ!$F$34:$F$777,СВЦЭМ!$A$34:$A$777,$A220,СВЦЭМ!$B$34:$B$777,V$190)+'СЕТ СН'!$F$12</f>
        <v>78.25079753</v>
      </c>
      <c r="W220" s="37">
        <f>SUMIFS(СВЦЭМ!$F$34:$F$777,СВЦЭМ!$A$34:$A$777,$A220,СВЦЭМ!$B$34:$B$777,W$190)+'СЕТ СН'!$F$12</f>
        <v>77.150112429999993</v>
      </c>
      <c r="X220" s="37">
        <f>SUMIFS(СВЦЭМ!$F$34:$F$777,СВЦЭМ!$A$34:$A$777,$A220,СВЦЭМ!$B$34:$B$777,X$190)+'СЕТ СН'!$F$12</f>
        <v>78.554686559999993</v>
      </c>
      <c r="Y220" s="37">
        <f>SUMIFS(СВЦЭМ!$F$34:$F$777,СВЦЭМ!$A$34:$A$777,$A220,СВЦЭМ!$B$34:$B$777,Y$190)+'СЕТ СН'!$F$12</f>
        <v>81.976901549999994</v>
      </c>
    </row>
    <row r="221" spans="1:25" ht="15.75" x14ac:dyDescent="0.2">
      <c r="A221" s="36">
        <f t="shared" si="5"/>
        <v>43251</v>
      </c>
      <c r="B221" s="37">
        <f>SUMIFS(СВЦЭМ!$F$34:$F$777,СВЦЭМ!$A$34:$A$777,$A221,СВЦЭМ!$B$34:$B$777,B$190)+'СЕТ СН'!$F$12</f>
        <v>86.988307800000001</v>
      </c>
      <c r="C221" s="37">
        <f>SUMIFS(СВЦЭМ!$F$34:$F$777,СВЦЭМ!$A$34:$A$777,$A221,СВЦЭМ!$B$34:$B$777,C$190)+'СЕТ СН'!$F$12</f>
        <v>93.126776239999998</v>
      </c>
      <c r="D221" s="37">
        <f>SUMIFS(СВЦЭМ!$F$34:$F$777,СВЦЭМ!$A$34:$A$777,$A221,СВЦЭМ!$B$34:$B$777,D$190)+'СЕТ СН'!$F$12</f>
        <v>95.869526780000001</v>
      </c>
      <c r="E221" s="37">
        <f>SUMIFS(СВЦЭМ!$F$34:$F$777,СВЦЭМ!$A$34:$A$777,$A221,СВЦЭМ!$B$34:$B$777,E$190)+'СЕТ СН'!$F$12</f>
        <v>97.046265570000003</v>
      </c>
      <c r="F221" s="37">
        <f>SUMIFS(СВЦЭМ!$F$34:$F$777,СВЦЭМ!$A$34:$A$777,$A221,СВЦЭМ!$B$34:$B$777,F$190)+'СЕТ СН'!$F$12</f>
        <v>97.950172879999997</v>
      </c>
      <c r="G221" s="37">
        <f>SUMIFS(СВЦЭМ!$F$34:$F$777,СВЦЭМ!$A$34:$A$777,$A221,СВЦЭМ!$B$34:$B$777,G$190)+'СЕТ СН'!$F$12</f>
        <v>96.094054479999997</v>
      </c>
      <c r="H221" s="37">
        <f>SUMIFS(СВЦЭМ!$F$34:$F$777,СВЦЭМ!$A$34:$A$777,$A221,СВЦЭМ!$B$34:$B$777,H$190)+'СЕТ СН'!$F$12</f>
        <v>91.338050609999996</v>
      </c>
      <c r="I221" s="37">
        <f>SUMIFS(СВЦЭМ!$F$34:$F$777,СВЦЭМ!$A$34:$A$777,$A221,СВЦЭМ!$B$34:$B$777,I$190)+'СЕТ СН'!$F$12</f>
        <v>83.975129820000006</v>
      </c>
      <c r="J221" s="37">
        <f>SUMIFS(СВЦЭМ!$F$34:$F$777,СВЦЭМ!$A$34:$A$777,$A221,СВЦЭМ!$B$34:$B$777,J$190)+'СЕТ СН'!$F$12</f>
        <v>81.52567363</v>
      </c>
      <c r="K221" s="37">
        <f>SUMIFS(СВЦЭМ!$F$34:$F$777,СВЦЭМ!$A$34:$A$777,$A221,СВЦЭМ!$B$34:$B$777,K$190)+'СЕТ СН'!$F$12</f>
        <v>79.891666110000003</v>
      </c>
      <c r="L221" s="37">
        <f>SUMIFS(СВЦЭМ!$F$34:$F$777,СВЦЭМ!$A$34:$A$777,$A221,СВЦЭМ!$B$34:$B$777,L$190)+'СЕТ СН'!$F$12</f>
        <v>80.604879789999998</v>
      </c>
      <c r="M221" s="37">
        <f>SUMIFS(СВЦЭМ!$F$34:$F$777,СВЦЭМ!$A$34:$A$777,$A221,СВЦЭМ!$B$34:$B$777,M$190)+'СЕТ СН'!$F$12</f>
        <v>81.518229140000003</v>
      </c>
      <c r="N221" s="37">
        <f>SUMIFS(СВЦЭМ!$F$34:$F$777,СВЦЭМ!$A$34:$A$777,$A221,СВЦЭМ!$B$34:$B$777,N$190)+'СЕТ СН'!$F$12</f>
        <v>79.923809340000005</v>
      </c>
      <c r="O221" s="37">
        <f>SUMIFS(СВЦЭМ!$F$34:$F$777,СВЦЭМ!$A$34:$A$777,$A221,СВЦЭМ!$B$34:$B$777,O$190)+'СЕТ СН'!$F$12</f>
        <v>80.973874429999995</v>
      </c>
      <c r="P221" s="37">
        <f>SUMIFS(СВЦЭМ!$F$34:$F$777,СВЦЭМ!$A$34:$A$777,$A221,СВЦЭМ!$B$34:$B$777,P$190)+'СЕТ СН'!$F$12</f>
        <v>82.200245710000004</v>
      </c>
      <c r="Q221" s="37">
        <f>SUMIFS(СВЦЭМ!$F$34:$F$777,СВЦЭМ!$A$34:$A$777,$A221,СВЦЭМ!$B$34:$B$777,Q$190)+'СЕТ СН'!$F$12</f>
        <v>83.275602960000001</v>
      </c>
      <c r="R221" s="37">
        <f>SUMIFS(СВЦЭМ!$F$34:$F$777,СВЦЭМ!$A$34:$A$777,$A221,СВЦЭМ!$B$34:$B$777,R$190)+'СЕТ СН'!$F$12</f>
        <v>83.127752180000002</v>
      </c>
      <c r="S221" s="37">
        <f>SUMIFS(СВЦЭМ!$F$34:$F$777,СВЦЭМ!$A$34:$A$777,$A221,СВЦЭМ!$B$34:$B$777,S$190)+'СЕТ СН'!$F$12</f>
        <v>82.201920000000001</v>
      </c>
      <c r="T221" s="37">
        <f>SUMIFS(СВЦЭМ!$F$34:$F$777,СВЦЭМ!$A$34:$A$777,$A221,СВЦЭМ!$B$34:$B$777,T$190)+'СЕТ СН'!$F$12</f>
        <v>80.758965219999993</v>
      </c>
      <c r="U221" s="37">
        <f>SUMIFS(СВЦЭМ!$F$34:$F$777,СВЦЭМ!$A$34:$A$777,$A221,СВЦЭМ!$B$34:$B$777,U$190)+'СЕТ СН'!$F$12</f>
        <v>81.238452289999998</v>
      </c>
      <c r="V221" s="37">
        <f>SUMIFS(СВЦЭМ!$F$34:$F$777,СВЦЭМ!$A$34:$A$777,$A221,СВЦЭМ!$B$34:$B$777,V$190)+'СЕТ СН'!$F$12</f>
        <v>79.855572440000003</v>
      </c>
      <c r="W221" s="37">
        <f>SUMIFS(СВЦЭМ!$F$34:$F$777,СВЦЭМ!$A$34:$A$777,$A221,СВЦЭМ!$B$34:$B$777,W$190)+'СЕТ СН'!$F$12</f>
        <v>80.199187469999998</v>
      </c>
      <c r="X221" s="37">
        <f>SUMIFS(СВЦЭМ!$F$34:$F$777,СВЦЭМ!$A$34:$A$777,$A221,СВЦЭМ!$B$34:$B$777,X$190)+'СЕТ СН'!$F$12</f>
        <v>80.642785140000001</v>
      </c>
      <c r="Y221" s="37">
        <f>SUMIFS(СВЦЭМ!$F$34:$F$777,СВЦЭМ!$A$34:$A$777,$A221,СВЦЭМ!$B$34:$B$777,Y$190)+'СЕТ СН'!$F$12</f>
        <v>83.670218489999996</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18" t="s">
        <v>7</v>
      </c>
      <c r="B223" s="121" t="s">
        <v>130</v>
      </c>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3"/>
    </row>
    <row r="224" spans="1:25" ht="12.75" customHeight="1" x14ac:dyDescent="0.2">
      <c r="A224" s="119"/>
      <c r="B224" s="124"/>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6"/>
    </row>
    <row r="225" spans="1:27" s="47" customFormat="1" ht="12.75" customHeight="1" x14ac:dyDescent="0.2">
      <c r="A225" s="120"/>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01.05.2018</v>
      </c>
      <c r="B226" s="37">
        <f>SUMIFS(СВЦЭМ!$G$34:$G$777,СВЦЭМ!$A$34:$A$777,$A226,СВЦЭМ!$B$34:$B$777,B$225)+'СЕТ СН'!$F$12</f>
        <v>226.26498251999999</v>
      </c>
      <c r="C226" s="37">
        <f>SUMIFS(СВЦЭМ!$G$34:$G$777,СВЦЭМ!$A$34:$A$777,$A226,СВЦЭМ!$B$34:$B$777,C$225)+'СЕТ СН'!$F$12</f>
        <v>230.31848170999999</v>
      </c>
      <c r="D226" s="37">
        <f>SUMIFS(СВЦЭМ!$G$34:$G$777,СВЦЭМ!$A$34:$A$777,$A226,СВЦЭМ!$B$34:$B$777,D$225)+'СЕТ СН'!$F$12</f>
        <v>237.59475313999999</v>
      </c>
      <c r="E226" s="37">
        <f>SUMIFS(СВЦЭМ!$G$34:$G$777,СВЦЭМ!$A$34:$A$777,$A226,СВЦЭМ!$B$34:$B$777,E$225)+'СЕТ СН'!$F$12</f>
        <v>239.80333350999999</v>
      </c>
      <c r="F226" s="37">
        <f>SUMIFS(СВЦЭМ!$G$34:$G$777,СВЦЭМ!$A$34:$A$777,$A226,СВЦЭМ!$B$34:$B$777,F$225)+'СЕТ СН'!$F$12</f>
        <v>244.38761780999999</v>
      </c>
      <c r="G226" s="37">
        <f>SUMIFS(СВЦЭМ!$G$34:$G$777,СВЦЭМ!$A$34:$A$777,$A226,СВЦЭМ!$B$34:$B$777,G$225)+'СЕТ СН'!$F$12</f>
        <v>240.09333412999999</v>
      </c>
      <c r="H226" s="37">
        <f>SUMIFS(СВЦЭМ!$G$34:$G$777,СВЦЭМ!$A$34:$A$777,$A226,СВЦЭМ!$B$34:$B$777,H$225)+'СЕТ СН'!$F$12</f>
        <v>219.15030041</v>
      </c>
      <c r="I226" s="37">
        <f>SUMIFS(СВЦЭМ!$G$34:$G$777,СВЦЭМ!$A$34:$A$777,$A226,СВЦЭМ!$B$34:$B$777,I$225)+'СЕТ СН'!$F$12</f>
        <v>190.68685834999999</v>
      </c>
      <c r="J226" s="37">
        <f>SUMIFS(СВЦЭМ!$G$34:$G$777,СВЦЭМ!$A$34:$A$777,$A226,СВЦЭМ!$B$34:$B$777,J$225)+'СЕТ СН'!$F$12</f>
        <v>170.22418436000001</v>
      </c>
      <c r="K226" s="37">
        <f>SUMIFS(СВЦЭМ!$G$34:$G$777,СВЦЭМ!$A$34:$A$777,$A226,СВЦЭМ!$B$34:$B$777,K$225)+'СЕТ СН'!$F$12</f>
        <v>159.99456448999999</v>
      </c>
      <c r="L226" s="37">
        <f>SUMIFS(СВЦЭМ!$G$34:$G$777,СВЦЭМ!$A$34:$A$777,$A226,СВЦЭМ!$B$34:$B$777,L$225)+'СЕТ СН'!$F$12</f>
        <v>155.08126669999999</v>
      </c>
      <c r="M226" s="37">
        <f>SUMIFS(СВЦЭМ!$G$34:$G$777,СВЦЭМ!$A$34:$A$777,$A226,СВЦЭМ!$B$34:$B$777,M$225)+'СЕТ СН'!$F$12</f>
        <v>156.29599855000001</v>
      </c>
      <c r="N226" s="37">
        <f>SUMIFS(СВЦЭМ!$G$34:$G$777,СВЦЭМ!$A$34:$A$777,$A226,СВЦЭМ!$B$34:$B$777,N$225)+'СЕТ СН'!$F$12</f>
        <v>161.95919742000001</v>
      </c>
      <c r="O226" s="37">
        <f>SUMIFS(СВЦЭМ!$G$34:$G$777,СВЦЭМ!$A$34:$A$777,$A226,СВЦЭМ!$B$34:$B$777,O$225)+'СЕТ СН'!$F$12</f>
        <v>160.90893892</v>
      </c>
      <c r="P226" s="37">
        <f>SUMIFS(СВЦЭМ!$G$34:$G$777,СВЦЭМ!$A$34:$A$777,$A226,СВЦЭМ!$B$34:$B$777,P$225)+'СЕТ СН'!$F$12</f>
        <v>162.90505052</v>
      </c>
      <c r="Q226" s="37">
        <f>SUMIFS(СВЦЭМ!$G$34:$G$777,СВЦЭМ!$A$34:$A$777,$A226,СВЦЭМ!$B$34:$B$777,Q$225)+'СЕТ СН'!$F$12</f>
        <v>163.83710500999999</v>
      </c>
      <c r="R226" s="37">
        <f>SUMIFS(СВЦЭМ!$G$34:$G$777,СВЦЭМ!$A$34:$A$777,$A226,СВЦЭМ!$B$34:$B$777,R$225)+'СЕТ СН'!$F$12</f>
        <v>162.89476164999999</v>
      </c>
      <c r="S226" s="37">
        <f>SUMIFS(СВЦЭМ!$G$34:$G$777,СВЦЭМ!$A$34:$A$777,$A226,СВЦЭМ!$B$34:$B$777,S$225)+'СЕТ СН'!$F$12</f>
        <v>163.00090807999999</v>
      </c>
      <c r="T226" s="37">
        <f>SUMIFS(СВЦЭМ!$G$34:$G$777,СВЦЭМ!$A$34:$A$777,$A226,СВЦЭМ!$B$34:$B$777,T$225)+'СЕТ СН'!$F$12</f>
        <v>160.61291724</v>
      </c>
      <c r="U226" s="37">
        <f>SUMIFS(СВЦЭМ!$G$34:$G$777,СВЦЭМ!$A$34:$A$777,$A226,СВЦЭМ!$B$34:$B$777,U$225)+'СЕТ СН'!$F$12</f>
        <v>158.78519127999999</v>
      </c>
      <c r="V226" s="37">
        <f>SUMIFS(СВЦЭМ!$G$34:$G$777,СВЦЭМ!$A$34:$A$777,$A226,СВЦЭМ!$B$34:$B$777,V$225)+'СЕТ СН'!$F$12</f>
        <v>154.56784791999999</v>
      </c>
      <c r="W226" s="37">
        <f>SUMIFS(СВЦЭМ!$G$34:$G$777,СВЦЭМ!$A$34:$A$777,$A226,СВЦЭМ!$B$34:$B$777,W$225)+'СЕТ СН'!$F$12</f>
        <v>164.47665757999999</v>
      </c>
      <c r="X226" s="37">
        <f>SUMIFS(СВЦЭМ!$G$34:$G$777,СВЦЭМ!$A$34:$A$777,$A226,СВЦЭМ!$B$34:$B$777,X$225)+'СЕТ СН'!$F$12</f>
        <v>191.27541905000001</v>
      </c>
      <c r="Y226" s="37">
        <f>SUMIFS(СВЦЭМ!$G$34:$G$777,СВЦЭМ!$A$34:$A$777,$A226,СВЦЭМ!$B$34:$B$777,Y$225)+'СЕТ СН'!$F$12</f>
        <v>226.48838008999999</v>
      </c>
      <c r="AA226" s="46"/>
    </row>
    <row r="227" spans="1:27" ht="15.75" x14ac:dyDescent="0.2">
      <c r="A227" s="36">
        <f>A226+1</f>
        <v>43222</v>
      </c>
      <c r="B227" s="37">
        <f>SUMIFS(СВЦЭМ!$G$34:$G$777,СВЦЭМ!$A$34:$A$777,$A227,СВЦЭМ!$B$34:$B$777,B$225)+'СЕТ СН'!$F$12</f>
        <v>230.65321807999999</v>
      </c>
      <c r="C227" s="37">
        <f>SUMIFS(СВЦЭМ!$G$34:$G$777,СВЦЭМ!$A$34:$A$777,$A227,СВЦЭМ!$B$34:$B$777,C$225)+'СЕТ СН'!$F$12</f>
        <v>239.66129916</v>
      </c>
      <c r="D227" s="37">
        <f>SUMIFS(СВЦЭМ!$G$34:$G$777,СВЦЭМ!$A$34:$A$777,$A227,СВЦЭМ!$B$34:$B$777,D$225)+'СЕТ СН'!$F$12</f>
        <v>245.94718872000001</v>
      </c>
      <c r="E227" s="37">
        <f>SUMIFS(СВЦЭМ!$G$34:$G$777,СВЦЭМ!$A$34:$A$777,$A227,СВЦЭМ!$B$34:$B$777,E$225)+'СЕТ СН'!$F$12</f>
        <v>248.90723722000001</v>
      </c>
      <c r="F227" s="37">
        <f>SUMIFS(СВЦЭМ!$G$34:$G$777,СВЦЭМ!$A$34:$A$777,$A227,СВЦЭМ!$B$34:$B$777,F$225)+'СЕТ СН'!$F$12</f>
        <v>249.64403142</v>
      </c>
      <c r="G227" s="37">
        <f>SUMIFS(СВЦЭМ!$G$34:$G$777,СВЦЭМ!$A$34:$A$777,$A227,СВЦЭМ!$B$34:$B$777,G$225)+'СЕТ СН'!$F$12</f>
        <v>246.86413404999999</v>
      </c>
      <c r="H227" s="37">
        <f>SUMIFS(СВЦЭМ!$G$34:$G$777,СВЦЭМ!$A$34:$A$777,$A227,СВЦЭМ!$B$34:$B$777,H$225)+'СЕТ СН'!$F$12</f>
        <v>224.75583990999999</v>
      </c>
      <c r="I227" s="37">
        <f>SUMIFS(СВЦЭМ!$G$34:$G$777,СВЦЭМ!$A$34:$A$777,$A227,СВЦЭМ!$B$34:$B$777,I$225)+'СЕТ СН'!$F$12</f>
        <v>196.41821399</v>
      </c>
      <c r="J227" s="37">
        <f>SUMIFS(СВЦЭМ!$G$34:$G$777,СВЦЭМ!$A$34:$A$777,$A227,СВЦЭМ!$B$34:$B$777,J$225)+'СЕТ СН'!$F$12</f>
        <v>168.49047200999999</v>
      </c>
      <c r="K227" s="37">
        <f>SUMIFS(СВЦЭМ!$G$34:$G$777,СВЦЭМ!$A$34:$A$777,$A227,СВЦЭМ!$B$34:$B$777,K$225)+'СЕТ СН'!$F$12</f>
        <v>157.36092056999999</v>
      </c>
      <c r="L227" s="37">
        <f>SUMIFS(СВЦЭМ!$G$34:$G$777,СВЦЭМ!$A$34:$A$777,$A227,СВЦЭМ!$B$34:$B$777,L$225)+'СЕТ СН'!$F$12</f>
        <v>154.69540964000001</v>
      </c>
      <c r="M227" s="37">
        <f>SUMIFS(СВЦЭМ!$G$34:$G$777,СВЦЭМ!$A$34:$A$777,$A227,СВЦЭМ!$B$34:$B$777,M$225)+'СЕТ СН'!$F$12</f>
        <v>154.20003971</v>
      </c>
      <c r="N227" s="37">
        <f>SUMIFS(СВЦЭМ!$G$34:$G$777,СВЦЭМ!$A$34:$A$777,$A227,СВЦЭМ!$B$34:$B$777,N$225)+'СЕТ СН'!$F$12</f>
        <v>159.65412842999999</v>
      </c>
      <c r="O227" s="37">
        <f>SUMIFS(СВЦЭМ!$G$34:$G$777,СВЦЭМ!$A$34:$A$777,$A227,СВЦЭМ!$B$34:$B$777,O$225)+'СЕТ СН'!$F$12</f>
        <v>168.93481599</v>
      </c>
      <c r="P227" s="37">
        <f>SUMIFS(СВЦЭМ!$G$34:$G$777,СВЦЭМ!$A$34:$A$777,$A227,СВЦЭМ!$B$34:$B$777,P$225)+'СЕТ СН'!$F$12</f>
        <v>170.42891417999999</v>
      </c>
      <c r="Q227" s="37">
        <f>SUMIFS(СВЦЭМ!$G$34:$G$777,СВЦЭМ!$A$34:$A$777,$A227,СВЦЭМ!$B$34:$B$777,Q$225)+'СЕТ СН'!$F$12</f>
        <v>166.94537661999999</v>
      </c>
      <c r="R227" s="37">
        <f>SUMIFS(СВЦЭМ!$G$34:$G$777,СВЦЭМ!$A$34:$A$777,$A227,СВЦЭМ!$B$34:$B$777,R$225)+'СЕТ СН'!$F$12</f>
        <v>165.05563161000001</v>
      </c>
      <c r="S227" s="37">
        <f>SUMIFS(СВЦЭМ!$G$34:$G$777,СВЦЭМ!$A$34:$A$777,$A227,СВЦЭМ!$B$34:$B$777,S$225)+'СЕТ СН'!$F$12</f>
        <v>166.94532888000001</v>
      </c>
      <c r="T227" s="37">
        <f>SUMIFS(СВЦЭМ!$G$34:$G$777,СВЦЭМ!$A$34:$A$777,$A227,СВЦЭМ!$B$34:$B$777,T$225)+'СЕТ СН'!$F$12</f>
        <v>167.06367460999999</v>
      </c>
      <c r="U227" s="37">
        <f>SUMIFS(СВЦЭМ!$G$34:$G$777,СВЦЭМ!$A$34:$A$777,$A227,СВЦЭМ!$B$34:$B$777,U$225)+'СЕТ СН'!$F$12</f>
        <v>159.63606268000001</v>
      </c>
      <c r="V227" s="37">
        <f>SUMIFS(СВЦЭМ!$G$34:$G$777,СВЦЭМ!$A$34:$A$777,$A227,СВЦЭМ!$B$34:$B$777,V$225)+'СЕТ СН'!$F$12</f>
        <v>154.98918420000001</v>
      </c>
      <c r="W227" s="37">
        <f>SUMIFS(СВЦЭМ!$G$34:$G$777,СВЦЭМ!$A$34:$A$777,$A227,СВЦЭМ!$B$34:$B$777,W$225)+'СЕТ СН'!$F$12</f>
        <v>165.02761935000001</v>
      </c>
      <c r="X227" s="37">
        <f>SUMIFS(СВЦЭМ!$G$34:$G$777,СВЦЭМ!$A$34:$A$777,$A227,СВЦЭМ!$B$34:$B$777,X$225)+'СЕТ СН'!$F$12</f>
        <v>185.72803708999999</v>
      </c>
      <c r="Y227" s="37">
        <f>SUMIFS(СВЦЭМ!$G$34:$G$777,СВЦЭМ!$A$34:$A$777,$A227,СВЦЭМ!$B$34:$B$777,Y$225)+'СЕТ СН'!$F$12</f>
        <v>218.43487769999999</v>
      </c>
    </row>
    <row r="228" spans="1:27" ht="15.75" x14ac:dyDescent="0.2">
      <c r="A228" s="36">
        <f t="shared" ref="A228:A256" si="6">A227+1</f>
        <v>43223</v>
      </c>
      <c r="B228" s="37">
        <f>SUMIFS(СВЦЭМ!$G$34:$G$777,СВЦЭМ!$A$34:$A$777,$A228,СВЦЭМ!$B$34:$B$777,B$225)+'СЕТ СН'!$F$12</f>
        <v>228.13125231000001</v>
      </c>
      <c r="C228" s="37">
        <f>SUMIFS(СВЦЭМ!$G$34:$G$777,СВЦЭМ!$A$34:$A$777,$A228,СВЦЭМ!$B$34:$B$777,C$225)+'СЕТ СН'!$F$12</f>
        <v>240.65804578000001</v>
      </c>
      <c r="D228" s="37">
        <f>SUMIFS(СВЦЭМ!$G$34:$G$777,СВЦЭМ!$A$34:$A$777,$A228,СВЦЭМ!$B$34:$B$777,D$225)+'СЕТ СН'!$F$12</f>
        <v>247.55829574000001</v>
      </c>
      <c r="E228" s="37">
        <f>SUMIFS(СВЦЭМ!$G$34:$G$777,СВЦЭМ!$A$34:$A$777,$A228,СВЦЭМ!$B$34:$B$777,E$225)+'СЕТ СН'!$F$12</f>
        <v>248.70827023000001</v>
      </c>
      <c r="F228" s="37">
        <f>SUMIFS(СВЦЭМ!$G$34:$G$777,СВЦЭМ!$A$34:$A$777,$A228,СВЦЭМ!$B$34:$B$777,F$225)+'СЕТ СН'!$F$12</f>
        <v>248.85497113</v>
      </c>
      <c r="G228" s="37">
        <f>SUMIFS(СВЦЭМ!$G$34:$G$777,СВЦЭМ!$A$34:$A$777,$A228,СВЦЭМ!$B$34:$B$777,G$225)+'СЕТ СН'!$F$12</f>
        <v>246.84637641</v>
      </c>
      <c r="H228" s="37">
        <f>SUMIFS(СВЦЭМ!$G$34:$G$777,СВЦЭМ!$A$34:$A$777,$A228,СВЦЭМ!$B$34:$B$777,H$225)+'СЕТ СН'!$F$12</f>
        <v>223.32751772</v>
      </c>
      <c r="I228" s="37">
        <f>SUMIFS(СВЦЭМ!$G$34:$G$777,СВЦЭМ!$A$34:$A$777,$A228,СВЦЭМ!$B$34:$B$777,I$225)+'СЕТ СН'!$F$12</f>
        <v>191.20511941999999</v>
      </c>
      <c r="J228" s="37">
        <f>SUMIFS(СВЦЭМ!$G$34:$G$777,СВЦЭМ!$A$34:$A$777,$A228,СВЦЭМ!$B$34:$B$777,J$225)+'СЕТ СН'!$F$12</f>
        <v>178.14116293999999</v>
      </c>
      <c r="K228" s="37">
        <f>SUMIFS(СВЦЭМ!$G$34:$G$777,СВЦЭМ!$A$34:$A$777,$A228,СВЦЭМ!$B$34:$B$777,K$225)+'СЕТ СН'!$F$12</f>
        <v>165.56587981999999</v>
      </c>
      <c r="L228" s="37">
        <f>SUMIFS(СВЦЭМ!$G$34:$G$777,СВЦЭМ!$A$34:$A$777,$A228,СВЦЭМ!$B$34:$B$777,L$225)+'СЕТ СН'!$F$12</f>
        <v>166.76372727</v>
      </c>
      <c r="M228" s="37">
        <f>SUMIFS(СВЦЭМ!$G$34:$G$777,СВЦЭМ!$A$34:$A$777,$A228,СВЦЭМ!$B$34:$B$777,M$225)+'СЕТ СН'!$F$12</f>
        <v>165.09865832</v>
      </c>
      <c r="N228" s="37">
        <f>SUMIFS(СВЦЭМ!$G$34:$G$777,СВЦЭМ!$A$34:$A$777,$A228,СВЦЭМ!$B$34:$B$777,N$225)+'СЕТ СН'!$F$12</f>
        <v>172.27411566000001</v>
      </c>
      <c r="O228" s="37">
        <f>SUMIFS(СВЦЭМ!$G$34:$G$777,СВЦЭМ!$A$34:$A$777,$A228,СВЦЭМ!$B$34:$B$777,O$225)+'СЕТ СН'!$F$12</f>
        <v>177.22184338</v>
      </c>
      <c r="P228" s="37">
        <f>SUMIFS(СВЦЭМ!$G$34:$G$777,СВЦЭМ!$A$34:$A$777,$A228,СВЦЭМ!$B$34:$B$777,P$225)+'СЕТ СН'!$F$12</f>
        <v>174.66746430000001</v>
      </c>
      <c r="Q228" s="37">
        <f>SUMIFS(СВЦЭМ!$G$34:$G$777,СВЦЭМ!$A$34:$A$777,$A228,СВЦЭМ!$B$34:$B$777,Q$225)+'СЕТ СН'!$F$12</f>
        <v>173.48707010999999</v>
      </c>
      <c r="R228" s="37">
        <f>SUMIFS(СВЦЭМ!$G$34:$G$777,СВЦЭМ!$A$34:$A$777,$A228,СВЦЭМ!$B$34:$B$777,R$225)+'СЕТ СН'!$F$12</f>
        <v>173.68511665</v>
      </c>
      <c r="S228" s="37">
        <f>SUMIFS(СВЦЭМ!$G$34:$G$777,СВЦЭМ!$A$34:$A$777,$A228,СВЦЭМ!$B$34:$B$777,S$225)+'СЕТ СН'!$F$12</f>
        <v>174.70091024000001</v>
      </c>
      <c r="T228" s="37">
        <f>SUMIFS(СВЦЭМ!$G$34:$G$777,СВЦЭМ!$A$34:$A$777,$A228,СВЦЭМ!$B$34:$B$777,T$225)+'СЕТ СН'!$F$12</f>
        <v>178.85963028</v>
      </c>
      <c r="U228" s="37">
        <f>SUMIFS(СВЦЭМ!$G$34:$G$777,СВЦЭМ!$A$34:$A$777,$A228,СВЦЭМ!$B$34:$B$777,U$225)+'СЕТ СН'!$F$12</f>
        <v>167.58553691</v>
      </c>
      <c r="V228" s="37">
        <f>SUMIFS(СВЦЭМ!$G$34:$G$777,СВЦЭМ!$A$34:$A$777,$A228,СВЦЭМ!$B$34:$B$777,V$225)+'СЕТ СН'!$F$12</f>
        <v>166.40698814000001</v>
      </c>
      <c r="W228" s="37">
        <f>SUMIFS(СВЦЭМ!$G$34:$G$777,СВЦЭМ!$A$34:$A$777,$A228,СВЦЭМ!$B$34:$B$777,W$225)+'СЕТ СН'!$F$12</f>
        <v>178.09431312999999</v>
      </c>
      <c r="X228" s="37">
        <f>SUMIFS(СВЦЭМ!$G$34:$G$777,СВЦЭМ!$A$34:$A$777,$A228,СВЦЭМ!$B$34:$B$777,X$225)+'СЕТ СН'!$F$12</f>
        <v>203.58181354000001</v>
      </c>
      <c r="Y228" s="37">
        <f>SUMIFS(СВЦЭМ!$G$34:$G$777,СВЦЭМ!$A$34:$A$777,$A228,СВЦЭМ!$B$34:$B$777,Y$225)+'СЕТ СН'!$F$12</f>
        <v>232.67678033000001</v>
      </c>
    </row>
    <row r="229" spans="1:27" ht="15.75" x14ac:dyDescent="0.2">
      <c r="A229" s="36">
        <f t="shared" si="6"/>
        <v>43224</v>
      </c>
      <c r="B229" s="37">
        <f>SUMIFS(СВЦЭМ!$G$34:$G$777,СВЦЭМ!$A$34:$A$777,$A229,СВЦЭМ!$B$34:$B$777,B$225)+'СЕТ СН'!$F$12</f>
        <v>238.94307638000001</v>
      </c>
      <c r="C229" s="37">
        <f>SUMIFS(СВЦЭМ!$G$34:$G$777,СВЦЭМ!$A$34:$A$777,$A229,СВЦЭМ!$B$34:$B$777,C$225)+'СЕТ СН'!$F$12</f>
        <v>252.98905855000001</v>
      </c>
      <c r="D229" s="37">
        <f>SUMIFS(СВЦЭМ!$G$34:$G$777,СВЦЭМ!$A$34:$A$777,$A229,СВЦЭМ!$B$34:$B$777,D$225)+'СЕТ СН'!$F$12</f>
        <v>258.61809706000003</v>
      </c>
      <c r="E229" s="37">
        <f>SUMIFS(СВЦЭМ!$G$34:$G$777,СВЦЭМ!$A$34:$A$777,$A229,СВЦЭМ!$B$34:$B$777,E$225)+'СЕТ СН'!$F$12</f>
        <v>259.44953265999999</v>
      </c>
      <c r="F229" s="37">
        <f>SUMIFS(СВЦЭМ!$G$34:$G$777,СВЦЭМ!$A$34:$A$777,$A229,СВЦЭМ!$B$34:$B$777,F$225)+'СЕТ СН'!$F$12</f>
        <v>259.38161193000002</v>
      </c>
      <c r="G229" s="37">
        <f>SUMIFS(СВЦЭМ!$G$34:$G$777,СВЦЭМ!$A$34:$A$777,$A229,СВЦЭМ!$B$34:$B$777,G$225)+'СЕТ СН'!$F$12</f>
        <v>260.54122044000002</v>
      </c>
      <c r="H229" s="37">
        <f>SUMIFS(СВЦЭМ!$G$34:$G$777,СВЦЭМ!$A$34:$A$777,$A229,СВЦЭМ!$B$34:$B$777,H$225)+'СЕТ СН'!$F$12</f>
        <v>228.82257794</v>
      </c>
      <c r="I229" s="37">
        <f>SUMIFS(СВЦЭМ!$G$34:$G$777,СВЦЭМ!$A$34:$A$777,$A229,СВЦЭМ!$B$34:$B$777,I$225)+'СЕТ СН'!$F$12</f>
        <v>195.14552021</v>
      </c>
      <c r="J229" s="37">
        <f>SUMIFS(СВЦЭМ!$G$34:$G$777,СВЦЭМ!$A$34:$A$777,$A229,СВЦЭМ!$B$34:$B$777,J$225)+'СЕТ СН'!$F$12</f>
        <v>181.24105003</v>
      </c>
      <c r="K229" s="37">
        <f>SUMIFS(СВЦЭМ!$G$34:$G$777,СВЦЭМ!$A$34:$A$777,$A229,СВЦЭМ!$B$34:$B$777,K$225)+'СЕТ СН'!$F$12</f>
        <v>163.21188448999999</v>
      </c>
      <c r="L229" s="37">
        <f>SUMIFS(СВЦЭМ!$G$34:$G$777,СВЦЭМ!$A$34:$A$777,$A229,СВЦЭМ!$B$34:$B$777,L$225)+'СЕТ СН'!$F$12</f>
        <v>163.12797266999999</v>
      </c>
      <c r="M229" s="37">
        <f>SUMIFS(СВЦЭМ!$G$34:$G$777,СВЦЭМ!$A$34:$A$777,$A229,СВЦЭМ!$B$34:$B$777,M$225)+'СЕТ СН'!$F$12</f>
        <v>169.81312385000001</v>
      </c>
      <c r="N229" s="37">
        <f>SUMIFS(СВЦЭМ!$G$34:$G$777,СВЦЭМ!$A$34:$A$777,$A229,СВЦЭМ!$B$34:$B$777,N$225)+'СЕТ СН'!$F$12</f>
        <v>175.3637785</v>
      </c>
      <c r="O229" s="37">
        <f>SUMIFS(СВЦЭМ!$G$34:$G$777,СВЦЭМ!$A$34:$A$777,$A229,СВЦЭМ!$B$34:$B$777,O$225)+'СЕТ СН'!$F$12</f>
        <v>173.88025511999999</v>
      </c>
      <c r="P229" s="37">
        <f>SUMIFS(СВЦЭМ!$G$34:$G$777,СВЦЭМ!$A$34:$A$777,$A229,СВЦЭМ!$B$34:$B$777,P$225)+'СЕТ СН'!$F$12</f>
        <v>175.45717092000001</v>
      </c>
      <c r="Q229" s="37">
        <f>SUMIFS(СВЦЭМ!$G$34:$G$777,СВЦЭМ!$A$34:$A$777,$A229,СВЦЭМ!$B$34:$B$777,Q$225)+'СЕТ СН'!$F$12</f>
        <v>174.96655053000001</v>
      </c>
      <c r="R229" s="37">
        <f>SUMIFS(СВЦЭМ!$G$34:$G$777,СВЦЭМ!$A$34:$A$777,$A229,СВЦЭМ!$B$34:$B$777,R$225)+'СЕТ СН'!$F$12</f>
        <v>175.84040558999999</v>
      </c>
      <c r="S229" s="37">
        <f>SUMIFS(СВЦЭМ!$G$34:$G$777,СВЦЭМ!$A$34:$A$777,$A229,СВЦЭМ!$B$34:$B$777,S$225)+'СЕТ СН'!$F$12</f>
        <v>178.62400206999999</v>
      </c>
      <c r="T229" s="37">
        <f>SUMIFS(СВЦЭМ!$G$34:$G$777,СВЦЭМ!$A$34:$A$777,$A229,СВЦЭМ!$B$34:$B$777,T$225)+'СЕТ СН'!$F$12</f>
        <v>174.45538056999999</v>
      </c>
      <c r="U229" s="37">
        <f>SUMIFS(СВЦЭМ!$G$34:$G$777,СВЦЭМ!$A$34:$A$777,$A229,СВЦЭМ!$B$34:$B$777,U$225)+'СЕТ СН'!$F$12</f>
        <v>165.39212047000001</v>
      </c>
      <c r="V229" s="37">
        <f>SUMIFS(СВЦЭМ!$G$34:$G$777,СВЦЭМ!$A$34:$A$777,$A229,СВЦЭМ!$B$34:$B$777,V$225)+'СЕТ СН'!$F$12</f>
        <v>164.97208599000001</v>
      </c>
      <c r="W229" s="37">
        <f>SUMIFS(СВЦЭМ!$G$34:$G$777,СВЦЭМ!$A$34:$A$777,$A229,СВЦЭМ!$B$34:$B$777,W$225)+'СЕТ СН'!$F$12</f>
        <v>176.0135033</v>
      </c>
      <c r="X229" s="37">
        <f>SUMIFS(СВЦЭМ!$G$34:$G$777,СВЦЭМ!$A$34:$A$777,$A229,СВЦЭМ!$B$34:$B$777,X$225)+'СЕТ СН'!$F$12</f>
        <v>199.67613283</v>
      </c>
      <c r="Y229" s="37">
        <f>SUMIFS(СВЦЭМ!$G$34:$G$777,СВЦЭМ!$A$34:$A$777,$A229,СВЦЭМ!$B$34:$B$777,Y$225)+'СЕТ СН'!$F$12</f>
        <v>234.59990979</v>
      </c>
    </row>
    <row r="230" spans="1:27" ht="15.75" x14ac:dyDescent="0.2">
      <c r="A230" s="36">
        <f t="shared" si="6"/>
        <v>43225</v>
      </c>
      <c r="B230" s="37">
        <f>SUMIFS(СВЦЭМ!$G$34:$G$777,СВЦЭМ!$A$34:$A$777,$A230,СВЦЭМ!$B$34:$B$777,B$225)+'СЕТ СН'!$F$12</f>
        <v>240.65920704999999</v>
      </c>
      <c r="C230" s="37">
        <f>SUMIFS(СВЦЭМ!$G$34:$G$777,СВЦЭМ!$A$34:$A$777,$A230,СВЦЭМ!$B$34:$B$777,C$225)+'СЕТ СН'!$F$12</f>
        <v>242.46701726000001</v>
      </c>
      <c r="D230" s="37">
        <f>SUMIFS(СВЦЭМ!$G$34:$G$777,СВЦЭМ!$A$34:$A$777,$A230,СВЦЭМ!$B$34:$B$777,D$225)+'СЕТ СН'!$F$12</f>
        <v>244.59469898</v>
      </c>
      <c r="E230" s="37">
        <f>SUMIFS(СВЦЭМ!$G$34:$G$777,СВЦЭМ!$A$34:$A$777,$A230,СВЦЭМ!$B$34:$B$777,E$225)+'СЕТ СН'!$F$12</f>
        <v>249.94818943000001</v>
      </c>
      <c r="F230" s="37">
        <f>SUMIFS(СВЦЭМ!$G$34:$G$777,СВЦЭМ!$A$34:$A$777,$A230,СВЦЭМ!$B$34:$B$777,F$225)+'СЕТ СН'!$F$12</f>
        <v>252.02161527999999</v>
      </c>
      <c r="G230" s="37">
        <f>SUMIFS(СВЦЭМ!$G$34:$G$777,СВЦЭМ!$A$34:$A$777,$A230,СВЦЭМ!$B$34:$B$777,G$225)+'СЕТ СН'!$F$12</f>
        <v>254.39311856</v>
      </c>
      <c r="H230" s="37">
        <f>SUMIFS(СВЦЭМ!$G$34:$G$777,СВЦЭМ!$A$34:$A$777,$A230,СВЦЭМ!$B$34:$B$777,H$225)+'СЕТ СН'!$F$12</f>
        <v>229.68424060999999</v>
      </c>
      <c r="I230" s="37">
        <f>SUMIFS(СВЦЭМ!$G$34:$G$777,СВЦЭМ!$A$34:$A$777,$A230,СВЦЭМ!$B$34:$B$777,I$225)+'СЕТ СН'!$F$12</f>
        <v>204.63854698</v>
      </c>
      <c r="J230" s="37">
        <f>SUMIFS(СВЦЭМ!$G$34:$G$777,СВЦЭМ!$A$34:$A$777,$A230,СВЦЭМ!$B$34:$B$777,J$225)+'СЕТ СН'!$F$12</f>
        <v>177.28019277000001</v>
      </c>
      <c r="K230" s="37">
        <f>SUMIFS(СВЦЭМ!$G$34:$G$777,СВЦЭМ!$A$34:$A$777,$A230,СВЦЭМ!$B$34:$B$777,K$225)+'СЕТ СН'!$F$12</f>
        <v>163.58946233</v>
      </c>
      <c r="L230" s="37">
        <f>SUMIFS(СВЦЭМ!$G$34:$G$777,СВЦЭМ!$A$34:$A$777,$A230,СВЦЭМ!$B$34:$B$777,L$225)+'СЕТ СН'!$F$12</f>
        <v>163.81105622000001</v>
      </c>
      <c r="M230" s="37">
        <f>SUMIFS(СВЦЭМ!$G$34:$G$777,СВЦЭМ!$A$34:$A$777,$A230,СВЦЭМ!$B$34:$B$777,M$225)+'СЕТ СН'!$F$12</f>
        <v>163.09710863999999</v>
      </c>
      <c r="N230" s="37">
        <f>SUMIFS(СВЦЭМ!$G$34:$G$777,СВЦЭМ!$A$34:$A$777,$A230,СВЦЭМ!$B$34:$B$777,N$225)+'СЕТ СН'!$F$12</f>
        <v>163.50856666000001</v>
      </c>
      <c r="O230" s="37">
        <f>SUMIFS(СВЦЭМ!$G$34:$G$777,СВЦЭМ!$A$34:$A$777,$A230,СВЦЭМ!$B$34:$B$777,O$225)+'СЕТ СН'!$F$12</f>
        <v>167.96975218</v>
      </c>
      <c r="P230" s="37">
        <f>SUMIFS(СВЦЭМ!$G$34:$G$777,СВЦЭМ!$A$34:$A$777,$A230,СВЦЭМ!$B$34:$B$777,P$225)+'СЕТ СН'!$F$12</f>
        <v>172.15457124</v>
      </c>
      <c r="Q230" s="37">
        <f>SUMIFS(СВЦЭМ!$G$34:$G$777,СВЦЭМ!$A$34:$A$777,$A230,СВЦЭМ!$B$34:$B$777,Q$225)+'СЕТ СН'!$F$12</f>
        <v>173.12227415999999</v>
      </c>
      <c r="R230" s="37">
        <f>SUMIFS(СВЦЭМ!$G$34:$G$777,СВЦЭМ!$A$34:$A$777,$A230,СВЦЭМ!$B$34:$B$777,R$225)+'СЕТ СН'!$F$12</f>
        <v>172.63862653999999</v>
      </c>
      <c r="S230" s="37">
        <f>SUMIFS(СВЦЭМ!$G$34:$G$777,СВЦЭМ!$A$34:$A$777,$A230,СВЦЭМ!$B$34:$B$777,S$225)+'СЕТ СН'!$F$12</f>
        <v>178.21686695</v>
      </c>
      <c r="T230" s="37">
        <f>SUMIFS(СВЦЭМ!$G$34:$G$777,СВЦЭМ!$A$34:$A$777,$A230,СВЦЭМ!$B$34:$B$777,T$225)+'СЕТ СН'!$F$12</f>
        <v>174.10974206</v>
      </c>
      <c r="U230" s="37">
        <f>SUMIFS(СВЦЭМ!$G$34:$G$777,СВЦЭМ!$A$34:$A$777,$A230,СВЦЭМ!$B$34:$B$777,U$225)+'СЕТ СН'!$F$12</f>
        <v>172.23713905</v>
      </c>
      <c r="V230" s="37">
        <f>SUMIFS(СВЦЭМ!$G$34:$G$777,СВЦЭМ!$A$34:$A$777,$A230,СВЦЭМ!$B$34:$B$777,V$225)+'СЕТ СН'!$F$12</f>
        <v>160.90590410999999</v>
      </c>
      <c r="W230" s="37">
        <f>SUMIFS(СВЦЭМ!$G$34:$G$777,СВЦЭМ!$A$34:$A$777,$A230,СВЦЭМ!$B$34:$B$777,W$225)+'СЕТ СН'!$F$12</f>
        <v>174.41804873999999</v>
      </c>
      <c r="X230" s="37">
        <f>SUMIFS(СВЦЭМ!$G$34:$G$777,СВЦЭМ!$A$34:$A$777,$A230,СВЦЭМ!$B$34:$B$777,X$225)+'СЕТ СН'!$F$12</f>
        <v>196.58890937000001</v>
      </c>
      <c r="Y230" s="37">
        <f>SUMIFS(СВЦЭМ!$G$34:$G$777,СВЦЭМ!$A$34:$A$777,$A230,СВЦЭМ!$B$34:$B$777,Y$225)+'СЕТ СН'!$F$12</f>
        <v>227.56050769000001</v>
      </c>
    </row>
    <row r="231" spans="1:27" ht="15.75" x14ac:dyDescent="0.2">
      <c r="A231" s="36">
        <f t="shared" si="6"/>
        <v>43226</v>
      </c>
      <c r="B231" s="37">
        <f>SUMIFS(СВЦЭМ!$G$34:$G$777,СВЦЭМ!$A$34:$A$777,$A231,СВЦЭМ!$B$34:$B$777,B$225)+'СЕТ СН'!$F$12</f>
        <v>236.69735722999999</v>
      </c>
      <c r="C231" s="37">
        <f>SUMIFS(СВЦЭМ!$G$34:$G$777,СВЦЭМ!$A$34:$A$777,$A231,СВЦЭМ!$B$34:$B$777,C$225)+'СЕТ СН'!$F$12</f>
        <v>248.99938404</v>
      </c>
      <c r="D231" s="37">
        <f>SUMIFS(СВЦЭМ!$G$34:$G$777,СВЦЭМ!$A$34:$A$777,$A231,СВЦЭМ!$B$34:$B$777,D$225)+'СЕТ СН'!$F$12</f>
        <v>253.60031185</v>
      </c>
      <c r="E231" s="37">
        <f>SUMIFS(СВЦЭМ!$G$34:$G$777,СВЦЭМ!$A$34:$A$777,$A231,СВЦЭМ!$B$34:$B$777,E$225)+'СЕТ СН'!$F$12</f>
        <v>256.84120222000001</v>
      </c>
      <c r="F231" s="37">
        <f>SUMIFS(СВЦЭМ!$G$34:$G$777,СВЦЭМ!$A$34:$A$777,$A231,СВЦЭМ!$B$34:$B$777,F$225)+'СЕТ СН'!$F$12</f>
        <v>256.26944261</v>
      </c>
      <c r="G231" s="37">
        <f>SUMIFS(СВЦЭМ!$G$34:$G$777,СВЦЭМ!$A$34:$A$777,$A231,СВЦЭМ!$B$34:$B$777,G$225)+'СЕТ СН'!$F$12</f>
        <v>257.22710465</v>
      </c>
      <c r="H231" s="37">
        <f>SUMIFS(СВЦЭМ!$G$34:$G$777,СВЦЭМ!$A$34:$A$777,$A231,СВЦЭМ!$B$34:$B$777,H$225)+'СЕТ СН'!$F$12</f>
        <v>239.88363749000001</v>
      </c>
      <c r="I231" s="37">
        <f>SUMIFS(СВЦЭМ!$G$34:$G$777,СВЦЭМ!$A$34:$A$777,$A231,СВЦЭМ!$B$34:$B$777,I$225)+'СЕТ СН'!$F$12</f>
        <v>209.96475788999999</v>
      </c>
      <c r="J231" s="37">
        <f>SUMIFS(СВЦЭМ!$G$34:$G$777,СВЦЭМ!$A$34:$A$777,$A231,СВЦЭМ!$B$34:$B$777,J$225)+'СЕТ СН'!$F$12</f>
        <v>183.0052402</v>
      </c>
      <c r="K231" s="37">
        <f>SUMIFS(СВЦЭМ!$G$34:$G$777,СВЦЭМ!$A$34:$A$777,$A231,СВЦЭМ!$B$34:$B$777,K$225)+'СЕТ СН'!$F$12</f>
        <v>174.8410547</v>
      </c>
      <c r="L231" s="37">
        <f>SUMIFS(СВЦЭМ!$G$34:$G$777,СВЦЭМ!$A$34:$A$777,$A231,СВЦЭМ!$B$34:$B$777,L$225)+'СЕТ СН'!$F$12</f>
        <v>170.75154827</v>
      </c>
      <c r="M231" s="37">
        <f>SUMIFS(СВЦЭМ!$G$34:$G$777,СВЦЭМ!$A$34:$A$777,$A231,СВЦЭМ!$B$34:$B$777,M$225)+'СЕТ СН'!$F$12</f>
        <v>164.65201372000001</v>
      </c>
      <c r="N231" s="37">
        <f>SUMIFS(СВЦЭМ!$G$34:$G$777,СВЦЭМ!$A$34:$A$777,$A231,СВЦЭМ!$B$34:$B$777,N$225)+'СЕТ СН'!$F$12</f>
        <v>176.72771445000001</v>
      </c>
      <c r="O231" s="37">
        <f>SUMIFS(СВЦЭМ!$G$34:$G$777,СВЦЭМ!$A$34:$A$777,$A231,СВЦЭМ!$B$34:$B$777,O$225)+'СЕТ СН'!$F$12</f>
        <v>176.91842991999999</v>
      </c>
      <c r="P231" s="37">
        <f>SUMIFS(СВЦЭМ!$G$34:$G$777,СВЦЭМ!$A$34:$A$777,$A231,СВЦЭМ!$B$34:$B$777,P$225)+'СЕТ СН'!$F$12</f>
        <v>175.39106720000001</v>
      </c>
      <c r="Q231" s="37">
        <f>SUMIFS(СВЦЭМ!$G$34:$G$777,СВЦЭМ!$A$34:$A$777,$A231,СВЦЭМ!$B$34:$B$777,Q$225)+'СЕТ СН'!$F$12</f>
        <v>175.97062603000001</v>
      </c>
      <c r="R231" s="37">
        <f>SUMIFS(СВЦЭМ!$G$34:$G$777,СВЦЭМ!$A$34:$A$777,$A231,СВЦЭМ!$B$34:$B$777,R$225)+'СЕТ СН'!$F$12</f>
        <v>178.24659672000001</v>
      </c>
      <c r="S231" s="37">
        <f>SUMIFS(СВЦЭМ!$G$34:$G$777,СВЦЭМ!$A$34:$A$777,$A231,СВЦЭМ!$B$34:$B$777,S$225)+'СЕТ СН'!$F$12</f>
        <v>178.74612371000001</v>
      </c>
      <c r="T231" s="37">
        <f>SUMIFS(СВЦЭМ!$G$34:$G$777,СВЦЭМ!$A$34:$A$777,$A231,СВЦЭМ!$B$34:$B$777,T$225)+'СЕТ СН'!$F$12</f>
        <v>176.83785564999999</v>
      </c>
      <c r="U231" s="37">
        <f>SUMIFS(СВЦЭМ!$G$34:$G$777,СВЦЭМ!$A$34:$A$777,$A231,СВЦЭМ!$B$34:$B$777,U$225)+'СЕТ СН'!$F$12</f>
        <v>174.97823134000001</v>
      </c>
      <c r="V231" s="37">
        <f>SUMIFS(СВЦЭМ!$G$34:$G$777,СВЦЭМ!$A$34:$A$777,$A231,СВЦЭМ!$B$34:$B$777,V$225)+'СЕТ СН'!$F$12</f>
        <v>166.63583702</v>
      </c>
      <c r="W231" s="37">
        <f>SUMIFS(СВЦЭМ!$G$34:$G$777,СВЦЭМ!$A$34:$A$777,$A231,СВЦЭМ!$B$34:$B$777,W$225)+'СЕТ СН'!$F$12</f>
        <v>175.43476777000001</v>
      </c>
      <c r="X231" s="37">
        <f>SUMIFS(СВЦЭМ!$G$34:$G$777,СВЦЭМ!$A$34:$A$777,$A231,СВЦЭМ!$B$34:$B$777,X$225)+'СЕТ СН'!$F$12</f>
        <v>200.39128038000001</v>
      </c>
      <c r="Y231" s="37">
        <f>SUMIFS(СВЦЭМ!$G$34:$G$777,СВЦЭМ!$A$34:$A$777,$A231,СВЦЭМ!$B$34:$B$777,Y$225)+'СЕТ СН'!$F$12</f>
        <v>228.27338560000001</v>
      </c>
    </row>
    <row r="232" spans="1:27" ht="15.75" x14ac:dyDescent="0.2">
      <c r="A232" s="36">
        <f t="shared" si="6"/>
        <v>43227</v>
      </c>
      <c r="B232" s="37">
        <f>SUMIFS(СВЦЭМ!$G$34:$G$777,СВЦЭМ!$A$34:$A$777,$A232,СВЦЭМ!$B$34:$B$777,B$225)+'СЕТ СН'!$F$12</f>
        <v>244.29951464000001</v>
      </c>
      <c r="C232" s="37">
        <f>SUMIFS(СВЦЭМ!$G$34:$G$777,СВЦЭМ!$A$34:$A$777,$A232,СВЦЭМ!$B$34:$B$777,C$225)+'СЕТ СН'!$F$12</f>
        <v>257.94291158999999</v>
      </c>
      <c r="D232" s="37">
        <f>SUMIFS(СВЦЭМ!$G$34:$G$777,СВЦЭМ!$A$34:$A$777,$A232,СВЦЭМ!$B$34:$B$777,D$225)+'СЕТ СН'!$F$12</f>
        <v>260.92272832999998</v>
      </c>
      <c r="E232" s="37">
        <f>SUMIFS(СВЦЭМ!$G$34:$G$777,СВЦЭМ!$A$34:$A$777,$A232,СВЦЭМ!$B$34:$B$777,E$225)+'СЕТ СН'!$F$12</f>
        <v>259.39660544999998</v>
      </c>
      <c r="F232" s="37">
        <f>SUMIFS(СВЦЭМ!$G$34:$G$777,СВЦЭМ!$A$34:$A$777,$A232,СВЦЭМ!$B$34:$B$777,F$225)+'СЕТ СН'!$F$12</f>
        <v>258.50249279000002</v>
      </c>
      <c r="G232" s="37">
        <f>SUMIFS(СВЦЭМ!$G$34:$G$777,СВЦЭМ!$A$34:$A$777,$A232,СВЦЭМ!$B$34:$B$777,G$225)+'СЕТ СН'!$F$12</f>
        <v>261.44630415</v>
      </c>
      <c r="H232" s="37">
        <f>SUMIFS(СВЦЭМ!$G$34:$G$777,СВЦЭМ!$A$34:$A$777,$A232,СВЦЭМ!$B$34:$B$777,H$225)+'СЕТ СН'!$F$12</f>
        <v>235.35276580999999</v>
      </c>
      <c r="I232" s="37">
        <f>SUMIFS(СВЦЭМ!$G$34:$G$777,СВЦЭМ!$A$34:$A$777,$A232,СВЦЭМ!$B$34:$B$777,I$225)+'СЕТ СН'!$F$12</f>
        <v>209.47950749</v>
      </c>
      <c r="J232" s="37">
        <f>SUMIFS(СВЦЭМ!$G$34:$G$777,СВЦЭМ!$A$34:$A$777,$A232,СВЦЭМ!$B$34:$B$777,J$225)+'СЕТ СН'!$F$12</f>
        <v>188.96067156000001</v>
      </c>
      <c r="K232" s="37">
        <f>SUMIFS(СВЦЭМ!$G$34:$G$777,СВЦЭМ!$A$34:$A$777,$A232,СВЦЭМ!$B$34:$B$777,K$225)+'СЕТ СН'!$F$12</f>
        <v>182.51253789</v>
      </c>
      <c r="L232" s="37">
        <f>SUMIFS(СВЦЭМ!$G$34:$G$777,СВЦЭМ!$A$34:$A$777,$A232,СВЦЭМ!$B$34:$B$777,L$225)+'СЕТ СН'!$F$12</f>
        <v>185.61479944000001</v>
      </c>
      <c r="M232" s="37">
        <f>SUMIFS(СВЦЭМ!$G$34:$G$777,СВЦЭМ!$A$34:$A$777,$A232,СВЦЭМ!$B$34:$B$777,M$225)+'СЕТ СН'!$F$12</f>
        <v>186.19824450999999</v>
      </c>
      <c r="N232" s="37">
        <f>SUMIFS(СВЦЭМ!$G$34:$G$777,СВЦЭМ!$A$34:$A$777,$A232,СВЦЭМ!$B$34:$B$777,N$225)+'СЕТ СН'!$F$12</f>
        <v>182.07538263000001</v>
      </c>
      <c r="O232" s="37">
        <f>SUMIFS(СВЦЭМ!$G$34:$G$777,СВЦЭМ!$A$34:$A$777,$A232,СВЦЭМ!$B$34:$B$777,O$225)+'СЕТ СН'!$F$12</f>
        <v>182.23756347</v>
      </c>
      <c r="P232" s="37">
        <f>SUMIFS(СВЦЭМ!$G$34:$G$777,СВЦЭМ!$A$34:$A$777,$A232,СВЦЭМ!$B$34:$B$777,P$225)+'СЕТ СН'!$F$12</f>
        <v>181.30575042000001</v>
      </c>
      <c r="Q232" s="37">
        <f>SUMIFS(СВЦЭМ!$G$34:$G$777,СВЦЭМ!$A$34:$A$777,$A232,СВЦЭМ!$B$34:$B$777,Q$225)+'СЕТ СН'!$F$12</f>
        <v>181.22344308000001</v>
      </c>
      <c r="R232" s="37">
        <f>SUMIFS(СВЦЭМ!$G$34:$G$777,СВЦЭМ!$A$34:$A$777,$A232,СВЦЭМ!$B$34:$B$777,R$225)+'СЕТ СН'!$F$12</f>
        <v>182.10280116000001</v>
      </c>
      <c r="S232" s="37">
        <f>SUMIFS(СВЦЭМ!$G$34:$G$777,СВЦЭМ!$A$34:$A$777,$A232,СВЦЭМ!$B$34:$B$777,S$225)+'СЕТ СН'!$F$12</f>
        <v>183.99397472000001</v>
      </c>
      <c r="T232" s="37">
        <f>SUMIFS(СВЦЭМ!$G$34:$G$777,СВЦЭМ!$A$34:$A$777,$A232,СВЦЭМ!$B$34:$B$777,T$225)+'СЕТ СН'!$F$12</f>
        <v>184.86502465999999</v>
      </c>
      <c r="U232" s="37">
        <f>SUMIFS(СВЦЭМ!$G$34:$G$777,СВЦЭМ!$A$34:$A$777,$A232,СВЦЭМ!$B$34:$B$777,U$225)+'СЕТ СН'!$F$12</f>
        <v>185.9269281</v>
      </c>
      <c r="V232" s="37">
        <f>SUMIFS(СВЦЭМ!$G$34:$G$777,СВЦЭМ!$A$34:$A$777,$A232,СВЦЭМ!$B$34:$B$777,V$225)+'СЕТ СН'!$F$12</f>
        <v>187.12650622999999</v>
      </c>
      <c r="W232" s="37">
        <f>SUMIFS(СВЦЭМ!$G$34:$G$777,СВЦЭМ!$A$34:$A$777,$A232,СВЦЭМ!$B$34:$B$777,W$225)+'СЕТ СН'!$F$12</f>
        <v>184.67868758</v>
      </c>
      <c r="X232" s="37">
        <f>SUMIFS(СВЦЭМ!$G$34:$G$777,СВЦЭМ!$A$34:$A$777,$A232,СВЦЭМ!$B$34:$B$777,X$225)+'СЕТ СН'!$F$12</f>
        <v>214.14626239</v>
      </c>
      <c r="Y232" s="37">
        <f>SUMIFS(СВЦЭМ!$G$34:$G$777,СВЦЭМ!$A$34:$A$777,$A232,СВЦЭМ!$B$34:$B$777,Y$225)+'СЕТ СН'!$F$12</f>
        <v>243.68566927000001</v>
      </c>
    </row>
    <row r="233" spans="1:27" ht="15.75" x14ac:dyDescent="0.2">
      <c r="A233" s="36">
        <f t="shared" si="6"/>
        <v>43228</v>
      </c>
      <c r="B233" s="37">
        <f>SUMIFS(СВЦЭМ!$G$34:$G$777,СВЦЭМ!$A$34:$A$777,$A233,СВЦЭМ!$B$34:$B$777,B$225)+'СЕТ СН'!$F$12</f>
        <v>252.56879660000001</v>
      </c>
      <c r="C233" s="37">
        <f>SUMIFS(СВЦЭМ!$G$34:$G$777,СВЦЭМ!$A$34:$A$777,$A233,СВЦЭМ!$B$34:$B$777,C$225)+'СЕТ СН'!$F$12</f>
        <v>263.76514364000002</v>
      </c>
      <c r="D233" s="37">
        <f>SUMIFS(СВЦЭМ!$G$34:$G$777,СВЦЭМ!$A$34:$A$777,$A233,СВЦЭМ!$B$34:$B$777,D$225)+'СЕТ СН'!$F$12</f>
        <v>271.08501385</v>
      </c>
      <c r="E233" s="37">
        <f>SUMIFS(СВЦЭМ!$G$34:$G$777,СВЦЭМ!$A$34:$A$777,$A233,СВЦЭМ!$B$34:$B$777,E$225)+'СЕТ СН'!$F$12</f>
        <v>274.14167008999999</v>
      </c>
      <c r="F233" s="37">
        <f>SUMIFS(СВЦЭМ!$G$34:$G$777,СВЦЭМ!$A$34:$A$777,$A233,СВЦЭМ!$B$34:$B$777,F$225)+'СЕТ СН'!$F$12</f>
        <v>279.08888954999998</v>
      </c>
      <c r="G233" s="37">
        <f>SUMIFS(СВЦЭМ!$G$34:$G$777,СВЦЭМ!$A$34:$A$777,$A233,СВЦЭМ!$B$34:$B$777,G$225)+'СЕТ СН'!$F$12</f>
        <v>271.72327158000002</v>
      </c>
      <c r="H233" s="37">
        <f>SUMIFS(СВЦЭМ!$G$34:$G$777,СВЦЭМ!$A$34:$A$777,$A233,СВЦЭМ!$B$34:$B$777,H$225)+'СЕТ СН'!$F$12</f>
        <v>240.65535668999999</v>
      </c>
      <c r="I233" s="37">
        <f>SUMIFS(СВЦЭМ!$G$34:$G$777,СВЦЭМ!$A$34:$A$777,$A233,СВЦЭМ!$B$34:$B$777,I$225)+'СЕТ СН'!$F$12</f>
        <v>206.89325590000001</v>
      </c>
      <c r="J233" s="37">
        <f>SUMIFS(СВЦЭМ!$G$34:$G$777,СВЦЭМ!$A$34:$A$777,$A233,СВЦЭМ!$B$34:$B$777,J$225)+'СЕТ СН'!$F$12</f>
        <v>184.87721397999999</v>
      </c>
      <c r="K233" s="37">
        <f>SUMIFS(СВЦЭМ!$G$34:$G$777,СВЦЭМ!$A$34:$A$777,$A233,СВЦЭМ!$B$34:$B$777,K$225)+'СЕТ СН'!$F$12</f>
        <v>176.25105837000001</v>
      </c>
      <c r="L233" s="37">
        <f>SUMIFS(СВЦЭМ!$G$34:$G$777,СВЦЭМ!$A$34:$A$777,$A233,СВЦЭМ!$B$34:$B$777,L$225)+'СЕТ СН'!$F$12</f>
        <v>172.76493703</v>
      </c>
      <c r="M233" s="37">
        <f>SUMIFS(СВЦЭМ!$G$34:$G$777,СВЦЭМ!$A$34:$A$777,$A233,СВЦЭМ!$B$34:$B$777,M$225)+'СЕТ СН'!$F$12</f>
        <v>171.86065149000001</v>
      </c>
      <c r="N233" s="37">
        <f>SUMIFS(СВЦЭМ!$G$34:$G$777,СВЦЭМ!$A$34:$A$777,$A233,СВЦЭМ!$B$34:$B$777,N$225)+'СЕТ СН'!$F$12</f>
        <v>168.95446895000001</v>
      </c>
      <c r="O233" s="37">
        <f>SUMIFS(СВЦЭМ!$G$34:$G$777,СВЦЭМ!$A$34:$A$777,$A233,СВЦЭМ!$B$34:$B$777,O$225)+'СЕТ СН'!$F$12</f>
        <v>169.66117467999999</v>
      </c>
      <c r="P233" s="37">
        <f>SUMIFS(СВЦЭМ!$G$34:$G$777,СВЦЭМ!$A$34:$A$777,$A233,СВЦЭМ!$B$34:$B$777,P$225)+'СЕТ СН'!$F$12</f>
        <v>179.82535218999999</v>
      </c>
      <c r="Q233" s="37">
        <f>SUMIFS(СВЦЭМ!$G$34:$G$777,СВЦЭМ!$A$34:$A$777,$A233,СВЦЭМ!$B$34:$B$777,Q$225)+'СЕТ СН'!$F$12</f>
        <v>179.88362796000001</v>
      </c>
      <c r="R233" s="37">
        <f>SUMIFS(СВЦЭМ!$G$34:$G$777,СВЦЭМ!$A$34:$A$777,$A233,СВЦЭМ!$B$34:$B$777,R$225)+'СЕТ СН'!$F$12</f>
        <v>178.46667916000001</v>
      </c>
      <c r="S233" s="37">
        <f>SUMIFS(СВЦЭМ!$G$34:$G$777,СВЦЭМ!$A$34:$A$777,$A233,СВЦЭМ!$B$34:$B$777,S$225)+'СЕТ СН'!$F$12</f>
        <v>170.86115028</v>
      </c>
      <c r="T233" s="37">
        <f>SUMIFS(СВЦЭМ!$G$34:$G$777,СВЦЭМ!$A$34:$A$777,$A233,СВЦЭМ!$B$34:$B$777,T$225)+'СЕТ СН'!$F$12</f>
        <v>166.76306983000001</v>
      </c>
      <c r="U233" s="37">
        <f>SUMIFS(СВЦЭМ!$G$34:$G$777,СВЦЭМ!$A$34:$A$777,$A233,СВЦЭМ!$B$34:$B$777,U$225)+'СЕТ СН'!$F$12</f>
        <v>169.85011763</v>
      </c>
      <c r="V233" s="37">
        <f>SUMIFS(СВЦЭМ!$G$34:$G$777,СВЦЭМ!$A$34:$A$777,$A233,СВЦЭМ!$B$34:$B$777,V$225)+'СЕТ СН'!$F$12</f>
        <v>172.97642551000001</v>
      </c>
      <c r="W233" s="37">
        <f>SUMIFS(СВЦЭМ!$G$34:$G$777,СВЦЭМ!$A$34:$A$777,$A233,СВЦЭМ!$B$34:$B$777,W$225)+'СЕТ СН'!$F$12</f>
        <v>182.22932329</v>
      </c>
      <c r="X233" s="37">
        <f>SUMIFS(СВЦЭМ!$G$34:$G$777,СВЦЭМ!$A$34:$A$777,$A233,СВЦЭМ!$B$34:$B$777,X$225)+'СЕТ СН'!$F$12</f>
        <v>204.9592198</v>
      </c>
      <c r="Y233" s="37">
        <f>SUMIFS(СВЦЭМ!$G$34:$G$777,СВЦЭМ!$A$34:$A$777,$A233,СВЦЭМ!$B$34:$B$777,Y$225)+'СЕТ СН'!$F$12</f>
        <v>233.39435273999999</v>
      </c>
    </row>
    <row r="234" spans="1:27" ht="15.75" x14ac:dyDescent="0.2">
      <c r="A234" s="36">
        <f t="shared" si="6"/>
        <v>43229</v>
      </c>
      <c r="B234" s="37">
        <f>SUMIFS(СВЦЭМ!$G$34:$G$777,СВЦЭМ!$A$34:$A$777,$A234,СВЦЭМ!$B$34:$B$777,B$225)+'СЕТ СН'!$F$12</f>
        <v>259.37799502000001</v>
      </c>
      <c r="C234" s="37">
        <f>SUMIFS(СВЦЭМ!$G$34:$G$777,СВЦЭМ!$A$34:$A$777,$A234,СВЦЭМ!$B$34:$B$777,C$225)+'СЕТ СН'!$F$12</f>
        <v>271.54495004</v>
      </c>
      <c r="D234" s="37">
        <f>SUMIFS(СВЦЭМ!$G$34:$G$777,СВЦЭМ!$A$34:$A$777,$A234,СВЦЭМ!$B$34:$B$777,D$225)+'СЕТ СН'!$F$12</f>
        <v>281.63538591000002</v>
      </c>
      <c r="E234" s="37">
        <f>SUMIFS(СВЦЭМ!$G$34:$G$777,СВЦЭМ!$A$34:$A$777,$A234,СВЦЭМ!$B$34:$B$777,E$225)+'СЕТ СН'!$F$12</f>
        <v>285.73320913999999</v>
      </c>
      <c r="F234" s="37">
        <f>SUMIFS(СВЦЭМ!$G$34:$G$777,СВЦЭМ!$A$34:$A$777,$A234,СВЦЭМ!$B$34:$B$777,F$225)+'СЕТ СН'!$F$12</f>
        <v>286.95747222</v>
      </c>
      <c r="G234" s="37">
        <f>SUMIFS(СВЦЭМ!$G$34:$G$777,СВЦЭМ!$A$34:$A$777,$A234,СВЦЭМ!$B$34:$B$777,G$225)+'СЕТ СН'!$F$12</f>
        <v>285.57713374000002</v>
      </c>
      <c r="H234" s="37">
        <f>SUMIFS(СВЦЭМ!$G$34:$G$777,СВЦЭМ!$A$34:$A$777,$A234,СВЦЭМ!$B$34:$B$777,H$225)+'СЕТ СН'!$F$12</f>
        <v>260.23951843999998</v>
      </c>
      <c r="I234" s="37">
        <f>SUMIFS(СВЦЭМ!$G$34:$G$777,СВЦЭМ!$A$34:$A$777,$A234,СВЦЭМ!$B$34:$B$777,I$225)+'СЕТ СН'!$F$12</f>
        <v>228.37086708000001</v>
      </c>
      <c r="J234" s="37">
        <f>SUMIFS(СВЦЭМ!$G$34:$G$777,СВЦЭМ!$A$34:$A$777,$A234,СВЦЭМ!$B$34:$B$777,J$225)+'СЕТ СН'!$F$12</f>
        <v>195.14996657</v>
      </c>
      <c r="K234" s="37">
        <f>SUMIFS(СВЦЭМ!$G$34:$G$777,СВЦЭМ!$A$34:$A$777,$A234,СВЦЭМ!$B$34:$B$777,K$225)+'СЕТ СН'!$F$12</f>
        <v>178.95449998000001</v>
      </c>
      <c r="L234" s="37">
        <f>SUMIFS(СВЦЭМ!$G$34:$G$777,СВЦЭМ!$A$34:$A$777,$A234,СВЦЭМ!$B$34:$B$777,L$225)+'СЕТ СН'!$F$12</f>
        <v>177.64637432000001</v>
      </c>
      <c r="M234" s="37">
        <f>SUMIFS(СВЦЭМ!$G$34:$G$777,СВЦЭМ!$A$34:$A$777,$A234,СВЦЭМ!$B$34:$B$777,M$225)+'СЕТ СН'!$F$12</f>
        <v>177.27467702999999</v>
      </c>
      <c r="N234" s="37">
        <f>SUMIFS(СВЦЭМ!$G$34:$G$777,СВЦЭМ!$A$34:$A$777,$A234,СВЦЭМ!$B$34:$B$777,N$225)+'СЕТ СН'!$F$12</f>
        <v>177.33731481999999</v>
      </c>
      <c r="O234" s="37">
        <f>SUMIFS(СВЦЭМ!$G$34:$G$777,СВЦЭМ!$A$34:$A$777,$A234,СВЦЭМ!$B$34:$B$777,O$225)+'СЕТ СН'!$F$12</f>
        <v>177.24163257999999</v>
      </c>
      <c r="P234" s="37">
        <f>SUMIFS(СВЦЭМ!$G$34:$G$777,СВЦЭМ!$A$34:$A$777,$A234,СВЦЭМ!$B$34:$B$777,P$225)+'СЕТ СН'!$F$12</f>
        <v>180.1639964</v>
      </c>
      <c r="Q234" s="37">
        <f>SUMIFS(СВЦЭМ!$G$34:$G$777,СВЦЭМ!$A$34:$A$777,$A234,СВЦЭМ!$B$34:$B$777,Q$225)+'СЕТ СН'!$F$12</f>
        <v>179.73877954</v>
      </c>
      <c r="R234" s="37">
        <f>SUMIFS(СВЦЭМ!$G$34:$G$777,СВЦЭМ!$A$34:$A$777,$A234,СВЦЭМ!$B$34:$B$777,R$225)+'СЕТ СН'!$F$12</f>
        <v>181.35923481</v>
      </c>
      <c r="S234" s="37">
        <f>SUMIFS(СВЦЭМ!$G$34:$G$777,СВЦЭМ!$A$34:$A$777,$A234,СВЦЭМ!$B$34:$B$777,S$225)+'СЕТ СН'!$F$12</f>
        <v>179.77464934</v>
      </c>
      <c r="T234" s="37">
        <f>SUMIFS(СВЦЭМ!$G$34:$G$777,СВЦЭМ!$A$34:$A$777,$A234,СВЦЭМ!$B$34:$B$777,T$225)+'СЕТ СН'!$F$12</f>
        <v>178.33520336000001</v>
      </c>
      <c r="U234" s="37">
        <f>SUMIFS(СВЦЭМ!$G$34:$G$777,СВЦЭМ!$A$34:$A$777,$A234,СВЦЭМ!$B$34:$B$777,U$225)+'СЕТ СН'!$F$12</f>
        <v>177.27461399000001</v>
      </c>
      <c r="V234" s="37">
        <f>SUMIFS(СВЦЭМ!$G$34:$G$777,СВЦЭМ!$A$34:$A$777,$A234,СВЦЭМ!$B$34:$B$777,V$225)+'СЕТ СН'!$F$12</f>
        <v>175.89214537999999</v>
      </c>
      <c r="W234" s="37">
        <f>SUMIFS(СВЦЭМ!$G$34:$G$777,СВЦЭМ!$A$34:$A$777,$A234,СВЦЭМ!$B$34:$B$777,W$225)+'СЕТ СН'!$F$12</f>
        <v>187.63579003999999</v>
      </c>
      <c r="X234" s="37">
        <f>SUMIFS(СВЦЭМ!$G$34:$G$777,СВЦЭМ!$A$34:$A$777,$A234,СВЦЭМ!$B$34:$B$777,X$225)+'СЕТ СН'!$F$12</f>
        <v>212.18459369000001</v>
      </c>
      <c r="Y234" s="37">
        <f>SUMIFS(СВЦЭМ!$G$34:$G$777,СВЦЭМ!$A$34:$A$777,$A234,СВЦЭМ!$B$34:$B$777,Y$225)+'СЕТ СН'!$F$12</f>
        <v>240.35583109000001</v>
      </c>
    </row>
    <row r="235" spans="1:27" ht="15.75" x14ac:dyDescent="0.2">
      <c r="A235" s="36">
        <f t="shared" si="6"/>
        <v>43230</v>
      </c>
      <c r="B235" s="37">
        <f>SUMIFS(СВЦЭМ!$G$34:$G$777,СВЦЭМ!$A$34:$A$777,$A235,СВЦЭМ!$B$34:$B$777,B$225)+'СЕТ СН'!$F$12</f>
        <v>254.13704444000001</v>
      </c>
      <c r="C235" s="37">
        <f>SUMIFS(СВЦЭМ!$G$34:$G$777,СВЦЭМ!$A$34:$A$777,$A235,СВЦЭМ!$B$34:$B$777,C$225)+'СЕТ СН'!$F$12</f>
        <v>266.94908953999999</v>
      </c>
      <c r="D235" s="37">
        <f>SUMIFS(СВЦЭМ!$G$34:$G$777,СВЦЭМ!$A$34:$A$777,$A235,СВЦЭМ!$B$34:$B$777,D$225)+'СЕТ СН'!$F$12</f>
        <v>274.74284377999999</v>
      </c>
      <c r="E235" s="37">
        <f>SUMIFS(СВЦЭМ!$G$34:$G$777,СВЦЭМ!$A$34:$A$777,$A235,СВЦЭМ!$B$34:$B$777,E$225)+'СЕТ СН'!$F$12</f>
        <v>280.66479951000002</v>
      </c>
      <c r="F235" s="37">
        <f>SUMIFS(СВЦЭМ!$G$34:$G$777,СВЦЭМ!$A$34:$A$777,$A235,СВЦЭМ!$B$34:$B$777,F$225)+'СЕТ СН'!$F$12</f>
        <v>276.51615006999998</v>
      </c>
      <c r="G235" s="37">
        <f>SUMIFS(СВЦЭМ!$G$34:$G$777,СВЦЭМ!$A$34:$A$777,$A235,СВЦЭМ!$B$34:$B$777,G$225)+'СЕТ СН'!$F$12</f>
        <v>272.55976833</v>
      </c>
      <c r="H235" s="37">
        <f>SUMIFS(СВЦЭМ!$G$34:$G$777,СВЦЭМ!$A$34:$A$777,$A235,СВЦЭМ!$B$34:$B$777,H$225)+'СЕТ СН'!$F$12</f>
        <v>250.82772199999999</v>
      </c>
      <c r="I235" s="37">
        <f>SUMIFS(СВЦЭМ!$G$34:$G$777,СВЦЭМ!$A$34:$A$777,$A235,СВЦЭМ!$B$34:$B$777,I$225)+'СЕТ СН'!$F$12</f>
        <v>217.63347924000001</v>
      </c>
      <c r="J235" s="37">
        <f>SUMIFS(СВЦЭМ!$G$34:$G$777,СВЦЭМ!$A$34:$A$777,$A235,СВЦЭМ!$B$34:$B$777,J$225)+'СЕТ СН'!$F$12</f>
        <v>192.59309336999999</v>
      </c>
      <c r="K235" s="37">
        <f>SUMIFS(СВЦЭМ!$G$34:$G$777,СВЦЭМ!$A$34:$A$777,$A235,СВЦЭМ!$B$34:$B$777,K$225)+'СЕТ СН'!$F$12</f>
        <v>185.60861383</v>
      </c>
      <c r="L235" s="37">
        <f>SUMIFS(СВЦЭМ!$G$34:$G$777,СВЦЭМ!$A$34:$A$777,$A235,СВЦЭМ!$B$34:$B$777,L$225)+'СЕТ СН'!$F$12</f>
        <v>187.14056521000001</v>
      </c>
      <c r="M235" s="37">
        <f>SUMIFS(СВЦЭМ!$G$34:$G$777,СВЦЭМ!$A$34:$A$777,$A235,СВЦЭМ!$B$34:$B$777,M$225)+'СЕТ СН'!$F$12</f>
        <v>188.36585436999999</v>
      </c>
      <c r="N235" s="37">
        <f>SUMIFS(СВЦЭМ!$G$34:$G$777,СВЦЭМ!$A$34:$A$777,$A235,СВЦЭМ!$B$34:$B$777,N$225)+'СЕТ СН'!$F$12</f>
        <v>190.67722129000001</v>
      </c>
      <c r="O235" s="37">
        <f>SUMIFS(СВЦЭМ!$G$34:$G$777,СВЦЭМ!$A$34:$A$777,$A235,СВЦЭМ!$B$34:$B$777,O$225)+'СЕТ СН'!$F$12</f>
        <v>189.42477156999999</v>
      </c>
      <c r="P235" s="37">
        <f>SUMIFS(СВЦЭМ!$G$34:$G$777,СВЦЭМ!$A$34:$A$777,$A235,СВЦЭМ!$B$34:$B$777,P$225)+'СЕТ СН'!$F$12</f>
        <v>190.67117640999999</v>
      </c>
      <c r="Q235" s="37">
        <f>SUMIFS(СВЦЭМ!$G$34:$G$777,СВЦЭМ!$A$34:$A$777,$A235,СВЦЭМ!$B$34:$B$777,Q$225)+'СЕТ СН'!$F$12</f>
        <v>186.39845284</v>
      </c>
      <c r="R235" s="37">
        <f>SUMIFS(СВЦЭМ!$G$34:$G$777,СВЦЭМ!$A$34:$A$777,$A235,СВЦЭМ!$B$34:$B$777,R$225)+'СЕТ СН'!$F$12</f>
        <v>190.03624894000001</v>
      </c>
      <c r="S235" s="37">
        <f>SUMIFS(СВЦЭМ!$G$34:$G$777,СВЦЭМ!$A$34:$A$777,$A235,СВЦЭМ!$B$34:$B$777,S$225)+'СЕТ СН'!$F$12</f>
        <v>190.49622034000001</v>
      </c>
      <c r="T235" s="37">
        <f>SUMIFS(СВЦЭМ!$G$34:$G$777,СВЦЭМ!$A$34:$A$777,$A235,СВЦЭМ!$B$34:$B$777,T$225)+'СЕТ СН'!$F$12</f>
        <v>191.09925670000001</v>
      </c>
      <c r="U235" s="37">
        <f>SUMIFS(СВЦЭМ!$G$34:$G$777,СВЦЭМ!$A$34:$A$777,$A235,СВЦЭМ!$B$34:$B$777,U$225)+'СЕТ СН'!$F$12</f>
        <v>187.3595249</v>
      </c>
      <c r="V235" s="37">
        <f>SUMIFS(СВЦЭМ!$G$34:$G$777,СВЦЭМ!$A$34:$A$777,$A235,СВЦЭМ!$B$34:$B$777,V$225)+'СЕТ СН'!$F$12</f>
        <v>180.9103609</v>
      </c>
      <c r="W235" s="37">
        <f>SUMIFS(СВЦЭМ!$G$34:$G$777,СВЦЭМ!$A$34:$A$777,$A235,СВЦЭМ!$B$34:$B$777,W$225)+'СЕТ СН'!$F$12</f>
        <v>197.95035153000001</v>
      </c>
      <c r="X235" s="37">
        <f>SUMIFS(СВЦЭМ!$G$34:$G$777,СВЦЭМ!$A$34:$A$777,$A235,СВЦЭМ!$B$34:$B$777,X$225)+'СЕТ СН'!$F$12</f>
        <v>225.42394458000001</v>
      </c>
      <c r="Y235" s="37">
        <f>SUMIFS(СВЦЭМ!$G$34:$G$777,СВЦЭМ!$A$34:$A$777,$A235,СВЦЭМ!$B$34:$B$777,Y$225)+'СЕТ СН'!$F$12</f>
        <v>257.81474151999998</v>
      </c>
    </row>
    <row r="236" spans="1:27" ht="15.75" x14ac:dyDescent="0.2">
      <c r="A236" s="36">
        <f t="shared" si="6"/>
        <v>43231</v>
      </c>
      <c r="B236" s="37">
        <f>SUMIFS(СВЦЭМ!$G$34:$G$777,СВЦЭМ!$A$34:$A$777,$A236,СВЦЭМ!$B$34:$B$777,B$225)+'СЕТ СН'!$F$12</f>
        <v>254.66653199000001</v>
      </c>
      <c r="C236" s="37">
        <f>SUMIFS(СВЦЭМ!$G$34:$G$777,СВЦЭМ!$A$34:$A$777,$A236,СВЦЭМ!$B$34:$B$777,C$225)+'СЕТ СН'!$F$12</f>
        <v>269.63664562000002</v>
      </c>
      <c r="D236" s="37">
        <f>SUMIFS(СВЦЭМ!$G$34:$G$777,СВЦЭМ!$A$34:$A$777,$A236,СВЦЭМ!$B$34:$B$777,D$225)+'СЕТ СН'!$F$12</f>
        <v>279.43214176999999</v>
      </c>
      <c r="E236" s="37">
        <f>SUMIFS(СВЦЭМ!$G$34:$G$777,СВЦЭМ!$A$34:$A$777,$A236,СВЦЭМ!$B$34:$B$777,E$225)+'СЕТ СН'!$F$12</f>
        <v>284.37609965000001</v>
      </c>
      <c r="F236" s="37">
        <f>SUMIFS(СВЦЭМ!$G$34:$G$777,СВЦЭМ!$A$34:$A$777,$A236,СВЦЭМ!$B$34:$B$777,F$225)+'СЕТ СН'!$F$12</f>
        <v>282.28471281999998</v>
      </c>
      <c r="G236" s="37">
        <f>SUMIFS(СВЦЭМ!$G$34:$G$777,СВЦЭМ!$A$34:$A$777,$A236,СВЦЭМ!$B$34:$B$777,G$225)+'СЕТ СН'!$F$12</f>
        <v>278.50624700999998</v>
      </c>
      <c r="H236" s="37">
        <f>SUMIFS(СВЦЭМ!$G$34:$G$777,СВЦЭМ!$A$34:$A$777,$A236,СВЦЭМ!$B$34:$B$777,H$225)+'СЕТ СН'!$F$12</f>
        <v>248.35083370999999</v>
      </c>
      <c r="I236" s="37">
        <f>SUMIFS(СВЦЭМ!$G$34:$G$777,СВЦЭМ!$A$34:$A$777,$A236,СВЦЭМ!$B$34:$B$777,I$225)+'СЕТ СН'!$F$12</f>
        <v>213.06137856999999</v>
      </c>
      <c r="J236" s="37">
        <f>SUMIFS(СВЦЭМ!$G$34:$G$777,СВЦЭМ!$A$34:$A$777,$A236,СВЦЭМ!$B$34:$B$777,J$225)+'СЕТ СН'!$F$12</f>
        <v>190.13774183000001</v>
      </c>
      <c r="K236" s="37">
        <f>SUMIFS(СВЦЭМ!$G$34:$G$777,СВЦЭМ!$A$34:$A$777,$A236,СВЦЭМ!$B$34:$B$777,K$225)+'СЕТ СН'!$F$12</f>
        <v>179.74306123</v>
      </c>
      <c r="L236" s="37">
        <f>SUMIFS(СВЦЭМ!$G$34:$G$777,СВЦЭМ!$A$34:$A$777,$A236,СВЦЭМ!$B$34:$B$777,L$225)+'СЕТ СН'!$F$12</f>
        <v>182.88474644999999</v>
      </c>
      <c r="M236" s="37">
        <f>SUMIFS(СВЦЭМ!$G$34:$G$777,СВЦЭМ!$A$34:$A$777,$A236,СВЦЭМ!$B$34:$B$777,M$225)+'СЕТ СН'!$F$12</f>
        <v>186.31888380000001</v>
      </c>
      <c r="N236" s="37">
        <f>SUMIFS(СВЦЭМ!$G$34:$G$777,СВЦЭМ!$A$34:$A$777,$A236,СВЦЭМ!$B$34:$B$777,N$225)+'СЕТ СН'!$F$12</f>
        <v>186.83764454999999</v>
      </c>
      <c r="O236" s="37">
        <f>SUMIFS(СВЦЭМ!$G$34:$G$777,СВЦЭМ!$A$34:$A$777,$A236,СВЦЭМ!$B$34:$B$777,O$225)+'СЕТ СН'!$F$12</f>
        <v>188.07820214</v>
      </c>
      <c r="P236" s="37">
        <f>SUMIFS(СВЦЭМ!$G$34:$G$777,СВЦЭМ!$A$34:$A$777,$A236,СВЦЭМ!$B$34:$B$777,P$225)+'СЕТ СН'!$F$12</f>
        <v>187.89105007000001</v>
      </c>
      <c r="Q236" s="37">
        <f>SUMIFS(СВЦЭМ!$G$34:$G$777,СВЦЭМ!$A$34:$A$777,$A236,СВЦЭМ!$B$34:$B$777,Q$225)+'СЕТ СН'!$F$12</f>
        <v>187.13604723</v>
      </c>
      <c r="R236" s="37">
        <f>SUMIFS(СВЦЭМ!$G$34:$G$777,СВЦЭМ!$A$34:$A$777,$A236,СВЦЭМ!$B$34:$B$777,R$225)+'СЕТ СН'!$F$12</f>
        <v>184.71259398000001</v>
      </c>
      <c r="S236" s="37">
        <f>SUMIFS(СВЦЭМ!$G$34:$G$777,СВЦЭМ!$A$34:$A$777,$A236,СВЦЭМ!$B$34:$B$777,S$225)+'СЕТ СН'!$F$12</f>
        <v>185.76786848</v>
      </c>
      <c r="T236" s="37">
        <f>SUMIFS(СВЦЭМ!$G$34:$G$777,СВЦЭМ!$A$34:$A$777,$A236,СВЦЭМ!$B$34:$B$777,T$225)+'СЕТ СН'!$F$12</f>
        <v>186.28856626000001</v>
      </c>
      <c r="U236" s="37">
        <f>SUMIFS(СВЦЭМ!$G$34:$G$777,СВЦЭМ!$A$34:$A$777,$A236,СВЦЭМ!$B$34:$B$777,U$225)+'СЕТ СН'!$F$12</f>
        <v>184.59413000000001</v>
      </c>
      <c r="V236" s="37">
        <f>SUMIFS(СВЦЭМ!$G$34:$G$777,СВЦЭМ!$A$34:$A$777,$A236,СВЦЭМ!$B$34:$B$777,V$225)+'СЕТ СН'!$F$12</f>
        <v>178.52648654000001</v>
      </c>
      <c r="W236" s="37">
        <f>SUMIFS(СВЦЭМ!$G$34:$G$777,СВЦЭМ!$A$34:$A$777,$A236,СВЦЭМ!$B$34:$B$777,W$225)+'СЕТ СН'!$F$12</f>
        <v>190.77483570999999</v>
      </c>
      <c r="X236" s="37">
        <f>SUMIFS(СВЦЭМ!$G$34:$G$777,СВЦЭМ!$A$34:$A$777,$A236,СВЦЭМ!$B$34:$B$777,X$225)+'СЕТ СН'!$F$12</f>
        <v>219.70971066999999</v>
      </c>
      <c r="Y236" s="37">
        <f>SUMIFS(СВЦЭМ!$G$34:$G$777,СВЦЭМ!$A$34:$A$777,$A236,СВЦЭМ!$B$34:$B$777,Y$225)+'СЕТ СН'!$F$12</f>
        <v>252.90387236999999</v>
      </c>
    </row>
    <row r="237" spans="1:27" ht="15.75" x14ac:dyDescent="0.2">
      <c r="A237" s="36">
        <f t="shared" si="6"/>
        <v>43232</v>
      </c>
      <c r="B237" s="37">
        <f>SUMIFS(СВЦЭМ!$G$34:$G$777,СВЦЭМ!$A$34:$A$777,$A237,СВЦЭМ!$B$34:$B$777,B$225)+'СЕТ СН'!$F$12</f>
        <v>231.83387149999999</v>
      </c>
      <c r="C237" s="37">
        <f>SUMIFS(СВЦЭМ!$G$34:$G$777,СВЦЭМ!$A$34:$A$777,$A237,СВЦЭМ!$B$34:$B$777,C$225)+'СЕТ СН'!$F$12</f>
        <v>246.71017244999999</v>
      </c>
      <c r="D237" s="37">
        <f>SUMIFS(СВЦЭМ!$G$34:$G$777,СВЦЭМ!$A$34:$A$777,$A237,СВЦЭМ!$B$34:$B$777,D$225)+'СЕТ СН'!$F$12</f>
        <v>243.89093819999999</v>
      </c>
      <c r="E237" s="37">
        <f>SUMIFS(СВЦЭМ!$G$34:$G$777,СВЦЭМ!$A$34:$A$777,$A237,СВЦЭМ!$B$34:$B$777,E$225)+'СЕТ СН'!$F$12</f>
        <v>241.82421416</v>
      </c>
      <c r="F237" s="37">
        <f>SUMIFS(СВЦЭМ!$G$34:$G$777,СВЦЭМ!$A$34:$A$777,$A237,СВЦЭМ!$B$34:$B$777,F$225)+'СЕТ СН'!$F$12</f>
        <v>244.07486675000001</v>
      </c>
      <c r="G237" s="37">
        <f>SUMIFS(СВЦЭМ!$G$34:$G$777,СВЦЭМ!$A$34:$A$777,$A237,СВЦЭМ!$B$34:$B$777,G$225)+'СЕТ СН'!$F$12</f>
        <v>243.34301977000001</v>
      </c>
      <c r="H237" s="37">
        <f>SUMIFS(СВЦЭМ!$G$34:$G$777,СВЦЭМ!$A$34:$A$777,$A237,СВЦЭМ!$B$34:$B$777,H$225)+'СЕТ СН'!$F$12</f>
        <v>233.26025866000001</v>
      </c>
      <c r="I237" s="37">
        <f>SUMIFS(СВЦЭМ!$G$34:$G$777,СВЦЭМ!$A$34:$A$777,$A237,СВЦЭМ!$B$34:$B$777,I$225)+'СЕТ СН'!$F$12</f>
        <v>217.70034509999999</v>
      </c>
      <c r="J237" s="37">
        <f>SUMIFS(СВЦЭМ!$G$34:$G$777,СВЦЭМ!$A$34:$A$777,$A237,СВЦЭМ!$B$34:$B$777,J$225)+'СЕТ СН'!$F$12</f>
        <v>208.26377830999999</v>
      </c>
      <c r="K237" s="37">
        <f>SUMIFS(СВЦЭМ!$G$34:$G$777,СВЦЭМ!$A$34:$A$777,$A237,СВЦЭМ!$B$34:$B$777,K$225)+'СЕТ СН'!$F$12</f>
        <v>204.60268324</v>
      </c>
      <c r="L237" s="37">
        <f>SUMIFS(СВЦЭМ!$G$34:$G$777,СВЦЭМ!$A$34:$A$777,$A237,СВЦЭМ!$B$34:$B$777,L$225)+'СЕТ СН'!$F$12</f>
        <v>203.31917386999999</v>
      </c>
      <c r="M237" s="37">
        <f>SUMIFS(СВЦЭМ!$G$34:$G$777,СВЦЭМ!$A$34:$A$777,$A237,СВЦЭМ!$B$34:$B$777,M$225)+'СЕТ СН'!$F$12</f>
        <v>203.92379579000001</v>
      </c>
      <c r="N237" s="37">
        <f>SUMIFS(СВЦЭМ!$G$34:$G$777,СВЦЭМ!$A$34:$A$777,$A237,СВЦЭМ!$B$34:$B$777,N$225)+'СЕТ СН'!$F$12</f>
        <v>203.63768250999999</v>
      </c>
      <c r="O237" s="37">
        <f>SUMIFS(СВЦЭМ!$G$34:$G$777,СВЦЭМ!$A$34:$A$777,$A237,СВЦЭМ!$B$34:$B$777,O$225)+'СЕТ СН'!$F$12</f>
        <v>205.70177487000001</v>
      </c>
      <c r="P237" s="37">
        <f>SUMIFS(СВЦЭМ!$G$34:$G$777,СВЦЭМ!$A$34:$A$777,$A237,СВЦЭМ!$B$34:$B$777,P$225)+'СЕТ СН'!$F$12</f>
        <v>208.71944456</v>
      </c>
      <c r="Q237" s="37">
        <f>SUMIFS(СВЦЭМ!$G$34:$G$777,СВЦЭМ!$A$34:$A$777,$A237,СВЦЭМ!$B$34:$B$777,Q$225)+'СЕТ СН'!$F$12</f>
        <v>208.13005984</v>
      </c>
      <c r="R237" s="37">
        <f>SUMIFS(СВЦЭМ!$G$34:$G$777,СВЦЭМ!$A$34:$A$777,$A237,СВЦЭМ!$B$34:$B$777,R$225)+'СЕТ СН'!$F$12</f>
        <v>209.60330969</v>
      </c>
      <c r="S237" s="37">
        <f>SUMIFS(СВЦЭМ!$G$34:$G$777,СВЦЭМ!$A$34:$A$777,$A237,СВЦЭМ!$B$34:$B$777,S$225)+'СЕТ СН'!$F$12</f>
        <v>209.17992964999999</v>
      </c>
      <c r="T237" s="37">
        <f>SUMIFS(СВЦЭМ!$G$34:$G$777,СВЦЭМ!$A$34:$A$777,$A237,СВЦЭМ!$B$34:$B$777,T$225)+'СЕТ СН'!$F$12</f>
        <v>208.54004423000001</v>
      </c>
      <c r="U237" s="37">
        <f>SUMIFS(СВЦЭМ!$G$34:$G$777,СВЦЭМ!$A$34:$A$777,$A237,СВЦЭМ!$B$34:$B$777,U$225)+'СЕТ СН'!$F$12</f>
        <v>205.87585357</v>
      </c>
      <c r="V237" s="37">
        <f>SUMIFS(СВЦЭМ!$G$34:$G$777,СВЦЭМ!$A$34:$A$777,$A237,СВЦЭМ!$B$34:$B$777,V$225)+'СЕТ СН'!$F$12</f>
        <v>198.99703194</v>
      </c>
      <c r="W237" s="37">
        <f>SUMIFS(СВЦЭМ!$G$34:$G$777,СВЦЭМ!$A$34:$A$777,$A237,СВЦЭМ!$B$34:$B$777,W$225)+'СЕТ СН'!$F$12</f>
        <v>194.06919870999999</v>
      </c>
      <c r="X237" s="37">
        <f>SUMIFS(СВЦЭМ!$G$34:$G$777,СВЦЭМ!$A$34:$A$777,$A237,СВЦЭМ!$B$34:$B$777,X$225)+'СЕТ СН'!$F$12</f>
        <v>196.92130524999999</v>
      </c>
      <c r="Y237" s="37">
        <f>SUMIFS(СВЦЭМ!$G$34:$G$777,СВЦЭМ!$A$34:$A$777,$A237,СВЦЭМ!$B$34:$B$777,Y$225)+'СЕТ СН'!$F$12</f>
        <v>205.37939233</v>
      </c>
    </row>
    <row r="238" spans="1:27" ht="15.75" x14ac:dyDescent="0.2">
      <c r="A238" s="36">
        <f t="shared" si="6"/>
        <v>43233</v>
      </c>
      <c r="B238" s="37">
        <f>SUMIFS(СВЦЭМ!$G$34:$G$777,СВЦЭМ!$A$34:$A$777,$A238,СВЦЭМ!$B$34:$B$777,B$225)+'СЕТ СН'!$F$12</f>
        <v>208.26033441999999</v>
      </c>
      <c r="C238" s="37">
        <f>SUMIFS(СВЦЭМ!$G$34:$G$777,СВЦЭМ!$A$34:$A$777,$A238,СВЦЭМ!$B$34:$B$777,C$225)+'СЕТ СН'!$F$12</f>
        <v>220.61046795999999</v>
      </c>
      <c r="D238" s="37">
        <f>SUMIFS(СВЦЭМ!$G$34:$G$777,СВЦЭМ!$A$34:$A$777,$A238,СВЦЭМ!$B$34:$B$777,D$225)+'СЕТ СН'!$F$12</f>
        <v>228.57002725999999</v>
      </c>
      <c r="E238" s="37">
        <f>SUMIFS(СВЦЭМ!$G$34:$G$777,СВЦЭМ!$A$34:$A$777,$A238,СВЦЭМ!$B$34:$B$777,E$225)+'СЕТ СН'!$F$12</f>
        <v>234.87408646</v>
      </c>
      <c r="F238" s="37">
        <f>SUMIFS(СВЦЭМ!$G$34:$G$777,СВЦЭМ!$A$34:$A$777,$A238,СВЦЭМ!$B$34:$B$777,F$225)+'СЕТ СН'!$F$12</f>
        <v>239.80323089000001</v>
      </c>
      <c r="G238" s="37">
        <f>SUMIFS(СВЦЭМ!$G$34:$G$777,СВЦЭМ!$A$34:$A$777,$A238,СВЦЭМ!$B$34:$B$777,G$225)+'СЕТ СН'!$F$12</f>
        <v>233.89922307000001</v>
      </c>
      <c r="H238" s="37">
        <f>SUMIFS(СВЦЭМ!$G$34:$G$777,СВЦЭМ!$A$34:$A$777,$A238,СВЦЭМ!$B$34:$B$777,H$225)+'СЕТ СН'!$F$12</f>
        <v>227.10016486999999</v>
      </c>
      <c r="I238" s="37">
        <f>SUMIFS(СВЦЭМ!$G$34:$G$777,СВЦЭМ!$A$34:$A$777,$A238,СВЦЭМ!$B$34:$B$777,I$225)+'СЕТ СН'!$F$12</f>
        <v>218.30720822999999</v>
      </c>
      <c r="J238" s="37">
        <f>SUMIFS(СВЦЭМ!$G$34:$G$777,СВЦЭМ!$A$34:$A$777,$A238,СВЦЭМ!$B$34:$B$777,J$225)+'СЕТ СН'!$F$12</f>
        <v>201.52402751</v>
      </c>
      <c r="K238" s="37">
        <f>SUMIFS(СВЦЭМ!$G$34:$G$777,СВЦЭМ!$A$34:$A$777,$A238,СВЦЭМ!$B$34:$B$777,K$225)+'СЕТ СН'!$F$12</f>
        <v>188.65842594</v>
      </c>
      <c r="L238" s="37">
        <f>SUMIFS(СВЦЭМ!$G$34:$G$777,СВЦЭМ!$A$34:$A$777,$A238,СВЦЭМ!$B$34:$B$777,L$225)+'СЕТ СН'!$F$12</f>
        <v>182.61182463</v>
      </c>
      <c r="M238" s="37">
        <f>SUMIFS(СВЦЭМ!$G$34:$G$777,СВЦЭМ!$A$34:$A$777,$A238,СВЦЭМ!$B$34:$B$777,M$225)+'СЕТ СН'!$F$12</f>
        <v>192.31905947000001</v>
      </c>
      <c r="N238" s="37">
        <f>SUMIFS(СВЦЭМ!$G$34:$G$777,СВЦЭМ!$A$34:$A$777,$A238,СВЦЭМ!$B$34:$B$777,N$225)+'СЕТ СН'!$F$12</f>
        <v>192.11282083</v>
      </c>
      <c r="O238" s="37">
        <f>SUMIFS(СВЦЭМ!$G$34:$G$777,СВЦЭМ!$A$34:$A$777,$A238,СВЦЭМ!$B$34:$B$777,O$225)+'СЕТ СН'!$F$12</f>
        <v>194.20459571999999</v>
      </c>
      <c r="P238" s="37">
        <f>SUMIFS(СВЦЭМ!$G$34:$G$777,СВЦЭМ!$A$34:$A$777,$A238,СВЦЭМ!$B$34:$B$777,P$225)+'СЕТ СН'!$F$12</f>
        <v>200.18082451000001</v>
      </c>
      <c r="Q238" s="37">
        <f>SUMIFS(СВЦЭМ!$G$34:$G$777,СВЦЭМ!$A$34:$A$777,$A238,СВЦЭМ!$B$34:$B$777,Q$225)+'СЕТ СН'!$F$12</f>
        <v>201.79944574999999</v>
      </c>
      <c r="R238" s="37">
        <f>SUMIFS(СВЦЭМ!$G$34:$G$777,СВЦЭМ!$A$34:$A$777,$A238,СВЦЭМ!$B$34:$B$777,R$225)+'СЕТ СН'!$F$12</f>
        <v>204.52642033999999</v>
      </c>
      <c r="S238" s="37">
        <f>SUMIFS(СВЦЭМ!$G$34:$G$777,СВЦЭМ!$A$34:$A$777,$A238,СВЦЭМ!$B$34:$B$777,S$225)+'СЕТ СН'!$F$12</f>
        <v>198.23910505000001</v>
      </c>
      <c r="T238" s="37">
        <f>SUMIFS(СВЦЭМ!$G$34:$G$777,СВЦЭМ!$A$34:$A$777,$A238,СВЦЭМ!$B$34:$B$777,T$225)+'СЕТ СН'!$F$12</f>
        <v>194.02331122000001</v>
      </c>
      <c r="U238" s="37">
        <f>SUMIFS(СВЦЭМ!$G$34:$G$777,СВЦЭМ!$A$34:$A$777,$A238,СВЦЭМ!$B$34:$B$777,U$225)+'СЕТ СН'!$F$12</f>
        <v>194.13189403999999</v>
      </c>
      <c r="V238" s="37">
        <f>SUMIFS(СВЦЭМ!$G$34:$G$777,СВЦЭМ!$A$34:$A$777,$A238,СВЦЭМ!$B$34:$B$777,V$225)+'СЕТ СН'!$F$12</f>
        <v>186.48801938</v>
      </c>
      <c r="W238" s="37">
        <f>SUMIFS(СВЦЭМ!$G$34:$G$777,СВЦЭМ!$A$34:$A$777,$A238,СВЦЭМ!$B$34:$B$777,W$225)+'СЕТ СН'!$F$12</f>
        <v>181.71536291000001</v>
      </c>
      <c r="X238" s="37">
        <f>SUMIFS(СВЦЭМ!$G$34:$G$777,СВЦЭМ!$A$34:$A$777,$A238,СВЦЭМ!$B$34:$B$777,X$225)+'СЕТ СН'!$F$12</f>
        <v>180.526318</v>
      </c>
      <c r="Y238" s="37">
        <f>SUMIFS(СВЦЭМ!$G$34:$G$777,СВЦЭМ!$A$34:$A$777,$A238,СВЦЭМ!$B$34:$B$777,Y$225)+'СЕТ СН'!$F$12</f>
        <v>194.49929795</v>
      </c>
    </row>
    <row r="239" spans="1:27" ht="15.75" x14ac:dyDescent="0.2">
      <c r="A239" s="36">
        <f t="shared" si="6"/>
        <v>43234</v>
      </c>
      <c r="B239" s="37">
        <f>SUMIFS(СВЦЭМ!$G$34:$G$777,СВЦЭМ!$A$34:$A$777,$A239,СВЦЭМ!$B$34:$B$777,B$225)+'СЕТ СН'!$F$12</f>
        <v>209.61246671000001</v>
      </c>
      <c r="C239" s="37">
        <f>SUMIFS(СВЦЭМ!$G$34:$G$777,СВЦЭМ!$A$34:$A$777,$A239,СВЦЭМ!$B$34:$B$777,C$225)+'СЕТ СН'!$F$12</f>
        <v>223.05872356</v>
      </c>
      <c r="D239" s="37">
        <f>SUMIFS(СВЦЭМ!$G$34:$G$777,СВЦЭМ!$A$34:$A$777,$A239,СВЦЭМ!$B$34:$B$777,D$225)+'СЕТ СН'!$F$12</f>
        <v>229.37841735999999</v>
      </c>
      <c r="E239" s="37">
        <f>SUMIFS(СВЦЭМ!$G$34:$G$777,СВЦЭМ!$A$34:$A$777,$A239,СВЦЭМ!$B$34:$B$777,E$225)+'СЕТ СН'!$F$12</f>
        <v>233.81198512</v>
      </c>
      <c r="F239" s="37">
        <f>SUMIFS(СВЦЭМ!$G$34:$G$777,СВЦЭМ!$A$34:$A$777,$A239,СВЦЭМ!$B$34:$B$777,F$225)+'СЕТ СН'!$F$12</f>
        <v>238.02810991999999</v>
      </c>
      <c r="G239" s="37">
        <f>SUMIFS(СВЦЭМ!$G$34:$G$777,СВЦЭМ!$A$34:$A$777,$A239,СВЦЭМ!$B$34:$B$777,G$225)+'СЕТ СН'!$F$12</f>
        <v>229.86119321000001</v>
      </c>
      <c r="H239" s="37">
        <f>SUMIFS(СВЦЭМ!$G$34:$G$777,СВЦЭМ!$A$34:$A$777,$A239,СВЦЭМ!$B$34:$B$777,H$225)+'СЕТ СН'!$F$12</f>
        <v>213.27020585</v>
      </c>
      <c r="I239" s="37">
        <f>SUMIFS(СВЦЭМ!$G$34:$G$777,СВЦЭМ!$A$34:$A$777,$A239,СВЦЭМ!$B$34:$B$777,I$225)+'СЕТ СН'!$F$12</f>
        <v>200.30940357</v>
      </c>
      <c r="J239" s="37">
        <f>SUMIFS(СВЦЭМ!$G$34:$G$777,СВЦЭМ!$A$34:$A$777,$A239,СВЦЭМ!$B$34:$B$777,J$225)+'СЕТ СН'!$F$12</f>
        <v>190.45853296000001</v>
      </c>
      <c r="K239" s="37">
        <f>SUMIFS(СВЦЭМ!$G$34:$G$777,СВЦЭМ!$A$34:$A$777,$A239,СВЦЭМ!$B$34:$B$777,K$225)+'СЕТ СН'!$F$12</f>
        <v>182.36653853000001</v>
      </c>
      <c r="L239" s="37">
        <f>SUMIFS(СВЦЭМ!$G$34:$G$777,СВЦЭМ!$A$34:$A$777,$A239,СВЦЭМ!$B$34:$B$777,L$225)+'СЕТ СН'!$F$12</f>
        <v>180.55479663</v>
      </c>
      <c r="M239" s="37">
        <f>SUMIFS(СВЦЭМ!$G$34:$G$777,СВЦЭМ!$A$34:$A$777,$A239,СВЦЭМ!$B$34:$B$777,M$225)+'СЕТ СН'!$F$12</f>
        <v>180.78670975</v>
      </c>
      <c r="N239" s="37">
        <f>SUMIFS(СВЦЭМ!$G$34:$G$777,СВЦЭМ!$A$34:$A$777,$A239,СВЦЭМ!$B$34:$B$777,N$225)+'СЕТ СН'!$F$12</f>
        <v>191.21987243999999</v>
      </c>
      <c r="O239" s="37">
        <f>SUMIFS(СВЦЭМ!$G$34:$G$777,СВЦЭМ!$A$34:$A$777,$A239,СВЦЭМ!$B$34:$B$777,O$225)+'СЕТ СН'!$F$12</f>
        <v>193.04643067999999</v>
      </c>
      <c r="P239" s="37">
        <f>SUMIFS(СВЦЭМ!$G$34:$G$777,СВЦЭМ!$A$34:$A$777,$A239,СВЦЭМ!$B$34:$B$777,P$225)+'СЕТ СН'!$F$12</f>
        <v>195.74730814</v>
      </c>
      <c r="Q239" s="37">
        <f>SUMIFS(СВЦЭМ!$G$34:$G$777,СВЦЭМ!$A$34:$A$777,$A239,СВЦЭМ!$B$34:$B$777,Q$225)+'СЕТ СН'!$F$12</f>
        <v>198.43329229</v>
      </c>
      <c r="R239" s="37">
        <f>SUMIFS(СВЦЭМ!$G$34:$G$777,СВЦЭМ!$A$34:$A$777,$A239,СВЦЭМ!$B$34:$B$777,R$225)+'СЕТ СН'!$F$12</f>
        <v>200.73387715999999</v>
      </c>
      <c r="S239" s="37">
        <f>SUMIFS(СВЦЭМ!$G$34:$G$777,СВЦЭМ!$A$34:$A$777,$A239,СВЦЭМ!$B$34:$B$777,S$225)+'СЕТ СН'!$F$12</f>
        <v>196.60661916999999</v>
      </c>
      <c r="T239" s="37">
        <f>SUMIFS(СВЦЭМ!$G$34:$G$777,СВЦЭМ!$A$34:$A$777,$A239,СВЦЭМ!$B$34:$B$777,T$225)+'СЕТ СН'!$F$12</f>
        <v>190.74326879</v>
      </c>
      <c r="U239" s="37">
        <f>SUMIFS(СВЦЭМ!$G$34:$G$777,СВЦЭМ!$A$34:$A$777,$A239,СВЦЭМ!$B$34:$B$777,U$225)+'СЕТ СН'!$F$12</f>
        <v>186.07155983000001</v>
      </c>
      <c r="V239" s="37">
        <f>SUMIFS(СВЦЭМ!$G$34:$G$777,СВЦЭМ!$A$34:$A$777,$A239,СВЦЭМ!$B$34:$B$777,V$225)+'СЕТ СН'!$F$12</f>
        <v>182.30732148999999</v>
      </c>
      <c r="W239" s="37">
        <f>SUMIFS(СВЦЭМ!$G$34:$G$777,СВЦЭМ!$A$34:$A$777,$A239,СВЦЭМ!$B$34:$B$777,W$225)+'СЕТ СН'!$F$12</f>
        <v>178.62291568000001</v>
      </c>
      <c r="X239" s="37">
        <f>SUMIFS(СВЦЭМ!$G$34:$G$777,СВЦЭМ!$A$34:$A$777,$A239,СВЦЭМ!$B$34:$B$777,X$225)+'СЕТ СН'!$F$12</f>
        <v>176.32048196</v>
      </c>
      <c r="Y239" s="37">
        <f>SUMIFS(СВЦЭМ!$G$34:$G$777,СВЦЭМ!$A$34:$A$777,$A239,СВЦЭМ!$B$34:$B$777,Y$225)+'СЕТ СН'!$F$12</f>
        <v>195.20128627</v>
      </c>
    </row>
    <row r="240" spans="1:27" ht="15.75" x14ac:dyDescent="0.2">
      <c r="A240" s="36">
        <f t="shared" si="6"/>
        <v>43235</v>
      </c>
      <c r="B240" s="37">
        <f>SUMIFS(СВЦЭМ!$G$34:$G$777,СВЦЭМ!$A$34:$A$777,$A240,СВЦЭМ!$B$34:$B$777,B$225)+'СЕТ СН'!$F$12</f>
        <v>211.01807094</v>
      </c>
      <c r="C240" s="37">
        <f>SUMIFS(СВЦЭМ!$G$34:$G$777,СВЦЭМ!$A$34:$A$777,$A240,СВЦЭМ!$B$34:$B$777,C$225)+'СЕТ СН'!$F$12</f>
        <v>222.68688951999999</v>
      </c>
      <c r="D240" s="37">
        <f>SUMIFS(СВЦЭМ!$G$34:$G$777,СВЦЭМ!$A$34:$A$777,$A240,СВЦЭМ!$B$34:$B$777,D$225)+'СЕТ СН'!$F$12</f>
        <v>230.11937343</v>
      </c>
      <c r="E240" s="37">
        <f>SUMIFS(СВЦЭМ!$G$34:$G$777,СВЦЭМ!$A$34:$A$777,$A240,СВЦЭМ!$B$34:$B$777,E$225)+'СЕТ СН'!$F$12</f>
        <v>232.35555364000001</v>
      </c>
      <c r="F240" s="37">
        <f>SUMIFS(СВЦЭМ!$G$34:$G$777,СВЦЭМ!$A$34:$A$777,$A240,СВЦЭМ!$B$34:$B$777,F$225)+'СЕТ СН'!$F$12</f>
        <v>235.74240394</v>
      </c>
      <c r="G240" s="37">
        <f>SUMIFS(СВЦЭМ!$G$34:$G$777,СВЦЭМ!$A$34:$A$777,$A240,СВЦЭМ!$B$34:$B$777,G$225)+'СЕТ СН'!$F$12</f>
        <v>231.35469810999999</v>
      </c>
      <c r="H240" s="37">
        <f>SUMIFS(СВЦЭМ!$G$34:$G$777,СВЦЭМ!$A$34:$A$777,$A240,СВЦЭМ!$B$34:$B$777,H$225)+'СЕТ СН'!$F$12</f>
        <v>212.23009010999999</v>
      </c>
      <c r="I240" s="37">
        <f>SUMIFS(СВЦЭМ!$G$34:$G$777,СВЦЭМ!$A$34:$A$777,$A240,СВЦЭМ!$B$34:$B$777,I$225)+'СЕТ СН'!$F$12</f>
        <v>198.99193112</v>
      </c>
      <c r="J240" s="37">
        <f>SUMIFS(СВЦЭМ!$G$34:$G$777,СВЦЭМ!$A$34:$A$777,$A240,СВЦЭМ!$B$34:$B$777,J$225)+'СЕТ СН'!$F$12</f>
        <v>192.86584651999999</v>
      </c>
      <c r="K240" s="37">
        <f>SUMIFS(СВЦЭМ!$G$34:$G$777,СВЦЭМ!$A$34:$A$777,$A240,СВЦЭМ!$B$34:$B$777,K$225)+'СЕТ СН'!$F$12</f>
        <v>186.15161549000001</v>
      </c>
      <c r="L240" s="37">
        <f>SUMIFS(СВЦЭМ!$G$34:$G$777,СВЦЭМ!$A$34:$A$777,$A240,СВЦЭМ!$B$34:$B$777,L$225)+'СЕТ СН'!$F$12</f>
        <v>185.00290727000001</v>
      </c>
      <c r="M240" s="37">
        <f>SUMIFS(СВЦЭМ!$G$34:$G$777,СВЦЭМ!$A$34:$A$777,$A240,СВЦЭМ!$B$34:$B$777,M$225)+'СЕТ СН'!$F$12</f>
        <v>190.40603816999999</v>
      </c>
      <c r="N240" s="37">
        <f>SUMIFS(СВЦЭМ!$G$34:$G$777,СВЦЭМ!$A$34:$A$777,$A240,СВЦЭМ!$B$34:$B$777,N$225)+'СЕТ СН'!$F$12</f>
        <v>194.24826834999999</v>
      </c>
      <c r="O240" s="37">
        <f>SUMIFS(СВЦЭМ!$G$34:$G$777,СВЦЭМ!$A$34:$A$777,$A240,СВЦЭМ!$B$34:$B$777,O$225)+'СЕТ СН'!$F$12</f>
        <v>195.13679816999999</v>
      </c>
      <c r="P240" s="37">
        <f>SUMIFS(СВЦЭМ!$G$34:$G$777,СВЦЭМ!$A$34:$A$777,$A240,СВЦЭМ!$B$34:$B$777,P$225)+'СЕТ СН'!$F$12</f>
        <v>200.82167677000001</v>
      </c>
      <c r="Q240" s="37">
        <f>SUMIFS(СВЦЭМ!$G$34:$G$777,СВЦЭМ!$A$34:$A$777,$A240,СВЦЭМ!$B$34:$B$777,Q$225)+'СЕТ СН'!$F$12</f>
        <v>201.01391214</v>
      </c>
      <c r="R240" s="37">
        <f>SUMIFS(СВЦЭМ!$G$34:$G$777,СВЦЭМ!$A$34:$A$777,$A240,СВЦЭМ!$B$34:$B$777,R$225)+'СЕТ СН'!$F$12</f>
        <v>201.93810999999999</v>
      </c>
      <c r="S240" s="37">
        <f>SUMIFS(СВЦЭМ!$G$34:$G$777,СВЦЭМ!$A$34:$A$777,$A240,СВЦЭМ!$B$34:$B$777,S$225)+'СЕТ СН'!$F$12</f>
        <v>199.60492022</v>
      </c>
      <c r="T240" s="37">
        <f>SUMIFS(СВЦЭМ!$G$34:$G$777,СВЦЭМ!$A$34:$A$777,$A240,СВЦЭМ!$B$34:$B$777,T$225)+'СЕТ СН'!$F$12</f>
        <v>196.95508290000001</v>
      </c>
      <c r="U240" s="37">
        <f>SUMIFS(СВЦЭМ!$G$34:$G$777,СВЦЭМ!$A$34:$A$777,$A240,СВЦЭМ!$B$34:$B$777,U$225)+'СЕТ СН'!$F$12</f>
        <v>194.47347185000001</v>
      </c>
      <c r="V240" s="37">
        <f>SUMIFS(СВЦЭМ!$G$34:$G$777,СВЦЭМ!$A$34:$A$777,$A240,СВЦЭМ!$B$34:$B$777,V$225)+'СЕТ СН'!$F$12</f>
        <v>186.88691270999999</v>
      </c>
      <c r="W240" s="37">
        <f>SUMIFS(СВЦЭМ!$G$34:$G$777,СВЦЭМ!$A$34:$A$777,$A240,СВЦЭМ!$B$34:$B$777,W$225)+'СЕТ СН'!$F$12</f>
        <v>177.68257747999999</v>
      </c>
      <c r="X240" s="37">
        <f>SUMIFS(СВЦЭМ!$G$34:$G$777,СВЦЭМ!$A$34:$A$777,$A240,СВЦЭМ!$B$34:$B$777,X$225)+'СЕТ СН'!$F$12</f>
        <v>183.25625364000001</v>
      </c>
      <c r="Y240" s="37">
        <f>SUMIFS(СВЦЭМ!$G$34:$G$777,СВЦЭМ!$A$34:$A$777,$A240,СВЦЭМ!$B$34:$B$777,Y$225)+'СЕТ СН'!$F$12</f>
        <v>198.67340935999999</v>
      </c>
    </row>
    <row r="241" spans="1:25" ht="15.75" x14ac:dyDescent="0.2">
      <c r="A241" s="36">
        <f t="shared" si="6"/>
        <v>43236</v>
      </c>
      <c r="B241" s="37">
        <f>SUMIFS(СВЦЭМ!$G$34:$G$777,СВЦЭМ!$A$34:$A$777,$A241,СВЦЭМ!$B$34:$B$777,B$225)+'СЕТ СН'!$F$12</f>
        <v>216.62439606999999</v>
      </c>
      <c r="C241" s="37">
        <f>SUMIFS(СВЦЭМ!$G$34:$G$777,СВЦЭМ!$A$34:$A$777,$A241,СВЦЭМ!$B$34:$B$777,C$225)+'СЕТ СН'!$F$12</f>
        <v>225.9855455</v>
      </c>
      <c r="D241" s="37">
        <f>SUMIFS(СВЦЭМ!$G$34:$G$777,СВЦЭМ!$A$34:$A$777,$A241,СВЦЭМ!$B$34:$B$777,D$225)+'СЕТ СН'!$F$12</f>
        <v>238.30120689</v>
      </c>
      <c r="E241" s="37">
        <f>SUMIFS(СВЦЭМ!$G$34:$G$777,СВЦЭМ!$A$34:$A$777,$A241,СВЦЭМ!$B$34:$B$777,E$225)+'СЕТ СН'!$F$12</f>
        <v>239.94917462999999</v>
      </c>
      <c r="F241" s="37">
        <f>SUMIFS(СВЦЭМ!$G$34:$G$777,СВЦЭМ!$A$34:$A$777,$A241,СВЦЭМ!$B$34:$B$777,F$225)+'СЕТ СН'!$F$12</f>
        <v>239.15307111999999</v>
      </c>
      <c r="G241" s="37">
        <f>SUMIFS(СВЦЭМ!$G$34:$G$777,СВЦЭМ!$A$34:$A$777,$A241,СВЦЭМ!$B$34:$B$777,G$225)+'СЕТ СН'!$F$12</f>
        <v>234.21345094</v>
      </c>
      <c r="H241" s="37">
        <f>SUMIFS(СВЦЭМ!$G$34:$G$777,СВЦЭМ!$A$34:$A$777,$A241,СВЦЭМ!$B$34:$B$777,H$225)+'СЕТ СН'!$F$12</f>
        <v>218.70213662</v>
      </c>
      <c r="I241" s="37">
        <f>SUMIFS(СВЦЭМ!$G$34:$G$777,СВЦЭМ!$A$34:$A$777,$A241,СВЦЭМ!$B$34:$B$777,I$225)+'СЕТ СН'!$F$12</f>
        <v>200.10598267</v>
      </c>
      <c r="J241" s="37">
        <f>SUMIFS(СВЦЭМ!$G$34:$G$777,СВЦЭМ!$A$34:$A$777,$A241,СВЦЭМ!$B$34:$B$777,J$225)+'СЕТ СН'!$F$12</f>
        <v>192.78297391000001</v>
      </c>
      <c r="K241" s="37">
        <f>SUMIFS(СВЦЭМ!$G$34:$G$777,СВЦЭМ!$A$34:$A$777,$A241,СВЦЭМ!$B$34:$B$777,K$225)+'СЕТ СН'!$F$12</f>
        <v>188.14955838</v>
      </c>
      <c r="L241" s="37">
        <f>SUMIFS(СВЦЭМ!$G$34:$G$777,СВЦЭМ!$A$34:$A$777,$A241,СВЦЭМ!$B$34:$B$777,L$225)+'СЕТ СН'!$F$12</f>
        <v>184.56235477000001</v>
      </c>
      <c r="M241" s="37">
        <f>SUMIFS(СВЦЭМ!$G$34:$G$777,СВЦЭМ!$A$34:$A$777,$A241,СВЦЭМ!$B$34:$B$777,M$225)+'СЕТ СН'!$F$12</f>
        <v>190.8595262</v>
      </c>
      <c r="N241" s="37">
        <f>SUMIFS(СВЦЭМ!$G$34:$G$777,СВЦЭМ!$A$34:$A$777,$A241,СВЦЭМ!$B$34:$B$777,N$225)+'СЕТ СН'!$F$12</f>
        <v>195.80013994999999</v>
      </c>
      <c r="O241" s="37">
        <f>SUMIFS(СВЦЭМ!$G$34:$G$777,СВЦЭМ!$A$34:$A$777,$A241,СВЦЭМ!$B$34:$B$777,O$225)+'СЕТ СН'!$F$12</f>
        <v>195.09049164000001</v>
      </c>
      <c r="P241" s="37">
        <f>SUMIFS(СВЦЭМ!$G$34:$G$777,СВЦЭМ!$A$34:$A$777,$A241,СВЦЭМ!$B$34:$B$777,P$225)+'СЕТ СН'!$F$12</f>
        <v>196.73448345</v>
      </c>
      <c r="Q241" s="37">
        <f>SUMIFS(СВЦЭМ!$G$34:$G$777,СВЦЭМ!$A$34:$A$777,$A241,СВЦЭМ!$B$34:$B$777,Q$225)+'СЕТ СН'!$F$12</f>
        <v>196.17487126</v>
      </c>
      <c r="R241" s="37">
        <f>SUMIFS(СВЦЭМ!$G$34:$G$777,СВЦЭМ!$A$34:$A$777,$A241,СВЦЭМ!$B$34:$B$777,R$225)+'СЕТ СН'!$F$12</f>
        <v>198.07500855000001</v>
      </c>
      <c r="S241" s="37">
        <f>SUMIFS(СВЦЭМ!$G$34:$G$777,СВЦЭМ!$A$34:$A$777,$A241,СВЦЭМ!$B$34:$B$777,S$225)+'СЕТ СН'!$F$12</f>
        <v>197.49644917000001</v>
      </c>
      <c r="T241" s="37">
        <f>SUMIFS(СВЦЭМ!$G$34:$G$777,СВЦЭМ!$A$34:$A$777,$A241,СВЦЭМ!$B$34:$B$777,T$225)+'СЕТ СН'!$F$12</f>
        <v>195.60474375000001</v>
      </c>
      <c r="U241" s="37">
        <f>SUMIFS(СВЦЭМ!$G$34:$G$777,СВЦЭМ!$A$34:$A$777,$A241,СВЦЭМ!$B$34:$B$777,U$225)+'СЕТ СН'!$F$12</f>
        <v>195.47613063</v>
      </c>
      <c r="V241" s="37">
        <f>SUMIFS(СВЦЭМ!$G$34:$G$777,СВЦЭМ!$A$34:$A$777,$A241,СВЦЭМ!$B$34:$B$777,V$225)+'СЕТ СН'!$F$12</f>
        <v>184.57591586999999</v>
      </c>
      <c r="W241" s="37">
        <f>SUMIFS(СВЦЭМ!$G$34:$G$777,СВЦЭМ!$A$34:$A$777,$A241,СВЦЭМ!$B$34:$B$777,W$225)+'СЕТ СН'!$F$12</f>
        <v>182.84896934</v>
      </c>
      <c r="X241" s="37">
        <f>SUMIFS(СВЦЭМ!$G$34:$G$777,СВЦЭМ!$A$34:$A$777,$A241,СВЦЭМ!$B$34:$B$777,X$225)+'СЕТ СН'!$F$12</f>
        <v>183.30154945999999</v>
      </c>
      <c r="Y241" s="37">
        <f>SUMIFS(СВЦЭМ!$G$34:$G$777,СВЦЭМ!$A$34:$A$777,$A241,СВЦЭМ!$B$34:$B$777,Y$225)+'СЕТ СН'!$F$12</f>
        <v>201.47603601</v>
      </c>
    </row>
    <row r="242" spans="1:25" ht="15.75" x14ac:dyDescent="0.2">
      <c r="A242" s="36">
        <f t="shared" si="6"/>
        <v>43237</v>
      </c>
      <c r="B242" s="37">
        <f>SUMIFS(СВЦЭМ!$G$34:$G$777,СВЦЭМ!$A$34:$A$777,$A242,СВЦЭМ!$B$34:$B$777,B$225)+'СЕТ СН'!$F$12</f>
        <v>216.62549498000001</v>
      </c>
      <c r="C242" s="37">
        <f>SUMIFS(СВЦЭМ!$G$34:$G$777,СВЦЭМ!$A$34:$A$777,$A242,СВЦЭМ!$B$34:$B$777,C$225)+'СЕТ СН'!$F$12</f>
        <v>227.47772885000001</v>
      </c>
      <c r="D242" s="37">
        <f>SUMIFS(СВЦЭМ!$G$34:$G$777,СВЦЭМ!$A$34:$A$777,$A242,СВЦЭМ!$B$34:$B$777,D$225)+'СЕТ СН'!$F$12</f>
        <v>236.14191431</v>
      </c>
      <c r="E242" s="37">
        <f>SUMIFS(СВЦЭМ!$G$34:$G$777,СВЦЭМ!$A$34:$A$777,$A242,СВЦЭМ!$B$34:$B$777,E$225)+'СЕТ СН'!$F$12</f>
        <v>239.05068068</v>
      </c>
      <c r="F242" s="37">
        <f>SUMIFS(СВЦЭМ!$G$34:$G$777,СВЦЭМ!$A$34:$A$777,$A242,СВЦЭМ!$B$34:$B$777,F$225)+'СЕТ СН'!$F$12</f>
        <v>240.03109716</v>
      </c>
      <c r="G242" s="37">
        <f>SUMIFS(СВЦЭМ!$G$34:$G$777,СВЦЭМ!$A$34:$A$777,$A242,СВЦЭМ!$B$34:$B$777,G$225)+'СЕТ СН'!$F$12</f>
        <v>236.55109123</v>
      </c>
      <c r="H242" s="37">
        <f>SUMIFS(СВЦЭМ!$G$34:$G$777,СВЦЭМ!$A$34:$A$777,$A242,СВЦЭМ!$B$34:$B$777,H$225)+'СЕТ СН'!$F$12</f>
        <v>222.37066576000001</v>
      </c>
      <c r="I242" s="37">
        <f>SUMIFS(СВЦЭМ!$G$34:$G$777,СВЦЭМ!$A$34:$A$777,$A242,СВЦЭМ!$B$34:$B$777,I$225)+'СЕТ СН'!$F$12</f>
        <v>201.19746386</v>
      </c>
      <c r="J242" s="37">
        <f>SUMIFS(СВЦЭМ!$G$34:$G$777,СВЦЭМ!$A$34:$A$777,$A242,СВЦЭМ!$B$34:$B$777,J$225)+'СЕТ СН'!$F$12</f>
        <v>189.08994598999999</v>
      </c>
      <c r="K242" s="37">
        <f>SUMIFS(СВЦЭМ!$G$34:$G$777,СВЦЭМ!$A$34:$A$777,$A242,СВЦЭМ!$B$34:$B$777,K$225)+'СЕТ СН'!$F$12</f>
        <v>184.24316286000001</v>
      </c>
      <c r="L242" s="37">
        <f>SUMIFS(СВЦЭМ!$G$34:$G$777,СВЦЭМ!$A$34:$A$777,$A242,СВЦЭМ!$B$34:$B$777,L$225)+'СЕТ СН'!$F$12</f>
        <v>181.96365015999999</v>
      </c>
      <c r="M242" s="37">
        <f>SUMIFS(СВЦЭМ!$G$34:$G$777,СВЦЭМ!$A$34:$A$777,$A242,СВЦЭМ!$B$34:$B$777,M$225)+'СЕТ СН'!$F$12</f>
        <v>182.06958481000001</v>
      </c>
      <c r="N242" s="37">
        <f>SUMIFS(СВЦЭМ!$G$34:$G$777,СВЦЭМ!$A$34:$A$777,$A242,СВЦЭМ!$B$34:$B$777,N$225)+'СЕТ СН'!$F$12</f>
        <v>192.18457240000001</v>
      </c>
      <c r="O242" s="37">
        <f>SUMIFS(СВЦЭМ!$G$34:$G$777,СВЦЭМ!$A$34:$A$777,$A242,СВЦЭМ!$B$34:$B$777,O$225)+'СЕТ СН'!$F$12</f>
        <v>194.23635368999999</v>
      </c>
      <c r="P242" s="37">
        <f>SUMIFS(СВЦЭМ!$G$34:$G$777,СВЦЭМ!$A$34:$A$777,$A242,СВЦЭМ!$B$34:$B$777,P$225)+'СЕТ СН'!$F$12</f>
        <v>198.92514055000001</v>
      </c>
      <c r="Q242" s="37">
        <f>SUMIFS(СВЦЭМ!$G$34:$G$777,СВЦЭМ!$A$34:$A$777,$A242,СВЦЭМ!$B$34:$B$777,Q$225)+'СЕТ СН'!$F$12</f>
        <v>200.30556207999999</v>
      </c>
      <c r="R242" s="37">
        <f>SUMIFS(СВЦЭМ!$G$34:$G$777,СВЦЭМ!$A$34:$A$777,$A242,СВЦЭМ!$B$34:$B$777,R$225)+'СЕТ СН'!$F$12</f>
        <v>200.29985603</v>
      </c>
      <c r="S242" s="37">
        <f>SUMIFS(СВЦЭМ!$G$34:$G$777,СВЦЭМ!$A$34:$A$777,$A242,СВЦЭМ!$B$34:$B$777,S$225)+'СЕТ СН'!$F$12</f>
        <v>200.0748504</v>
      </c>
      <c r="T242" s="37">
        <f>SUMIFS(СВЦЭМ!$G$34:$G$777,СВЦЭМ!$A$34:$A$777,$A242,СВЦЭМ!$B$34:$B$777,T$225)+'СЕТ СН'!$F$12</f>
        <v>195.77234301999999</v>
      </c>
      <c r="U242" s="37">
        <f>SUMIFS(СВЦЭМ!$G$34:$G$777,СВЦЭМ!$A$34:$A$777,$A242,СВЦЭМ!$B$34:$B$777,U$225)+'СЕТ СН'!$F$12</f>
        <v>191.19796450000001</v>
      </c>
      <c r="V242" s="37">
        <f>SUMIFS(СВЦЭМ!$G$34:$G$777,СВЦЭМ!$A$34:$A$777,$A242,СВЦЭМ!$B$34:$B$777,V$225)+'СЕТ СН'!$F$12</f>
        <v>186.65193697000001</v>
      </c>
      <c r="W242" s="37">
        <f>SUMIFS(СВЦЭМ!$G$34:$G$777,СВЦЭМ!$A$34:$A$777,$A242,СВЦЭМ!$B$34:$B$777,W$225)+'СЕТ СН'!$F$12</f>
        <v>178.85952420999999</v>
      </c>
      <c r="X242" s="37">
        <f>SUMIFS(СВЦЭМ!$G$34:$G$777,СВЦЭМ!$A$34:$A$777,$A242,СВЦЭМ!$B$34:$B$777,X$225)+'СЕТ СН'!$F$12</f>
        <v>185.57201570999999</v>
      </c>
      <c r="Y242" s="37">
        <f>SUMIFS(СВЦЭМ!$G$34:$G$777,СВЦЭМ!$A$34:$A$777,$A242,СВЦЭМ!$B$34:$B$777,Y$225)+'СЕТ СН'!$F$12</f>
        <v>200.49136928999999</v>
      </c>
    </row>
    <row r="243" spans="1:25" ht="15.75" x14ac:dyDescent="0.2">
      <c r="A243" s="36">
        <f t="shared" si="6"/>
        <v>43238</v>
      </c>
      <c r="B243" s="37">
        <f>SUMIFS(СВЦЭМ!$G$34:$G$777,СВЦЭМ!$A$34:$A$777,$A243,СВЦЭМ!$B$34:$B$777,B$225)+'СЕТ СН'!$F$12</f>
        <v>224.34025027999999</v>
      </c>
      <c r="C243" s="37">
        <f>SUMIFS(СВЦЭМ!$G$34:$G$777,СВЦЭМ!$A$34:$A$777,$A243,СВЦЭМ!$B$34:$B$777,C$225)+'СЕТ СН'!$F$12</f>
        <v>235.03823086</v>
      </c>
      <c r="D243" s="37">
        <f>SUMIFS(СВЦЭМ!$G$34:$G$777,СВЦЭМ!$A$34:$A$777,$A243,СВЦЭМ!$B$34:$B$777,D$225)+'СЕТ СН'!$F$12</f>
        <v>238.02347882999999</v>
      </c>
      <c r="E243" s="37">
        <f>SUMIFS(СВЦЭМ!$G$34:$G$777,СВЦЭМ!$A$34:$A$777,$A243,СВЦЭМ!$B$34:$B$777,E$225)+'СЕТ СН'!$F$12</f>
        <v>237.85745560999999</v>
      </c>
      <c r="F243" s="37">
        <f>SUMIFS(СВЦЭМ!$G$34:$G$777,СВЦЭМ!$A$34:$A$777,$A243,СВЦЭМ!$B$34:$B$777,F$225)+'СЕТ СН'!$F$12</f>
        <v>237.9355601</v>
      </c>
      <c r="G243" s="37">
        <f>SUMIFS(СВЦЭМ!$G$34:$G$777,СВЦЭМ!$A$34:$A$777,$A243,СВЦЭМ!$B$34:$B$777,G$225)+'СЕТ СН'!$F$12</f>
        <v>239.80138375000001</v>
      </c>
      <c r="H243" s="37">
        <f>SUMIFS(СВЦЭМ!$G$34:$G$777,СВЦЭМ!$A$34:$A$777,$A243,СВЦЭМ!$B$34:$B$777,H$225)+'СЕТ СН'!$F$12</f>
        <v>229.22031459999999</v>
      </c>
      <c r="I243" s="37">
        <f>SUMIFS(СВЦЭМ!$G$34:$G$777,СВЦЭМ!$A$34:$A$777,$A243,СВЦЭМ!$B$34:$B$777,I$225)+'СЕТ СН'!$F$12</f>
        <v>209.90897903000001</v>
      </c>
      <c r="J243" s="37">
        <f>SUMIFS(СВЦЭМ!$G$34:$G$777,СВЦЭМ!$A$34:$A$777,$A243,СВЦЭМ!$B$34:$B$777,J$225)+'СЕТ СН'!$F$12</f>
        <v>201.1569193</v>
      </c>
      <c r="K243" s="37">
        <f>SUMIFS(СВЦЭМ!$G$34:$G$777,СВЦЭМ!$A$34:$A$777,$A243,СВЦЭМ!$B$34:$B$777,K$225)+'СЕТ СН'!$F$12</f>
        <v>197.11265007</v>
      </c>
      <c r="L243" s="37">
        <f>SUMIFS(СВЦЭМ!$G$34:$G$777,СВЦЭМ!$A$34:$A$777,$A243,СВЦЭМ!$B$34:$B$777,L$225)+'СЕТ СН'!$F$12</f>
        <v>194.76818917</v>
      </c>
      <c r="M243" s="37">
        <f>SUMIFS(СВЦЭМ!$G$34:$G$777,СВЦЭМ!$A$34:$A$777,$A243,СВЦЭМ!$B$34:$B$777,M$225)+'СЕТ СН'!$F$12</f>
        <v>196.68037145</v>
      </c>
      <c r="N243" s="37">
        <f>SUMIFS(СВЦЭМ!$G$34:$G$777,СВЦЭМ!$A$34:$A$777,$A243,СВЦЭМ!$B$34:$B$777,N$225)+'СЕТ СН'!$F$12</f>
        <v>203.21226571</v>
      </c>
      <c r="O243" s="37">
        <f>SUMIFS(СВЦЭМ!$G$34:$G$777,СВЦЭМ!$A$34:$A$777,$A243,СВЦЭМ!$B$34:$B$777,O$225)+'СЕТ СН'!$F$12</f>
        <v>200.68697854999999</v>
      </c>
      <c r="P243" s="37">
        <f>SUMIFS(СВЦЭМ!$G$34:$G$777,СВЦЭМ!$A$34:$A$777,$A243,СВЦЭМ!$B$34:$B$777,P$225)+'СЕТ СН'!$F$12</f>
        <v>202.62257366</v>
      </c>
      <c r="Q243" s="37">
        <f>SUMIFS(СВЦЭМ!$G$34:$G$777,СВЦЭМ!$A$34:$A$777,$A243,СВЦЭМ!$B$34:$B$777,Q$225)+'СЕТ СН'!$F$12</f>
        <v>204.60291878999999</v>
      </c>
      <c r="R243" s="37">
        <f>SUMIFS(СВЦЭМ!$G$34:$G$777,СВЦЭМ!$A$34:$A$777,$A243,СВЦЭМ!$B$34:$B$777,R$225)+'СЕТ СН'!$F$12</f>
        <v>207.33327654000001</v>
      </c>
      <c r="S243" s="37">
        <f>SUMIFS(СВЦЭМ!$G$34:$G$777,СВЦЭМ!$A$34:$A$777,$A243,СВЦЭМ!$B$34:$B$777,S$225)+'СЕТ СН'!$F$12</f>
        <v>204.2291227</v>
      </c>
      <c r="T243" s="37">
        <f>SUMIFS(СВЦЭМ!$G$34:$G$777,СВЦЭМ!$A$34:$A$777,$A243,СВЦЭМ!$B$34:$B$777,T$225)+'СЕТ СН'!$F$12</f>
        <v>200.64759222999999</v>
      </c>
      <c r="U243" s="37">
        <f>SUMIFS(СВЦЭМ!$G$34:$G$777,СВЦЭМ!$A$34:$A$777,$A243,СВЦЭМ!$B$34:$B$777,U$225)+'СЕТ СН'!$F$12</f>
        <v>211.01222332</v>
      </c>
      <c r="V243" s="37">
        <f>SUMIFS(СВЦЭМ!$G$34:$G$777,СВЦЭМ!$A$34:$A$777,$A243,СВЦЭМ!$B$34:$B$777,V$225)+'СЕТ СН'!$F$12</f>
        <v>202.64889074000001</v>
      </c>
      <c r="W243" s="37">
        <f>SUMIFS(СВЦЭМ!$G$34:$G$777,СВЦЭМ!$A$34:$A$777,$A243,СВЦЭМ!$B$34:$B$777,W$225)+'СЕТ СН'!$F$12</f>
        <v>197.86849365</v>
      </c>
      <c r="X243" s="37">
        <f>SUMIFS(СВЦЭМ!$G$34:$G$777,СВЦЭМ!$A$34:$A$777,$A243,СВЦЭМ!$B$34:$B$777,X$225)+'СЕТ СН'!$F$12</f>
        <v>205.92003656</v>
      </c>
      <c r="Y243" s="37">
        <f>SUMIFS(СВЦЭМ!$G$34:$G$777,СВЦЭМ!$A$34:$A$777,$A243,СВЦЭМ!$B$34:$B$777,Y$225)+'СЕТ СН'!$F$12</f>
        <v>221.74478167999999</v>
      </c>
    </row>
    <row r="244" spans="1:25" ht="15.75" x14ac:dyDescent="0.2">
      <c r="A244" s="36">
        <f t="shared" si="6"/>
        <v>43239</v>
      </c>
      <c r="B244" s="37">
        <f>SUMIFS(СВЦЭМ!$G$34:$G$777,СВЦЭМ!$A$34:$A$777,$A244,СВЦЭМ!$B$34:$B$777,B$225)+'СЕТ СН'!$F$12</f>
        <v>211.88080174999999</v>
      </c>
      <c r="C244" s="37">
        <f>SUMIFS(СВЦЭМ!$G$34:$G$777,СВЦЭМ!$A$34:$A$777,$A244,СВЦЭМ!$B$34:$B$777,C$225)+'СЕТ СН'!$F$12</f>
        <v>214.75004702000001</v>
      </c>
      <c r="D244" s="37">
        <f>SUMIFS(СВЦЭМ!$G$34:$G$777,СВЦЭМ!$A$34:$A$777,$A244,СВЦЭМ!$B$34:$B$777,D$225)+'СЕТ СН'!$F$12</f>
        <v>211.64675978</v>
      </c>
      <c r="E244" s="37">
        <f>SUMIFS(СВЦЭМ!$G$34:$G$777,СВЦЭМ!$A$34:$A$777,$A244,СВЦЭМ!$B$34:$B$777,E$225)+'СЕТ СН'!$F$12</f>
        <v>216.02819649</v>
      </c>
      <c r="F244" s="37">
        <f>SUMIFS(СВЦЭМ!$G$34:$G$777,СВЦЭМ!$A$34:$A$777,$A244,СВЦЭМ!$B$34:$B$777,F$225)+'СЕТ СН'!$F$12</f>
        <v>222.63527435</v>
      </c>
      <c r="G244" s="37">
        <f>SUMIFS(СВЦЭМ!$G$34:$G$777,СВЦЭМ!$A$34:$A$777,$A244,СВЦЭМ!$B$34:$B$777,G$225)+'СЕТ СН'!$F$12</f>
        <v>226.13029011</v>
      </c>
      <c r="H244" s="37">
        <f>SUMIFS(СВЦЭМ!$G$34:$G$777,СВЦЭМ!$A$34:$A$777,$A244,СВЦЭМ!$B$34:$B$777,H$225)+'СЕТ СН'!$F$12</f>
        <v>223.68891658999999</v>
      </c>
      <c r="I244" s="37">
        <f>SUMIFS(СВЦЭМ!$G$34:$G$777,СВЦЭМ!$A$34:$A$777,$A244,СВЦЭМ!$B$34:$B$777,I$225)+'СЕТ СН'!$F$12</f>
        <v>209.80826521</v>
      </c>
      <c r="J244" s="37">
        <f>SUMIFS(СВЦЭМ!$G$34:$G$777,СВЦЭМ!$A$34:$A$777,$A244,СВЦЭМ!$B$34:$B$777,J$225)+'СЕТ СН'!$F$12</f>
        <v>191.72010976000001</v>
      </c>
      <c r="K244" s="37">
        <f>SUMIFS(СВЦЭМ!$G$34:$G$777,СВЦЭМ!$A$34:$A$777,$A244,СВЦЭМ!$B$34:$B$777,K$225)+'СЕТ СН'!$F$12</f>
        <v>185.00892651000001</v>
      </c>
      <c r="L244" s="37">
        <f>SUMIFS(СВЦЭМ!$G$34:$G$777,СВЦЭМ!$A$34:$A$777,$A244,СВЦЭМ!$B$34:$B$777,L$225)+'СЕТ СН'!$F$12</f>
        <v>182.63215493000001</v>
      </c>
      <c r="M244" s="37">
        <f>SUMIFS(СВЦЭМ!$G$34:$G$777,СВЦЭМ!$A$34:$A$777,$A244,СВЦЭМ!$B$34:$B$777,M$225)+'СЕТ СН'!$F$12</f>
        <v>181.87854157000001</v>
      </c>
      <c r="N244" s="37">
        <f>SUMIFS(СВЦЭМ!$G$34:$G$777,СВЦЭМ!$A$34:$A$777,$A244,СВЦЭМ!$B$34:$B$777,N$225)+'СЕТ СН'!$F$12</f>
        <v>183.4885505</v>
      </c>
      <c r="O244" s="37">
        <f>SUMIFS(СВЦЭМ!$G$34:$G$777,СВЦЭМ!$A$34:$A$777,$A244,СВЦЭМ!$B$34:$B$777,O$225)+'СЕТ СН'!$F$12</f>
        <v>189.56080211</v>
      </c>
      <c r="P244" s="37">
        <f>SUMIFS(СВЦЭМ!$G$34:$G$777,СВЦЭМ!$A$34:$A$777,$A244,СВЦЭМ!$B$34:$B$777,P$225)+'СЕТ СН'!$F$12</f>
        <v>193.72350066000001</v>
      </c>
      <c r="Q244" s="37">
        <f>SUMIFS(СВЦЭМ!$G$34:$G$777,СВЦЭМ!$A$34:$A$777,$A244,СВЦЭМ!$B$34:$B$777,Q$225)+'СЕТ СН'!$F$12</f>
        <v>193.67568374000001</v>
      </c>
      <c r="R244" s="37">
        <f>SUMIFS(СВЦЭМ!$G$34:$G$777,СВЦЭМ!$A$34:$A$777,$A244,СВЦЭМ!$B$34:$B$777,R$225)+'СЕТ СН'!$F$12</f>
        <v>195.55403382</v>
      </c>
      <c r="S244" s="37">
        <f>SUMIFS(СВЦЭМ!$G$34:$G$777,СВЦЭМ!$A$34:$A$777,$A244,СВЦЭМ!$B$34:$B$777,S$225)+'СЕТ СН'!$F$12</f>
        <v>191.29341579000001</v>
      </c>
      <c r="T244" s="37">
        <f>SUMIFS(СВЦЭМ!$G$34:$G$777,СВЦЭМ!$A$34:$A$777,$A244,СВЦЭМ!$B$34:$B$777,T$225)+'СЕТ СН'!$F$12</f>
        <v>191.55232871000001</v>
      </c>
      <c r="U244" s="37">
        <f>SUMIFS(СВЦЭМ!$G$34:$G$777,СВЦЭМ!$A$34:$A$777,$A244,СВЦЭМ!$B$34:$B$777,U$225)+'СЕТ СН'!$F$12</f>
        <v>186.58569083</v>
      </c>
      <c r="V244" s="37">
        <f>SUMIFS(СВЦЭМ!$G$34:$G$777,СВЦЭМ!$A$34:$A$777,$A244,СВЦЭМ!$B$34:$B$777,V$225)+'СЕТ СН'!$F$12</f>
        <v>183.36399785</v>
      </c>
      <c r="W244" s="37">
        <f>SUMIFS(СВЦЭМ!$G$34:$G$777,СВЦЭМ!$A$34:$A$777,$A244,СВЦЭМ!$B$34:$B$777,W$225)+'СЕТ СН'!$F$12</f>
        <v>174.68438176000001</v>
      </c>
      <c r="X244" s="37">
        <f>SUMIFS(СВЦЭМ!$G$34:$G$777,СВЦЭМ!$A$34:$A$777,$A244,СВЦЭМ!$B$34:$B$777,X$225)+'СЕТ СН'!$F$12</f>
        <v>175.90925242</v>
      </c>
      <c r="Y244" s="37">
        <f>SUMIFS(СВЦЭМ!$G$34:$G$777,СВЦЭМ!$A$34:$A$777,$A244,СВЦЭМ!$B$34:$B$777,Y$225)+'СЕТ СН'!$F$12</f>
        <v>194.47915566</v>
      </c>
    </row>
    <row r="245" spans="1:25" ht="15.75" x14ac:dyDescent="0.2">
      <c r="A245" s="36">
        <f t="shared" si="6"/>
        <v>43240</v>
      </c>
      <c r="B245" s="37">
        <f>SUMIFS(СВЦЭМ!$G$34:$G$777,СВЦЭМ!$A$34:$A$777,$A245,СВЦЭМ!$B$34:$B$777,B$225)+'СЕТ СН'!$F$12</f>
        <v>208.27560204</v>
      </c>
      <c r="C245" s="37">
        <f>SUMIFS(СВЦЭМ!$G$34:$G$777,СВЦЭМ!$A$34:$A$777,$A245,СВЦЭМ!$B$34:$B$777,C$225)+'СЕТ СН'!$F$12</f>
        <v>217.48689661</v>
      </c>
      <c r="D245" s="37">
        <f>SUMIFS(СВЦЭМ!$G$34:$G$777,СВЦЭМ!$A$34:$A$777,$A245,СВЦЭМ!$B$34:$B$777,D$225)+'СЕТ СН'!$F$12</f>
        <v>226.05787504</v>
      </c>
      <c r="E245" s="37">
        <f>SUMIFS(СВЦЭМ!$G$34:$G$777,СВЦЭМ!$A$34:$A$777,$A245,СВЦЭМ!$B$34:$B$777,E$225)+'СЕТ СН'!$F$12</f>
        <v>230.71469174000001</v>
      </c>
      <c r="F245" s="37">
        <f>SUMIFS(СВЦЭМ!$G$34:$G$777,СВЦЭМ!$A$34:$A$777,$A245,СВЦЭМ!$B$34:$B$777,F$225)+'СЕТ СН'!$F$12</f>
        <v>236.25395227000001</v>
      </c>
      <c r="G245" s="37">
        <f>SUMIFS(СВЦЭМ!$G$34:$G$777,СВЦЭМ!$A$34:$A$777,$A245,СВЦЭМ!$B$34:$B$777,G$225)+'СЕТ СН'!$F$12</f>
        <v>236.56931992</v>
      </c>
      <c r="H245" s="37">
        <f>SUMIFS(СВЦЭМ!$G$34:$G$777,СВЦЭМ!$A$34:$A$777,$A245,СВЦЭМ!$B$34:$B$777,H$225)+'СЕТ СН'!$F$12</f>
        <v>231.76808131000001</v>
      </c>
      <c r="I245" s="37">
        <f>SUMIFS(СВЦЭМ!$G$34:$G$777,СВЦЭМ!$A$34:$A$777,$A245,СВЦЭМ!$B$34:$B$777,I$225)+'СЕТ СН'!$F$12</f>
        <v>211.47185339000001</v>
      </c>
      <c r="J245" s="37">
        <f>SUMIFS(СВЦЭМ!$G$34:$G$777,СВЦЭМ!$A$34:$A$777,$A245,СВЦЭМ!$B$34:$B$777,J$225)+'СЕТ СН'!$F$12</f>
        <v>194.62983818000001</v>
      </c>
      <c r="K245" s="37">
        <f>SUMIFS(СВЦЭМ!$G$34:$G$777,СВЦЭМ!$A$34:$A$777,$A245,СВЦЭМ!$B$34:$B$777,K$225)+'СЕТ СН'!$F$12</f>
        <v>183.04587255000001</v>
      </c>
      <c r="L245" s="37">
        <f>SUMIFS(СВЦЭМ!$G$34:$G$777,СВЦЭМ!$A$34:$A$777,$A245,СВЦЭМ!$B$34:$B$777,L$225)+'СЕТ СН'!$F$12</f>
        <v>187.01337276000001</v>
      </c>
      <c r="M245" s="37">
        <f>SUMIFS(СВЦЭМ!$G$34:$G$777,СВЦЭМ!$A$34:$A$777,$A245,СВЦЭМ!$B$34:$B$777,M$225)+'СЕТ СН'!$F$12</f>
        <v>182.35815579999999</v>
      </c>
      <c r="N245" s="37">
        <f>SUMIFS(СВЦЭМ!$G$34:$G$777,СВЦЭМ!$A$34:$A$777,$A245,СВЦЭМ!$B$34:$B$777,N$225)+'СЕТ СН'!$F$12</f>
        <v>183.67614764000001</v>
      </c>
      <c r="O245" s="37">
        <f>SUMIFS(СВЦЭМ!$G$34:$G$777,СВЦЭМ!$A$34:$A$777,$A245,СВЦЭМ!$B$34:$B$777,O$225)+'СЕТ СН'!$F$12</f>
        <v>183.79573689</v>
      </c>
      <c r="P245" s="37">
        <f>SUMIFS(СВЦЭМ!$G$34:$G$777,СВЦЭМ!$A$34:$A$777,$A245,СВЦЭМ!$B$34:$B$777,P$225)+'СЕТ СН'!$F$12</f>
        <v>190.88086179000001</v>
      </c>
      <c r="Q245" s="37">
        <f>SUMIFS(СВЦЭМ!$G$34:$G$777,СВЦЭМ!$A$34:$A$777,$A245,СВЦЭМ!$B$34:$B$777,Q$225)+'СЕТ СН'!$F$12</f>
        <v>192.2879676</v>
      </c>
      <c r="R245" s="37">
        <f>SUMIFS(СВЦЭМ!$G$34:$G$777,СВЦЭМ!$A$34:$A$777,$A245,СВЦЭМ!$B$34:$B$777,R$225)+'СЕТ СН'!$F$12</f>
        <v>191.64536609999999</v>
      </c>
      <c r="S245" s="37">
        <f>SUMIFS(СВЦЭМ!$G$34:$G$777,СВЦЭМ!$A$34:$A$777,$A245,СВЦЭМ!$B$34:$B$777,S$225)+'СЕТ СН'!$F$12</f>
        <v>186.45184245999999</v>
      </c>
      <c r="T245" s="37">
        <f>SUMIFS(СВЦЭМ!$G$34:$G$777,СВЦЭМ!$A$34:$A$777,$A245,СВЦЭМ!$B$34:$B$777,T$225)+'СЕТ СН'!$F$12</f>
        <v>182.91338816000001</v>
      </c>
      <c r="U245" s="37">
        <f>SUMIFS(СВЦЭМ!$G$34:$G$777,СВЦЭМ!$A$34:$A$777,$A245,СВЦЭМ!$B$34:$B$777,U$225)+'СЕТ СН'!$F$12</f>
        <v>185.46171376999999</v>
      </c>
      <c r="V245" s="37">
        <f>SUMIFS(СВЦЭМ!$G$34:$G$777,СВЦЭМ!$A$34:$A$777,$A245,СВЦЭМ!$B$34:$B$777,V$225)+'СЕТ СН'!$F$12</f>
        <v>174.28972551000001</v>
      </c>
      <c r="W245" s="37">
        <f>SUMIFS(СВЦЭМ!$G$34:$G$777,СВЦЭМ!$A$34:$A$777,$A245,СВЦЭМ!$B$34:$B$777,W$225)+'СЕТ СН'!$F$12</f>
        <v>167.79835965000001</v>
      </c>
      <c r="X245" s="37">
        <f>SUMIFS(СВЦЭМ!$G$34:$G$777,СВЦЭМ!$A$34:$A$777,$A245,СВЦЭМ!$B$34:$B$777,X$225)+'СЕТ СН'!$F$12</f>
        <v>171.84043346999999</v>
      </c>
      <c r="Y245" s="37">
        <f>SUMIFS(СВЦЭМ!$G$34:$G$777,СВЦЭМ!$A$34:$A$777,$A245,СВЦЭМ!$B$34:$B$777,Y$225)+'СЕТ СН'!$F$12</f>
        <v>187.20683814</v>
      </c>
    </row>
    <row r="246" spans="1:25" ht="15.75" x14ac:dyDescent="0.2">
      <c r="A246" s="36">
        <f t="shared" si="6"/>
        <v>43241</v>
      </c>
      <c r="B246" s="37">
        <f>SUMIFS(СВЦЭМ!$G$34:$G$777,СВЦЭМ!$A$34:$A$777,$A246,СВЦЭМ!$B$34:$B$777,B$225)+'СЕТ СН'!$F$12</f>
        <v>216.02957573</v>
      </c>
      <c r="C246" s="37">
        <f>SUMIFS(СВЦЭМ!$G$34:$G$777,СВЦЭМ!$A$34:$A$777,$A246,СВЦЭМ!$B$34:$B$777,C$225)+'СЕТ СН'!$F$12</f>
        <v>234.54033355999999</v>
      </c>
      <c r="D246" s="37">
        <f>SUMIFS(СВЦЭМ!$G$34:$G$777,СВЦЭМ!$A$34:$A$777,$A246,СВЦЭМ!$B$34:$B$777,D$225)+'СЕТ СН'!$F$12</f>
        <v>243.01906711000001</v>
      </c>
      <c r="E246" s="37">
        <f>SUMIFS(СВЦЭМ!$G$34:$G$777,СВЦЭМ!$A$34:$A$777,$A246,СВЦЭМ!$B$34:$B$777,E$225)+'СЕТ СН'!$F$12</f>
        <v>245.51756108999999</v>
      </c>
      <c r="F246" s="37">
        <f>SUMIFS(СВЦЭМ!$G$34:$G$777,СВЦЭМ!$A$34:$A$777,$A246,СВЦЭМ!$B$34:$B$777,F$225)+'СЕТ СН'!$F$12</f>
        <v>247.48215744999999</v>
      </c>
      <c r="G246" s="37">
        <f>SUMIFS(СВЦЭМ!$G$34:$G$777,СВЦЭМ!$A$34:$A$777,$A246,СВЦЭМ!$B$34:$B$777,G$225)+'СЕТ СН'!$F$12</f>
        <v>244.00774089999999</v>
      </c>
      <c r="H246" s="37">
        <f>SUMIFS(СВЦЭМ!$G$34:$G$777,СВЦЭМ!$A$34:$A$777,$A246,СВЦЭМ!$B$34:$B$777,H$225)+'СЕТ СН'!$F$12</f>
        <v>226.87398325000001</v>
      </c>
      <c r="I246" s="37">
        <f>SUMIFS(СВЦЭМ!$G$34:$G$777,СВЦЭМ!$A$34:$A$777,$A246,СВЦЭМ!$B$34:$B$777,I$225)+'СЕТ СН'!$F$12</f>
        <v>204.53981408000001</v>
      </c>
      <c r="J246" s="37">
        <f>SUMIFS(СВЦЭМ!$G$34:$G$777,СВЦЭМ!$A$34:$A$777,$A246,СВЦЭМ!$B$34:$B$777,J$225)+'СЕТ СН'!$F$12</f>
        <v>195.02801388</v>
      </c>
      <c r="K246" s="37">
        <f>SUMIFS(СВЦЭМ!$G$34:$G$777,СВЦЭМ!$A$34:$A$777,$A246,СВЦЭМ!$B$34:$B$777,K$225)+'СЕТ СН'!$F$12</f>
        <v>187.98740785999999</v>
      </c>
      <c r="L246" s="37">
        <f>SUMIFS(СВЦЭМ!$G$34:$G$777,СВЦЭМ!$A$34:$A$777,$A246,СВЦЭМ!$B$34:$B$777,L$225)+'СЕТ СН'!$F$12</f>
        <v>185.19986456000001</v>
      </c>
      <c r="M246" s="37">
        <f>SUMIFS(СВЦЭМ!$G$34:$G$777,СВЦЭМ!$A$34:$A$777,$A246,СВЦЭМ!$B$34:$B$777,M$225)+'СЕТ СН'!$F$12</f>
        <v>188.31857980999999</v>
      </c>
      <c r="N246" s="37">
        <f>SUMIFS(СВЦЭМ!$G$34:$G$777,СВЦЭМ!$A$34:$A$777,$A246,СВЦЭМ!$B$34:$B$777,N$225)+'СЕТ СН'!$F$12</f>
        <v>194.87896703000001</v>
      </c>
      <c r="O246" s="37">
        <f>SUMIFS(СВЦЭМ!$G$34:$G$777,СВЦЭМ!$A$34:$A$777,$A246,СВЦЭМ!$B$34:$B$777,O$225)+'СЕТ СН'!$F$12</f>
        <v>189.25625621</v>
      </c>
      <c r="P246" s="37">
        <f>SUMIFS(СВЦЭМ!$G$34:$G$777,СВЦЭМ!$A$34:$A$777,$A246,СВЦЭМ!$B$34:$B$777,P$225)+'СЕТ СН'!$F$12</f>
        <v>190.50119240000001</v>
      </c>
      <c r="Q246" s="37">
        <f>SUMIFS(СВЦЭМ!$G$34:$G$777,СВЦЭМ!$A$34:$A$777,$A246,СВЦЭМ!$B$34:$B$777,Q$225)+'СЕТ СН'!$F$12</f>
        <v>193.97104239000001</v>
      </c>
      <c r="R246" s="37">
        <f>SUMIFS(СВЦЭМ!$G$34:$G$777,СВЦЭМ!$A$34:$A$777,$A246,СВЦЭМ!$B$34:$B$777,R$225)+'СЕТ СН'!$F$12</f>
        <v>196.16901117</v>
      </c>
      <c r="S246" s="37">
        <f>SUMIFS(СВЦЭМ!$G$34:$G$777,СВЦЭМ!$A$34:$A$777,$A246,СВЦЭМ!$B$34:$B$777,S$225)+'СЕТ СН'!$F$12</f>
        <v>193.06688832</v>
      </c>
      <c r="T246" s="37">
        <f>SUMIFS(СВЦЭМ!$G$34:$G$777,СВЦЭМ!$A$34:$A$777,$A246,СВЦЭМ!$B$34:$B$777,T$225)+'СЕТ СН'!$F$12</f>
        <v>189.91961824000001</v>
      </c>
      <c r="U246" s="37">
        <f>SUMIFS(СВЦЭМ!$G$34:$G$777,СВЦЭМ!$A$34:$A$777,$A246,СВЦЭМ!$B$34:$B$777,U$225)+'СЕТ СН'!$F$12</f>
        <v>200.02256009000001</v>
      </c>
      <c r="V246" s="37">
        <f>SUMIFS(СВЦЭМ!$G$34:$G$777,СВЦЭМ!$A$34:$A$777,$A246,СВЦЭМ!$B$34:$B$777,V$225)+'СЕТ СН'!$F$12</f>
        <v>192.18601735999999</v>
      </c>
      <c r="W246" s="37">
        <f>SUMIFS(СВЦЭМ!$G$34:$G$777,СВЦЭМ!$A$34:$A$777,$A246,СВЦЭМ!$B$34:$B$777,W$225)+'СЕТ СН'!$F$12</f>
        <v>184.70039552</v>
      </c>
      <c r="X246" s="37">
        <f>SUMIFS(СВЦЭМ!$G$34:$G$777,СВЦЭМ!$A$34:$A$777,$A246,СВЦЭМ!$B$34:$B$777,X$225)+'СЕТ СН'!$F$12</f>
        <v>193.66121625</v>
      </c>
      <c r="Y246" s="37">
        <f>SUMIFS(СВЦЭМ!$G$34:$G$777,СВЦЭМ!$A$34:$A$777,$A246,СВЦЭМ!$B$34:$B$777,Y$225)+'СЕТ СН'!$F$12</f>
        <v>214.41094527999999</v>
      </c>
    </row>
    <row r="247" spans="1:25" ht="15.75" x14ac:dyDescent="0.2">
      <c r="A247" s="36">
        <f t="shared" si="6"/>
        <v>43242</v>
      </c>
      <c r="B247" s="37">
        <f>SUMIFS(СВЦЭМ!$G$34:$G$777,СВЦЭМ!$A$34:$A$777,$A247,СВЦЭМ!$B$34:$B$777,B$225)+'СЕТ СН'!$F$12</f>
        <v>205.93540504000001</v>
      </c>
      <c r="C247" s="37">
        <f>SUMIFS(СВЦЭМ!$G$34:$G$777,СВЦЭМ!$A$34:$A$777,$A247,СВЦЭМ!$B$34:$B$777,C$225)+'СЕТ СН'!$F$12</f>
        <v>221.03343459999999</v>
      </c>
      <c r="D247" s="37">
        <f>SUMIFS(СВЦЭМ!$G$34:$G$777,СВЦЭМ!$A$34:$A$777,$A247,СВЦЭМ!$B$34:$B$777,D$225)+'СЕТ СН'!$F$12</f>
        <v>228.2670488</v>
      </c>
      <c r="E247" s="37">
        <f>SUMIFS(СВЦЭМ!$G$34:$G$777,СВЦЭМ!$A$34:$A$777,$A247,СВЦЭМ!$B$34:$B$777,E$225)+'СЕТ СН'!$F$12</f>
        <v>232.18764071999999</v>
      </c>
      <c r="F247" s="37">
        <f>SUMIFS(СВЦЭМ!$G$34:$G$777,СВЦЭМ!$A$34:$A$777,$A247,СВЦЭМ!$B$34:$B$777,F$225)+'СЕТ СН'!$F$12</f>
        <v>234.74726867999999</v>
      </c>
      <c r="G247" s="37">
        <f>SUMIFS(СВЦЭМ!$G$34:$G$777,СВЦЭМ!$A$34:$A$777,$A247,СВЦЭМ!$B$34:$B$777,G$225)+'СЕТ СН'!$F$12</f>
        <v>228.72421130999999</v>
      </c>
      <c r="H247" s="37">
        <f>SUMIFS(СВЦЭМ!$G$34:$G$777,СВЦЭМ!$A$34:$A$777,$A247,СВЦЭМ!$B$34:$B$777,H$225)+'СЕТ СН'!$F$12</f>
        <v>208.76107966000001</v>
      </c>
      <c r="I247" s="37">
        <f>SUMIFS(СВЦЭМ!$G$34:$G$777,СВЦЭМ!$A$34:$A$777,$A247,СВЦЭМ!$B$34:$B$777,I$225)+'СЕТ СН'!$F$12</f>
        <v>195.42432335000001</v>
      </c>
      <c r="J247" s="37">
        <f>SUMIFS(СВЦЭМ!$G$34:$G$777,СВЦЭМ!$A$34:$A$777,$A247,СВЦЭМ!$B$34:$B$777,J$225)+'СЕТ СН'!$F$12</f>
        <v>191.07321673000001</v>
      </c>
      <c r="K247" s="37">
        <f>SUMIFS(СВЦЭМ!$G$34:$G$777,СВЦЭМ!$A$34:$A$777,$A247,СВЦЭМ!$B$34:$B$777,K$225)+'СЕТ СН'!$F$12</f>
        <v>193.30818640000001</v>
      </c>
      <c r="L247" s="37">
        <f>SUMIFS(СВЦЭМ!$G$34:$G$777,СВЦЭМ!$A$34:$A$777,$A247,СВЦЭМ!$B$34:$B$777,L$225)+'СЕТ СН'!$F$12</f>
        <v>193.62900604999999</v>
      </c>
      <c r="M247" s="37">
        <f>SUMIFS(СВЦЭМ!$G$34:$G$777,СВЦЭМ!$A$34:$A$777,$A247,СВЦЭМ!$B$34:$B$777,M$225)+'СЕТ СН'!$F$12</f>
        <v>191.62374675000001</v>
      </c>
      <c r="N247" s="37">
        <f>SUMIFS(СВЦЭМ!$G$34:$G$777,СВЦЭМ!$A$34:$A$777,$A247,СВЦЭМ!$B$34:$B$777,N$225)+'СЕТ СН'!$F$12</f>
        <v>190.88762715999999</v>
      </c>
      <c r="O247" s="37">
        <f>SUMIFS(СВЦЭМ!$G$34:$G$777,СВЦЭМ!$A$34:$A$777,$A247,СВЦЭМ!$B$34:$B$777,O$225)+'СЕТ СН'!$F$12</f>
        <v>191.36803886999999</v>
      </c>
      <c r="P247" s="37">
        <f>SUMIFS(СВЦЭМ!$G$34:$G$777,СВЦЭМ!$A$34:$A$777,$A247,СВЦЭМ!$B$34:$B$777,P$225)+'СЕТ СН'!$F$12</f>
        <v>191.43524103999999</v>
      </c>
      <c r="Q247" s="37">
        <f>SUMIFS(СВЦЭМ!$G$34:$G$777,СВЦЭМ!$A$34:$A$777,$A247,СВЦЭМ!$B$34:$B$777,Q$225)+'СЕТ СН'!$F$12</f>
        <v>190.74152122000001</v>
      </c>
      <c r="R247" s="37">
        <f>SUMIFS(СВЦЭМ!$G$34:$G$777,СВЦЭМ!$A$34:$A$777,$A247,СВЦЭМ!$B$34:$B$777,R$225)+'СЕТ СН'!$F$12</f>
        <v>191.41403858999999</v>
      </c>
      <c r="S247" s="37">
        <f>SUMIFS(СВЦЭМ!$G$34:$G$777,СВЦЭМ!$A$34:$A$777,$A247,СВЦЭМ!$B$34:$B$777,S$225)+'СЕТ СН'!$F$12</f>
        <v>190.83078484000001</v>
      </c>
      <c r="T247" s="37">
        <f>SUMIFS(СВЦЭМ!$G$34:$G$777,СВЦЭМ!$A$34:$A$777,$A247,СВЦЭМ!$B$34:$B$777,T$225)+'СЕТ СН'!$F$12</f>
        <v>192.74308585</v>
      </c>
      <c r="U247" s="37">
        <f>SUMIFS(СВЦЭМ!$G$34:$G$777,СВЦЭМ!$A$34:$A$777,$A247,СВЦЭМ!$B$34:$B$777,U$225)+'СЕТ СН'!$F$12</f>
        <v>191.84557151000001</v>
      </c>
      <c r="V247" s="37">
        <f>SUMIFS(СВЦЭМ!$G$34:$G$777,СВЦЭМ!$A$34:$A$777,$A247,СВЦЭМ!$B$34:$B$777,V$225)+'СЕТ СН'!$F$12</f>
        <v>183.67729549000001</v>
      </c>
      <c r="W247" s="37">
        <f>SUMIFS(СВЦЭМ!$G$34:$G$777,СВЦЭМ!$A$34:$A$777,$A247,СВЦЭМ!$B$34:$B$777,W$225)+'СЕТ СН'!$F$12</f>
        <v>173.53592384999999</v>
      </c>
      <c r="X247" s="37">
        <f>SUMIFS(СВЦЭМ!$G$34:$G$777,СВЦЭМ!$A$34:$A$777,$A247,СВЦЭМ!$B$34:$B$777,X$225)+'СЕТ СН'!$F$12</f>
        <v>180.96142732999999</v>
      </c>
      <c r="Y247" s="37">
        <f>SUMIFS(СВЦЭМ!$G$34:$G$777,СВЦЭМ!$A$34:$A$777,$A247,СВЦЭМ!$B$34:$B$777,Y$225)+'СЕТ СН'!$F$12</f>
        <v>192.42819446999999</v>
      </c>
    </row>
    <row r="248" spans="1:25" ht="15.75" x14ac:dyDescent="0.2">
      <c r="A248" s="36">
        <f t="shared" si="6"/>
        <v>43243</v>
      </c>
      <c r="B248" s="37">
        <f>SUMIFS(СВЦЭМ!$G$34:$G$777,СВЦЭМ!$A$34:$A$777,$A248,СВЦЭМ!$B$34:$B$777,B$225)+'СЕТ СН'!$F$12</f>
        <v>200.33900786000001</v>
      </c>
      <c r="C248" s="37">
        <f>SUMIFS(СВЦЭМ!$G$34:$G$777,СВЦЭМ!$A$34:$A$777,$A248,СВЦЭМ!$B$34:$B$777,C$225)+'СЕТ СН'!$F$12</f>
        <v>217.19155509999999</v>
      </c>
      <c r="D248" s="37">
        <f>SUMIFS(СВЦЭМ!$G$34:$G$777,СВЦЭМ!$A$34:$A$777,$A248,СВЦЭМ!$B$34:$B$777,D$225)+'СЕТ СН'!$F$12</f>
        <v>219.86775159999999</v>
      </c>
      <c r="E248" s="37">
        <f>SUMIFS(СВЦЭМ!$G$34:$G$777,СВЦЭМ!$A$34:$A$777,$A248,СВЦЭМ!$B$34:$B$777,E$225)+'СЕТ СН'!$F$12</f>
        <v>220.93434612999999</v>
      </c>
      <c r="F248" s="37">
        <f>SUMIFS(СВЦЭМ!$G$34:$G$777,СВЦЭМ!$A$34:$A$777,$A248,СВЦЭМ!$B$34:$B$777,F$225)+'СЕТ СН'!$F$12</f>
        <v>222.75441117</v>
      </c>
      <c r="G248" s="37">
        <f>SUMIFS(СВЦЭМ!$G$34:$G$777,СВЦЭМ!$A$34:$A$777,$A248,СВЦЭМ!$B$34:$B$777,G$225)+'СЕТ СН'!$F$12</f>
        <v>221.54008322000001</v>
      </c>
      <c r="H248" s="37">
        <f>SUMIFS(СВЦЭМ!$G$34:$G$777,СВЦЭМ!$A$34:$A$777,$A248,СВЦЭМ!$B$34:$B$777,H$225)+'СЕТ СН'!$F$12</f>
        <v>209.85440925</v>
      </c>
      <c r="I248" s="37">
        <f>SUMIFS(СВЦЭМ!$G$34:$G$777,СВЦЭМ!$A$34:$A$777,$A248,СВЦЭМ!$B$34:$B$777,I$225)+'СЕТ СН'!$F$12</f>
        <v>196.15969609000001</v>
      </c>
      <c r="J248" s="37">
        <f>SUMIFS(СВЦЭМ!$G$34:$G$777,СВЦЭМ!$A$34:$A$777,$A248,СВЦЭМ!$B$34:$B$777,J$225)+'СЕТ СН'!$F$12</f>
        <v>198.48846175</v>
      </c>
      <c r="K248" s="37">
        <f>SUMIFS(СВЦЭМ!$G$34:$G$777,СВЦЭМ!$A$34:$A$777,$A248,СВЦЭМ!$B$34:$B$777,K$225)+'СЕТ СН'!$F$12</f>
        <v>201.57057004999999</v>
      </c>
      <c r="L248" s="37">
        <f>SUMIFS(СВЦЭМ!$G$34:$G$777,СВЦЭМ!$A$34:$A$777,$A248,СВЦЭМ!$B$34:$B$777,L$225)+'СЕТ СН'!$F$12</f>
        <v>186.59829952999999</v>
      </c>
      <c r="M248" s="37">
        <f>SUMIFS(СВЦЭМ!$G$34:$G$777,СВЦЭМ!$A$34:$A$777,$A248,СВЦЭМ!$B$34:$B$777,M$225)+'СЕТ СН'!$F$12</f>
        <v>184.77153053000001</v>
      </c>
      <c r="N248" s="37">
        <f>SUMIFS(СВЦЭМ!$G$34:$G$777,СВЦЭМ!$A$34:$A$777,$A248,СВЦЭМ!$B$34:$B$777,N$225)+'СЕТ СН'!$F$12</f>
        <v>186.74727844</v>
      </c>
      <c r="O248" s="37">
        <f>SUMIFS(СВЦЭМ!$G$34:$G$777,СВЦЭМ!$A$34:$A$777,$A248,СВЦЭМ!$B$34:$B$777,O$225)+'СЕТ СН'!$F$12</f>
        <v>183.70415783000001</v>
      </c>
      <c r="P248" s="37">
        <f>SUMIFS(СВЦЭМ!$G$34:$G$777,СВЦЭМ!$A$34:$A$777,$A248,СВЦЭМ!$B$34:$B$777,P$225)+'СЕТ СН'!$F$12</f>
        <v>184.47118047000001</v>
      </c>
      <c r="Q248" s="37">
        <f>SUMIFS(СВЦЭМ!$G$34:$G$777,СВЦЭМ!$A$34:$A$777,$A248,СВЦЭМ!$B$34:$B$777,Q$225)+'СЕТ СН'!$F$12</f>
        <v>183.69179112</v>
      </c>
      <c r="R248" s="37">
        <f>SUMIFS(СВЦЭМ!$G$34:$G$777,СВЦЭМ!$A$34:$A$777,$A248,СВЦЭМ!$B$34:$B$777,R$225)+'СЕТ СН'!$F$12</f>
        <v>198.92229105000001</v>
      </c>
      <c r="S248" s="37">
        <f>SUMIFS(СВЦЭМ!$G$34:$G$777,СВЦЭМ!$A$34:$A$777,$A248,СВЦЭМ!$B$34:$B$777,S$225)+'СЕТ СН'!$F$12</f>
        <v>200.32906693000001</v>
      </c>
      <c r="T248" s="37">
        <f>SUMIFS(СВЦЭМ!$G$34:$G$777,СВЦЭМ!$A$34:$A$777,$A248,СВЦЭМ!$B$34:$B$777,T$225)+'СЕТ СН'!$F$12</f>
        <v>201.43275894999999</v>
      </c>
      <c r="U248" s="37">
        <f>SUMIFS(СВЦЭМ!$G$34:$G$777,СВЦЭМ!$A$34:$A$777,$A248,СВЦЭМ!$B$34:$B$777,U$225)+'СЕТ СН'!$F$12</f>
        <v>201.27649722000001</v>
      </c>
      <c r="V248" s="37">
        <f>SUMIFS(СВЦЭМ!$G$34:$G$777,СВЦЭМ!$A$34:$A$777,$A248,СВЦЭМ!$B$34:$B$777,V$225)+'СЕТ СН'!$F$12</f>
        <v>203.60963257</v>
      </c>
      <c r="W248" s="37">
        <f>SUMIFS(СВЦЭМ!$G$34:$G$777,СВЦЭМ!$A$34:$A$777,$A248,СВЦЭМ!$B$34:$B$777,W$225)+'СЕТ СН'!$F$12</f>
        <v>193.37599392000001</v>
      </c>
      <c r="X248" s="37">
        <f>SUMIFS(СВЦЭМ!$G$34:$G$777,СВЦЭМ!$A$34:$A$777,$A248,СВЦЭМ!$B$34:$B$777,X$225)+'СЕТ СН'!$F$12</f>
        <v>188.03565520999999</v>
      </c>
      <c r="Y248" s="37">
        <f>SUMIFS(СВЦЭМ!$G$34:$G$777,СВЦЭМ!$A$34:$A$777,$A248,СВЦЭМ!$B$34:$B$777,Y$225)+'СЕТ СН'!$F$12</f>
        <v>181.85156766</v>
      </c>
    </row>
    <row r="249" spans="1:25" ht="15.75" x14ac:dyDescent="0.2">
      <c r="A249" s="36">
        <f t="shared" si="6"/>
        <v>43244</v>
      </c>
      <c r="B249" s="37">
        <f>SUMIFS(СВЦЭМ!$G$34:$G$777,СВЦЭМ!$A$34:$A$777,$A249,СВЦЭМ!$B$34:$B$777,B$225)+'СЕТ СН'!$F$12</f>
        <v>224.01943621000001</v>
      </c>
      <c r="C249" s="37">
        <f>SUMIFS(СВЦЭМ!$G$34:$G$777,СВЦЭМ!$A$34:$A$777,$A249,СВЦЭМ!$B$34:$B$777,C$225)+'СЕТ СН'!$F$12</f>
        <v>225.62762968000001</v>
      </c>
      <c r="D249" s="37">
        <f>SUMIFS(СВЦЭМ!$G$34:$G$777,СВЦЭМ!$A$34:$A$777,$A249,СВЦЭМ!$B$34:$B$777,D$225)+'СЕТ СН'!$F$12</f>
        <v>232.94576412000001</v>
      </c>
      <c r="E249" s="37">
        <f>SUMIFS(СВЦЭМ!$G$34:$G$777,СВЦЭМ!$A$34:$A$777,$A249,СВЦЭМ!$B$34:$B$777,E$225)+'СЕТ СН'!$F$12</f>
        <v>236.48879384</v>
      </c>
      <c r="F249" s="37">
        <f>SUMIFS(СВЦЭМ!$G$34:$G$777,СВЦЭМ!$A$34:$A$777,$A249,СВЦЭМ!$B$34:$B$777,F$225)+'СЕТ СН'!$F$12</f>
        <v>237.85665098000001</v>
      </c>
      <c r="G249" s="37">
        <f>SUMIFS(СВЦЭМ!$G$34:$G$777,СВЦЭМ!$A$34:$A$777,$A249,СВЦЭМ!$B$34:$B$777,G$225)+'СЕТ СН'!$F$12</f>
        <v>232.31379236000001</v>
      </c>
      <c r="H249" s="37">
        <f>SUMIFS(СВЦЭМ!$G$34:$G$777,СВЦЭМ!$A$34:$A$777,$A249,СВЦЭМ!$B$34:$B$777,H$225)+'СЕТ СН'!$F$12</f>
        <v>211.81981655999999</v>
      </c>
      <c r="I249" s="37">
        <f>SUMIFS(СВЦЭМ!$G$34:$G$777,СВЦЭМ!$A$34:$A$777,$A249,СВЦЭМ!$B$34:$B$777,I$225)+'СЕТ СН'!$F$12</f>
        <v>209.98156989</v>
      </c>
      <c r="J249" s="37">
        <f>SUMIFS(СВЦЭМ!$G$34:$G$777,СВЦЭМ!$A$34:$A$777,$A249,СВЦЭМ!$B$34:$B$777,J$225)+'СЕТ СН'!$F$12</f>
        <v>217.76998983999999</v>
      </c>
      <c r="K249" s="37">
        <f>SUMIFS(СВЦЭМ!$G$34:$G$777,СВЦЭМ!$A$34:$A$777,$A249,СВЦЭМ!$B$34:$B$777,K$225)+'СЕТ СН'!$F$12</f>
        <v>201.83346037000001</v>
      </c>
      <c r="L249" s="37">
        <f>SUMIFS(СВЦЭМ!$G$34:$G$777,СВЦЭМ!$A$34:$A$777,$A249,СВЦЭМ!$B$34:$B$777,L$225)+'СЕТ СН'!$F$12</f>
        <v>200.99998228000001</v>
      </c>
      <c r="M249" s="37">
        <f>SUMIFS(СВЦЭМ!$G$34:$G$777,СВЦЭМ!$A$34:$A$777,$A249,СВЦЭМ!$B$34:$B$777,M$225)+'СЕТ СН'!$F$12</f>
        <v>199.32475108</v>
      </c>
      <c r="N249" s="37">
        <f>SUMIFS(СВЦЭМ!$G$34:$G$777,СВЦЭМ!$A$34:$A$777,$A249,СВЦЭМ!$B$34:$B$777,N$225)+'СЕТ СН'!$F$12</f>
        <v>205.69302999000001</v>
      </c>
      <c r="O249" s="37">
        <f>SUMIFS(СВЦЭМ!$G$34:$G$777,СВЦЭМ!$A$34:$A$777,$A249,СВЦЭМ!$B$34:$B$777,O$225)+'СЕТ СН'!$F$12</f>
        <v>198.78525010000001</v>
      </c>
      <c r="P249" s="37">
        <f>SUMIFS(СВЦЭМ!$G$34:$G$777,СВЦЭМ!$A$34:$A$777,$A249,СВЦЭМ!$B$34:$B$777,P$225)+'СЕТ СН'!$F$12</f>
        <v>200.51043002</v>
      </c>
      <c r="Q249" s="37">
        <f>SUMIFS(СВЦЭМ!$G$34:$G$777,СВЦЭМ!$A$34:$A$777,$A249,СВЦЭМ!$B$34:$B$777,Q$225)+'СЕТ СН'!$F$12</f>
        <v>201.17371865000001</v>
      </c>
      <c r="R249" s="37">
        <f>SUMIFS(СВЦЭМ!$G$34:$G$777,СВЦЭМ!$A$34:$A$777,$A249,СВЦЭМ!$B$34:$B$777,R$225)+'СЕТ СН'!$F$12</f>
        <v>201.74763032000001</v>
      </c>
      <c r="S249" s="37">
        <f>SUMIFS(СВЦЭМ!$G$34:$G$777,СВЦЭМ!$A$34:$A$777,$A249,СВЦЭМ!$B$34:$B$777,S$225)+'СЕТ СН'!$F$12</f>
        <v>199.58027103000001</v>
      </c>
      <c r="T249" s="37">
        <f>SUMIFS(СВЦЭМ!$G$34:$G$777,СВЦЭМ!$A$34:$A$777,$A249,СВЦЭМ!$B$34:$B$777,T$225)+'СЕТ СН'!$F$12</f>
        <v>199.33699267</v>
      </c>
      <c r="U249" s="37">
        <f>SUMIFS(СВЦЭМ!$G$34:$G$777,СВЦЭМ!$A$34:$A$777,$A249,СВЦЭМ!$B$34:$B$777,U$225)+'СЕТ СН'!$F$12</f>
        <v>197.28214638</v>
      </c>
      <c r="V249" s="37">
        <f>SUMIFS(СВЦЭМ!$G$34:$G$777,СВЦЭМ!$A$34:$A$777,$A249,СВЦЭМ!$B$34:$B$777,V$225)+'СЕТ СН'!$F$12</f>
        <v>202.65381049000001</v>
      </c>
      <c r="W249" s="37">
        <f>SUMIFS(СВЦЭМ!$G$34:$G$777,СВЦЭМ!$A$34:$A$777,$A249,СВЦЭМ!$B$34:$B$777,W$225)+'СЕТ СН'!$F$12</f>
        <v>188.90700799999999</v>
      </c>
      <c r="X249" s="37">
        <f>SUMIFS(СВЦЭМ!$G$34:$G$777,СВЦЭМ!$A$34:$A$777,$A249,СВЦЭМ!$B$34:$B$777,X$225)+'СЕТ СН'!$F$12</f>
        <v>206.89613643999999</v>
      </c>
      <c r="Y249" s="37">
        <f>SUMIFS(СВЦЭМ!$G$34:$G$777,СВЦЭМ!$A$34:$A$777,$A249,СВЦЭМ!$B$34:$B$777,Y$225)+'СЕТ СН'!$F$12</f>
        <v>215.83325923999999</v>
      </c>
    </row>
    <row r="250" spans="1:25" ht="15.75" x14ac:dyDescent="0.2">
      <c r="A250" s="36">
        <f t="shared" si="6"/>
        <v>43245</v>
      </c>
      <c r="B250" s="37">
        <f>SUMIFS(СВЦЭМ!$G$34:$G$777,СВЦЭМ!$A$34:$A$777,$A250,СВЦЭМ!$B$34:$B$777,B$225)+'СЕТ СН'!$F$12</f>
        <v>213.55824706999999</v>
      </c>
      <c r="C250" s="37">
        <f>SUMIFS(СВЦЭМ!$G$34:$G$777,СВЦЭМ!$A$34:$A$777,$A250,СВЦЭМ!$B$34:$B$777,C$225)+'СЕТ СН'!$F$12</f>
        <v>238.20965749999999</v>
      </c>
      <c r="D250" s="37">
        <f>SUMIFS(СВЦЭМ!$G$34:$G$777,СВЦЭМ!$A$34:$A$777,$A250,СВЦЭМ!$B$34:$B$777,D$225)+'СЕТ СН'!$F$12</f>
        <v>254.20051294999999</v>
      </c>
      <c r="E250" s="37">
        <f>SUMIFS(СВЦЭМ!$G$34:$G$777,СВЦЭМ!$A$34:$A$777,$A250,СВЦЭМ!$B$34:$B$777,E$225)+'СЕТ СН'!$F$12</f>
        <v>257.38543929000002</v>
      </c>
      <c r="F250" s="37">
        <f>SUMIFS(СВЦЭМ!$G$34:$G$777,СВЦЭМ!$A$34:$A$777,$A250,СВЦЭМ!$B$34:$B$777,F$225)+'СЕТ СН'!$F$12</f>
        <v>256.42933704000001</v>
      </c>
      <c r="G250" s="37">
        <f>SUMIFS(СВЦЭМ!$G$34:$G$777,СВЦЭМ!$A$34:$A$777,$A250,СВЦЭМ!$B$34:$B$777,G$225)+'СЕТ СН'!$F$12</f>
        <v>252.33854499</v>
      </c>
      <c r="H250" s="37">
        <f>SUMIFS(СВЦЭМ!$G$34:$G$777,СВЦЭМ!$A$34:$A$777,$A250,СВЦЭМ!$B$34:$B$777,H$225)+'СЕТ СН'!$F$12</f>
        <v>222.18375957000001</v>
      </c>
      <c r="I250" s="37">
        <f>SUMIFS(СВЦЭМ!$G$34:$G$777,СВЦЭМ!$A$34:$A$777,$A250,СВЦЭМ!$B$34:$B$777,I$225)+'СЕТ СН'!$F$12</f>
        <v>203.87067461999999</v>
      </c>
      <c r="J250" s="37">
        <f>SUMIFS(СВЦЭМ!$G$34:$G$777,СВЦЭМ!$A$34:$A$777,$A250,СВЦЭМ!$B$34:$B$777,J$225)+'СЕТ СН'!$F$12</f>
        <v>200.21953783999999</v>
      </c>
      <c r="K250" s="37">
        <f>SUMIFS(СВЦЭМ!$G$34:$G$777,СВЦЭМ!$A$34:$A$777,$A250,СВЦЭМ!$B$34:$B$777,K$225)+'СЕТ СН'!$F$12</f>
        <v>200.05477696</v>
      </c>
      <c r="L250" s="37">
        <f>SUMIFS(СВЦЭМ!$G$34:$G$777,СВЦЭМ!$A$34:$A$777,$A250,СВЦЭМ!$B$34:$B$777,L$225)+'СЕТ СН'!$F$12</f>
        <v>198.39840357</v>
      </c>
      <c r="M250" s="37">
        <f>SUMIFS(СВЦЭМ!$G$34:$G$777,СВЦЭМ!$A$34:$A$777,$A250,СВЦЭМ!$B$34:$B$777,M$225)+'СЕТ СН'!$F$12</f>
        <v>198.43190767999999</v>
      </c>
      <c r="N250" s="37">
        <f>SUMIFS(СВЦЭМ!$G$34:$G$777,СВЦЭМ!$A$34:$A$777,$A250,СВЦЭМ!$B$34:$B$777,N$225)+'СЕТ СН'!$F$12</f>
        <v>198.54385176</v>
      </c>
      <c r="O250" s="37">
        <f>SUMIFS(СВЦЭМ!$G$34:$G$777,СВЦЭМ!$A$34:$A$777,$A250,СВЦЭМ!$B$34:$B$777,O$225)+'СЕТ СН'!$F$12</f>
        <v>200.66475009999999</v>
      </c>
      <c r="P250" s="37">
        <f>SUMIFS(СВЦЭМ!$G$34:$G$777,СВЦЭМ!$A$34:$A$777,$A250,СВЦЭМ!$B$34:$B$777,P$225)+'СЕТ СН'!$F$12</f>
        <v>201.15340868000001</v>
      </c>
      <c r="Q250" s="37">
        <f>SUMIFS(СВЦЭМ!$G$34:$G$777,СВЦЭМ!$A$34:$A$777,$A250,СВЦЭМ!$B$34:$B$777,Q$225)+'СЕТ СН'!$F$12</f>
        <v>200.34772695999999</v>
      </c>
      <c r="R250" s="37">
        <f>SUMIFS(СВЦЭМ!$G$34:$G$777,СВЦЭМ!$A$34:$A$777,$A250,СВЦЭМ!$B$34:$B$777,R$225)+'СЕТ СН'!$F$12</f>
        <v>200.20228865000001</v>
      </c>
      <c r="S250" s="37">
        <f>SUMIFS(СВЦЭМ!$G$34:$G$777,СВЦЭМ!$A$34:$A$777,$A250,СВЦЭМ!$B$34:$B$777,S$225)+'СЕТ СН'!$F$12</f>
        <v>200.28210729</v>
      </c>
      <c r="T250" s="37">
        <f>SUMIFS(СВЦЭМ!$G$34:$G$777,СВЦЭМ!$A$34:$A$777,$A250,СВЦЭМ!$B$34:$B$777,T$225)+'СЕТ СН'!$F$12</f>
        <v>197.3941064</v>
      </c>
      <c r="U250" s="37">
        <f>SUMIFS(СВЦЭМ!$G$34:$G$777,СВЦЭМ!$A$34:$A$777,$A250,СВЦЭМ!$B$34:$B$777,U$225)+'СЕТ СН'!$F$12</f>
        <v>197.33067453000001</v>
      </c>
      <c r="V250" s="37">
        <f>SUMIFS(СВЦЭМ!$G$34:$G$777,СВЦЭМ!$A$34:$A$777,$A250,СВЦЭМ!$B$34:$B$777,V$225)+'СЕТ СН'!$F$12</f>
        <v>200.30072408999999</v>
      </c>
      <c r="W250" s="37">
        <f>SUMIFS(СВЦЭМ!$G$34:$G$777,СВЦЭМ!$A$34:$A$777,$A250,СВЦЭМ!$B$34:$B$777,W$225)+'СЕТ СН'!$F$12</f>
        <v>201.03215252999999</v>
      </c>
      <c r="X250" s="37">
        <f>SUMIFS(СВЦЭМ!$G$34:$G$777,СВЦЭМ!$A$34:$A$777,$A250,СВЦЭМ!$B$34:$B$777,X$225)+'СЕТ СН'!$F$12</f>
        <v>198.29528495</v>
      </c>
      <c r="Y250" s="37">
        <f>SUMIFS(СВЦЭМ!$G$34:$G$777,СВЦЭМ!$A$34:$A$777,$A250,СВЦЭМ!$B$34:$B$777,Y$225)+'СЕТ СН'!$F$12</f>
        <v>205.13779518000001</v>
      </c>
    </row>
    <row r="251" spans="1:25" ht="15.75" x14ac:dyDescent="0.2">
      <c r="A251" s="36">
        <f t="shared" si="6"/>
        <v>43246</v>
      </c>
      <c r="B251" s="37">
        <f>SUMIFS(СВЦЭМ!$G$34:$G$777,СВЦЭМ!$A$34:$A$777,$A251,СВЦЭМ!$B$34:$B$777,B$225)+'СЕТ СН'!$F$12</f>
        <v>210.42428945</v>
      </c>
      <c r="C251" s="37">
        <f>SUMIFS(СВЦЭМ!$G$34:$G$777,СВЦЭМ!$A$34:$A$777,$A251,СВЦЭМ!$B$34:$B$777,C$225)+'СЕТ СН'!$F$12</f>
        <v>230.69095177</v>
      </c>
      <c r="D251" s="37">
        <f>SUMIFS(СВЦЭМ!$G$34:$G$777,СВЦЭМ!$A$34:$A$777,$A251,СВЦЭМ!$B$34:$B$777,D$225)+'СЕТ СН'!$F$12</f>
        <v>237.87311700999999</v>
      </c>
      <c r="E251" s="37">
        <f>SUMIFS(СВЦЭМ!$G$34:$G$777,СВЦЭМ!$A$34:$A$777,$A251,СВЦЭМ!$B$34:$B$777,E$225)+'СЕТ СН'!$F$12</f>
        <v>241.44871709</v>
      </c>
      <c r="F251" s="37">
        <f>SUMIFS(СВЦЭМ!$G$34:$G$777,СВЦЭМ!$A$34:$A$777,$A251,СВЦЭМ!$B$34:$B$777,F$225)+'СЕТ СН'!$F$12</f>
        <v>246.40134143</v>
      </c>
      <c r="G251" s="37">
        <f>SUMIFS(СВЦЭМ!$G$34:$G$777,СВЦЭМ!$A$34:$A$777,$A251,СВЦЭМ!$B$34:$B$777,G$225)+'СЕТ СН'!$F$12</f>
        <v>241.56948348</v>
      </c>
      <c r="H251" s="37">
        <f>SUMIFS(СВЦЭМ!$G$34:$G$777,СВЦЭМ!$A$34:$A$777,$A251,СВЦЭМ!$B$34:$B$777,H$225)+'СЕТ СН'!$F$12</f>
        <v>231.87269193</v>
      </c>
      <c r="I251" s="37">
        <f>SUMIFS(СВЦЭМ!$G$34:$G$777,СВЦЭМ!$A$34:$A$777,$A251,СВЦЭМ!$B$34:$B$777,I$225)+'СЕТ СН'!$F$12</f>
        <v>214.11679214</v>
      </c>
      <c r="J251" s="37">
        <f>SUMIFS(СВЦЭМ!$G$34:$G$777,СВЦЭМ!$A$34:$A$777,$A251,СВЦЭМ!$B$34:$B$777,J$225)+'СЕТ СН'!$F$12</f>
        <v>197.98086692000001</v>
      </c>
      <c r="K251" s="37">
        <f>SUMIFS(СВЦЭМ!$G$34:$G$777,СВЦЭМ!$A$34:$A$777,$A251,СВЦЭМ!$B$34:$B$777,K$225)+'СЕТ СН'!$F$12</f>
        <v>193.28953476000001</v>
      </c>
      <c r="L251" s="37">
        <f>SUMIFS(СВЦЭМ!$G$34:$G$777,СВЦЭМ!$A$34:$A$777,$A251,СВЦЭМ!$B$34:$B$777,L$225)+'СЕТ СН'!$F$12</f>
        <v>189.05941602999999</v>
      </c>
      <c r="M251" s="37">
        <f>SUMIFS(СВЦЭМ!$G$34:$G$777,СВЦЭМ!$A$34:$A$777,$A251,СВЦЭМ!$B$34:$B$777,M$225)+'СЕТ СН'!$F$12</f>
        <v>188.82210297</v>
      </c>
      <c r="N251" s="37">
        <f>SUMIFS(СВЦЭМ!$G$34:$G$777,СВЦЭМ!$A$34:$A$777,$A251,СВЦЭМ!$B$34:$B$777,N$225)+'СЕТ СН'!$F$12</f>
        <v>192.70496385999999</v>
      </c>
      <c r="O251" s="37">
        <f>SUMIFS(СВЦЭМ!$G$34:$G$777,СВЦЭМ!$A$34:$A$777,$A251,СВЦЭМ!$B$34:$B$777,O$225)+'СЕТ СН'!$F$12</f>
        <v>196.35555789</v>
      </c>
      <c r="P251" s="37">
        <f>SUMIFS(СВЦЭМ!$G$34:$G$777,СВЦЭМ!$A$34:$A$777,$A251,СВЦЭМ!$B$34:$B$777,P$225)+'СЕТ СН'!$F$12</f>
        <v>194.60069276999999</v>
      </c>
      <c r="Q251" s="37">
        <f>SUMIFS(СВЦЭМ!$G$34:$G$777,СВЦЭМ!$A$34:$A$777,$A251,СВЦЭМ!$B$34:$B$777,Q$225)+'СЕТ СН'!$F$12</f>
        <v>194.06761943000001</v>
      </c>
      <c r="R251" s="37">
        <f>SUMIFS(СВЦЭМ!$G$34:$G$777,СВЦЭМ!$A$34:$A$777,$A251,СВЦЭМ!$B$34:$B$777,R$225)+'СЕТ СН'!$F$12</f>
        <v>194.90771343</v>
      </c>
      <c r="S251" s="37">
        <f>SUMIFS(СВЦЭМ!$G$34:$G$777,СВЦЭМ!$A$34:$A$777,$A251,СВЦЭМ!$B$34:$B$777,S$225)+'СЕТ СН'!$F$12</f>
        <v>193.99065533999999</v>
      </c>
      <c r="T251" s="37">
        <f>SUMIFS(СВЦЭМ!$G$34:$G$777,СВЦЭМ!$A$34:$A$777,$A251,СВЦЭМ!$B$34:$B$777,T$225)+'СЕТ СН'!$F$12</f>
        <v>194.55985172999999</v>
      </c>
      <c r="U251" s="37">
        <f>SUMIFS(СВЦЭМ!$G$34:$G$777,СВЦЭМ!$A$34:$A$777,$A251,СВЦЭМ!$B$34:$B$777,U$225)+'СЕТ СН'!$F$12</f>
        <v>194.42630922999999</v>
      </c>
      <c r="V251" s="37">
        <f>SUMIFS(СВЦЭМ!$G$34:$G$777,СВЦЭМ!$A$34:$A$777,$A251,СВЦЭМ!$B$34:$B$777,V$225)+'СЕТ СН'!$F$12</f>
        <v>197.64132685000001</v>
      </c>
      <c r="W251" s="37">
        <f>SUMIFS(СВЦЭМ!$G$34:$G$777,СВЦЭМ!$A$34:$A$777,$A251,СВЦЭМ!$B$34:$B$777,W$225)+'СЕТ СН'!$F$12</f>
        <v>194.54095562000001</v>
      </c>
      <c r="X251" s="37">
        <f>SUMIFS(СВЦЭМ!$G$34:$G$777,СВЦЭМ!$A$34:$A$777,$A251,СВЦЭМ!$B$34:$B$777,X$225)+'СЕТ СН'!$F$12</f>
        <v>185.30030927999999</v>
      </c>
      <c r="Y251" s="37">
        <f>SUMIFS(СВЦЭМ!$G$34:$G$777,СВЦЭМ!$A$34:$A$777,$A251,СВЦЭМ!$B$34:$B$777,Y$225)+'СЕТ СН'!$F$12</f>
        <v>195.36847422</v>
      </c>
    </row>
    <row r="252" spans="1:25" ht="15.75" x14ac:dyDescent="0.2">
      <c r="A252" s="36">
        <f t="shared" si="6"/>
        <v>43247</v>
      </c>
      <c r="B252" s="37">
        <f>SUMIFS(СВЦЭМ!$G$34:$G$777,СВЦЭМ!$A$34:$A$777,$A252,СВЦЭМ!$B$34:$B$777,B$225)+'СЕТ СН'!$F$12</f>
        <v>206.26997327999999</v>
      </c>
      <c r="C252" s="37">
        <f>SUMIFS(СВЦЭМ!$G$34:$G$777,СВЦЭМ!$A$34:$A$777,$A252,СВЦЭМ!$B$34:$B$777,C$225)+'СЕТ СН'!$F$12</f>
        <v>219.09130762999999</v>
      </c>
      <c r="D252" s="37">
        <f>SUMIFS(СВЦЭМ!$G$34:$G$777,СВЦЭМ!$A$34:$A$777,$A252,СВЦЭМ!$B$34:$B$777,D$225)+'СЕТ СН'!$F$12</f>
        <v>228.93683593</v>
      </c>
      <c r="E252" s="37">
        <f>SUMIFS(СВЦЭМ!$G$34:$G$777,СВЦЭМ!$A$34:$A$777,$A252,СВЦЭМ!$B$34:$B$777,E$225)+'СЕТ СН'!$F$12</f>
        <v>232.63395378000001</v>
      </c>
      <c r="F252" s="37">
        <f>SUMIFS(СВЦЭМ!$G$34:$G$777,СВЦЭМ!$A$34:$A$777,$A252,СВЦЭМ!$B$34:$B$777,F$225)+'СЕТ СН'!$F$12</f>
        <v>242.04395350999999</v>
      </c>
      <c r="G252" s="37">
        <f>SUMIFS(СВЦЭМ!$G$34:$G$777,СВЦЭМ!$A$34:$A$777,$A252,СВЦЭМ!$B$34:$B$777,G$225)+'СЕТ СН'!$F$12</f>
        <v>239.36627440999999</v>
      </c>
      <c r="H252" s="37">
        <f>SUMIFS(СВЦЭМ!$G$34:$G$777,СВЦЭМ!$A$34:$A$777,$A252,СВЦЭМ!$B$34:$B$777,H$225)+'СЕТ СН'!$F$12</f>
        <v>230.46268545999999</v>
      </c>
      <c r="I252" s="37">
        <f>SUMIFS(СВЦЭМ!$G$34:$G$777,СВЦЭМ!$A$34:$A$777,$A252,СВЦЭМ!$B$34:$B$777,I$225)+'СЕТ СН'!$F$12</f>
        <v>212.28415795000001</v>
      </c>
      <c r="J252" s="37">
        <f>SUMIFS(СВЦЭМ!$G$34:$G$777,СВЦЭМ!$A$34:$A$777,$A252,СВЦЭМ!$B$34:$B$777,J$225)+'СЕТ СН'!$F$12</f>
        <v>198.37033998999999</v>
      </c>
      <c r="K252" s="37">
        <f>SUMIFS(СВЦЭМ!$G$34:$G$777,СВЦЭМ!$A$34:$A$777,$A252,СВЦЭМ!$B$34:$B$777,K$225)+'СЕТ СН'!$F$12</f>
        <v>193.99731267999999</v>
      </c>
      <c r="L252" s="37">
        <f>SUMIFS(СВЦЭМ!$G$34:$G$777,СВЦЭМ!$A$34:$A$777,$A252,СВЦЭМ!$B$34:$B$777,L$225)+'СЕТ СН'!$F$12</f>
        <v>194.26209259000001</v>
      </c>
      <c r="M252" s="37">
        <f>SUMIFS(СВЦЭМ!$G$34:$G$777,СВЦЭМ!$A$34:$A$777,$A252,СВЦЭМ!$B$34:$B$777,M$225)+'СЕТ СН'!$F$12</f>
        <v>193.90816712</v>
      </c>
      <c r="N252" s="37">
        <f>SUMIFS(СВЦЭМ!$G$34:$G$777,СВЦЭМ!$A$34:$A$777,$A252,СВЦЭМ!$B$34:$B$777,N$225)+'СЕТ СН'!$F$12</f>
        <v>192.45840962</v>
      </c>
      <c r="O252" s="37">
        <f>SUMIFS(СВЦЭМ!$G$34:$G$777,СВЦЭМ!$A$34:$A$777,$A252,СВЦЭМ!$B$34:$B$777,O$225)+'СЕТ СН'!$F$12</f>
        <v>190.75999397000001</v>
      </c>
      <c r="P252" s="37">
        <f>SUMIFS(СВЦЭМ!$G$34:$G$777,СВЦЭМ!$A$34:$A$777,$A252,СВЦЭМ!$B$34:$B$777,P$225)+'СЕТ СН'!$F$12</f>
        <v>194.63976543000001</v>
      </c>
      <c r="Q252" s="37">
        <f>SUMIFS(СВЦЭМ!$G$34:$G$777,СВЦЭМ!$A$34:$A$777,$A252,СВЦЭМ!$B$34:$B$777,Q$225)+'СЕТ СН'!$F$12</f>
        <v>195.82520653</v>
      </c>
      <c r="R252" s="37">
        <f>SUMIFS(СВЦЭМ!$G$34:$G$777,СВЦЭМ!$A$34:$A$777,$A252,СВЦЭМ!$B$34:$B$777,R$225)+'СЕТ СН'!$F$12</f>
        <v>198.01972262999999</v>
      </c>
      <c r="S252" s="37">
        <f>SUMIFS(СВЦЭМ!$G$34:$G$777,СВЦЭМ!$A$34:$A$777,$A252,СВЦЭМ!$B$34:$B$777,S$225)+'СЕТ СН'!$F$12</f>
        <v>196.91662894000001</v>
      </c>
      <c r="T252" s="37">
        <f>SUMIFS(СВЦЭМ!$G$34:$G$777,СВЦЭМ!$A$34:$A$777,$A252,СВЦЭМ!$B$34:$B$777,T$225)+'СЕТ СН'!$F$12</f>
        <v>193.60225217999999</v>
      </c>
      <c r="U252" s="37">
        <f>SUMIFS(СВЦЭМ!$G$34:$G$777,СВЦЭМ!$A$34:$A$777,$A252,СВЦЭМ!$B$34:$B$777,U$225)+'СЕТ СН'!$F$12</f>
        <v>194.19940022</v>
      </c>
      <c r="V252" s="37">
        <f>SUMIFS(СВЦЭМ!$G$34:$G$777,СВЦЭМ!$A$34:$A$777,$A252,СВЦЭМ!$B$34:$B$777,V$225)+'СЕТ СН'!$F$12</f>
        <v>202.74731105999999</v>
      </c>
      <c r="W252" s="37">
        <f>SUMIFS(СВЦЭМ!$G$34:$G$777,СВЦЭМ!$A$34:$A$777,$A252,СВЦЭМ!$B$34:$B$777,W$225)+'СЕТ СН'!$F$12</f>
        <v>185.20453214</v>
      </c>
      <c r="X252" s="37">
        <f>SUMIFS(СВЦЭМ!$G$34:$G$777,СВЦЭМ!$A$34:$A$777,$A252,СВЦЭМ!$B$34:$B$777,X$225)+'СЕТ СН'!$F$12</f>
        <v>178.11689185</v>
      </c>
      <c r="Y252" s="37">
        <f>SUMIFS(СВЦЭМ!$G$34:$G$777,СВЦЭМ!$A$34:$A$777,$A252,СВЦЭМ!$B$34:$B$777,Y$225)+'СЕТ СН'!$F$12</f>
        <v>192.49300116000001</v>
      </c>
    </row>
    <row r="253" spans="1:25" ht="15.75" x14ac:dyDescent="0.2">
      <c r="A253" s="36">
        <f t="shared" si="6"/>
        <v>43248</v>
      </c>
      <c r="B253" s="37">
        <f>SUMIFS(СВЦЭМ!$G$34:$G$777,СВЦЭМ!$A$34:$A$777,$A253,СВЦЭМ!$B$34:$B$777,B$225)+'СЕТ СН'!$F$12</f>
        <v>180.28303435999999</v>
      </c>
      <c r="C253" s="37">
        <f>SUMIFS(СВЦЭМ!$G$34:$G$777,СВЦЭМ!$A$34:$A$777,$A253,СВЦЭМ!$B$34:$B$777,C$225)+'СЕТ СН'!$F$12</f>
        <v>187.93524894000001</v>
      </c>
      <c r="D253" s="37">
        <f>SUMIFS(СВЦЭМ!$G$34:$G$777,СВЦЭМ!$A$34:$A$777,$A253,СВЦЭМ!$B$34:$B$777,D$225)+'СЕТ СН'!$F$12</f>
        <v>195.81074960000001</v>
      </c>
      <c r="E253" s="37">
        <f>SUMIFS(СВЦЭМ!$G$34:$G$777,СВЦЭМ!$A$34:$A$777,$A253,СВЦЭМ!$B$34:$B$777,E$225)+'СЕТ СН'!$F$12</f>
        <v>198.84270279</v>
      </c>
      <c r="F253" s="37">
        <f>SUMIFS(СВЦЭМ!$G$34:$G$777,СВЦЭМ!$A$34:$A$777,$A253,СВЦЭМ!$B$34:$B$777,F$225)+'СЕТ СН'!$F$12</f>
        <v>201.28261097999999</v>
      </c>
      <c r="G253" s="37">
        <f>SUMIFS(СВЦЭМ!$G$34:$G$777,СВЦЭМ!$A$34:$A$777,$A253,СВЦЭМ!$B$34:$B$777,G$225)+'СЕТ СН'!$F$12</f>
        <v>194.95140448999999</v>
      </c>
      <c r="H253" s="37">
        <f>SUMIFS(СВЦЭМ!$G$34:$G$777,СВЦЭМ!$A$34:$A$777,$A253,СВЦЭМ!$B$34:$B$777,H$225)+'СЕТ СН'!$F$12</f>
        <v>178.07182222</v>
      </c>
      <c r="I253" s="37">
        <f>SUMIFS(СВЦЭМ!$G$34:$G$777,СВЦЭМ!$A$34:$A$777,$A253,СВЦЭМ!$B$34:$B$777,I$225)+'СЕТ СН'!$F$12</f>
        <v>188.79805245</v>
      </c>
      <c r="J253" s="37">
        <f>SUMIFS(СВЦЭМ!$G$34:$G$777,СВЦЭМ!$A$34:$A$777,$A253,СВЦЭМ!$B$34:$B$777,J$225)+'СЕТ СН'!$F$12</f>
        <v>213.42402608</v>
      </c>
      <c r="K253" s="37">
        <f>SUMIFS(СВЦЭМ!$G$34:$G$777,СВЦЭМ!$A$34:$A$777,$A253,СВЦЭМ!$B$34:$B$777,K$225)+'СЕТ СН'!$F$12</f>
        <v>213.80069505</v>
      </c>
      <c r="L253" s="37">
        <f>SUMIFS(СВЦЭМ!$G$34:$G$777,СВЦЭМ!$A$34:$A$777,$A253,СВЦЭМ!$B$34:$B$777,L$225)+'СЕТ СН'!$F$12</f>
        <v>210.22565682999999</v>
      </c>
      <c r="M253" s="37">
        <f>SUMIFS(СВЦЭМ!$G$34:$G$777,СВЦЭМ!$A$34:$A$777,$A253,СВЦЭМ!$B$34:$B$777,M$225)+'СЕТ СН'!$F$12</f>
        <v>209.17917495</v>
      </c>
      <c r="N253" s="37">
        <f>SUMIFS(СВЦЭМ!$G$34:$G$777,СВЦЭМ!$A$34:$A$777,$A253,СВЦЭМ!$B$34:$B$777,N$225)+'СЕТ СН'!$F$12</f>
        <v>210.05757919000001</v>
      </c>
      <c r="O253" s="37">
        <f>SUMIFS(СВЦЭМ!$G$34:$G$777,СВЦЭМ!$A$34:$A$777,$A253,СВЦЭМ!$B$34:$B$777,O$225)+'СЕТ СН'!$F$12</f>
        <v>206.30223717000001</v>
      </c>
      <c r="P253" s="37">
        <f>SUMIFS(СВЦЭМ!$G$34:$G$777,СВЦЭМ!$A$34:$A$777,$A253,СВЦЭМ!$B$34:$B$777,P$225)+'СЕТ СН'!$F$12</f>
        <v>206.76915525999999</v>
      </c>
      <c r="Q253" s="37">
        <f>SUMIFS(СВЦЭМ!$G$34:$G$777,СВЦЭМ!$A$34:$A$777,$A253,СВЦЭМ!$B$34:$B$777,Q$225)+'СЕТ СН'!$F$12</f>
        <v>208.12759126</v>
      </c>
      <c r="R253" s="37">
        <f>SUMIFS(СВЦЭМ!$G$34:$G$777,СВЦЭМ!$A$34:$A$777,$A253,СВЦЭМ!$B$34:$B$777,R$225)+'СЕТ СН'!$F$12</f>
        <v>208.53129415999999</v>
      </c>
      <c r="S253" s="37">
        <f>SUMIFS(СВЦЭМ!$G$34:$G$777,СВЦЭМ!$A$34:$A$777,$A253,СВЦЭМ!$B$34:$B$777,S$225)+'СЕТ СН'!$F$12</f>
        <v>209.59930523</v>
      </c>
      <c r="T253" s="37">
        <f>SUMIFS(СВЦЭМ!$G$34:$G$777,СВЦЭМ!$A$34:$A$777,$A253,СВЦЭМ!$B$34:$B$777,T$225)+'СЕТ СН'!$F$12</f>
        <v>206.44666864999999</v>
      </c>
      <c r="U253" s="37">
        <f>SUMIFS(СВЦЭМ!$G$34:$G$777,СВЦЭМ!$A$34:$A$777,$A253,СВЦЭМ!$B$34:$B$777,U$225)+'СЕТ СН'!$F$12</f>
        <v>210.80731999</v>
      </c>
      <c r="V253" s="37">
        <f>SUMIFS(СВЦЭМ!$G$34:$G$777,СВЦЭМ!$A$34:$A$777,$A253,СВЦЭМ!$B$34:$B$777,V$225)+'СЕТ СН'!$F$12</f>
        <v>211.70687419999999</v>
      </c>
      <c r="W253" s="37">
        <f>SUMIFS(СВЦЭМ!$G$34:$G$777,СВЦЭМ!$A$34:$A$777,$A253,СВЦЭМ!$B$34:$B$777,W$225)+'СЕТ СН'!$F$12</f>
        <v>210.58064913000001</v>
      </c>
      <c r="X253" s="37">
        <f>SUMIFS(СВЦЭМ!$G$34:$G$777,СВЦЭМ!$A$34:$A$777,$A253,СВЦЭМ!$B$34:$B$777,X$225)+'СЕТ СН'!$F$12</f>
        <v>202.61837467000001</v>
      </c>
      <c r="Y253" s="37">
        <f>SUMIFS(СВЦЭМ!$G$34:$G$777,СВЦЭМ!$A$34:$A$777,$A253,СВЦЭМ!$B$34:$B$777,Y$225)+'СЕТ СН'!$F$12</f>
        <v>202.28871197000001</v>
      </c>
    </row>
    <row r="254" spans="1:25" ht="15.75" x14ac:dyDescent="0.2">
      <c r="A254" s="36">
        <f t="shared" si="6"/>
        <v>43249</v>
      </c>
      <c r="B254" s="37">
        <f>SUMIFS(СВЦЭМ!$G$34:$G$777,СВЦЭМ!$A$34:$A$777,$A254,СВЦЭМ!$B$34:$B$777,B$225)+'СЕТ СН'!$F$12</f>
        <v>203.88965573999999</v>
      </c>
      <c r="C254" s="37">
        <f>SUMIFS(СВЦЭМ!$G$34:$G$777,СВЦЭМ!$A$34:$A$777,$A254,СВЦЭМ!$B$34:$B$777,C$225)+'СЕТ СН'!$F$12</f>
        <v>219.47789453999999</v>
      </c>
      <c r="D254" s="37">
        <f>SUMIFS(СВЦЭМ!$G$34:$G$777,СВЦЭМ!$A$34:$A$777,$A254,СВЦЭМ!$B$34:$B$777,D$225)+'СЕТ СН'!$F$12</f>
        <v>227.65477289</v>
      </c>
      <c r="E254" s="37">
        <f>SUMIFS(СВЦЭМ!$G$34:$G$777,СВЦЭМ!$A$34:$A$777,$A254,СВЦЭМ!$B$34:$B$777,E$225)+'СЕТ СН'!$F$12</f>
        <v>228.94384805000001</v>
      </c>
      <c r="F254" s="37">
        <f>SUMIFS(СВЦЭМ!$G$34:$G$777,СВЦЭМ!$A$34:$A$777,$A254,СВЦЭМ!$B$34:$B$777,F$225)+'СЕТ СН'!$F$12</f>
        <v>229.93738235000001</v>
      </c>
      <c r="G254" s="37">
        <f>SUMIFS(СВЦЭМ!$G$34:$G$777,СВЦЭМ!$A$34:$A$777,$A254,СВЦЭМ!$B$34:$B$777,G$225)+'СЕТ СН'!$F$12</f>
        <v>229.32276454000001</v>
      </c>
      <c r="H254" s="37">
        <f>SUMIFS(СВЦЭМ!$G$34:$G$777,СВЦЭМ!$A$34:$A$777,$A254,СВЦЭМ!$B$34:$B$777,H$225)+'СЕТ СН'!$F$12</f>
        <v>212.50658440000001</v>
      </c>
      <c r="I254" s="37">
        <f>SUMIFS(СВЦЭМ!$G$34:$G$777,СВЦЭМ!$A$34:$A$777,$A254,СВЦЭМ!$B$34:$B$777,I$225)+'СЕТ СН'!$F$12</f>
        <v>210.35239271</v>
      </c>
      <c r="J254" s="37">
        <f>SUMIFS(СВЦЭМ!$G$34:$G$777,СВЦЭМ!$A$34:$A$777,$A254,СВЦЭМ!$B$34:$B$777,J$225)+'СЕТ СН'!$F$12</f>
        <v>213.63821829</v>
      </c>
      <c r="K254" s="37">
        <f>SUMIFS(СВЦЭМ!$G$34:$G$777,СВЦЭМ!$A$34:$A$777,$A254,СВЦЭМ!$B$34:$B$777,K$225)+'СЕТ СН'!$F$12</f>
        <v>216.6326784</v>
      </c>
      <c r="L254" s="37">
        <f>SUMIFS(СВЦЭМ!$G$34:$G$777,СВЦЭМ!$A$34:$A$777,$A254,СВЦЭМ!$B$34:$B$777,L$225)+'СЕТ СН'!$F$12</f>
        <v>206.80374702</v>
      </c>
      <c r="M254" s="37">
        <f>SUMIFS(СВЦЭМ!$G$34:$G$777,СВЦЭМ!$A$34:$A$777,$A254,СВЦЭМ!$B$34:$B$777,M$225)+'СЕТ СН'!$F$12</f>
        <v>208.73480848</v>
      </c>
      <c r="N254" s="37">
        <f>SUMIFS(СВЦЭМ!$G$34:$G$777,СВЦЭМ!$A$34:$A$777,$A254,СВЦЭМ!$B$34:$B$777,N$225)+'СЕТ СН'!$F$12</f>
        <v>208.99005787999999</v>
      </c>
      <c r="O254" s="37">
        <f>SUMIFS(СВЦЭМ!$G$34:$G$777,СВЦЭМ!$A$34:$A$777,$A254,СВЦЭМ!$B$34:$B$777,O$225)+'СЕТ СН'!$F$12</f>
        <v>205.83936025</v>
      </c>
      <c r="P254" s="37">
        <f>SUMIFS(СВЦЭМ!$G$34:$G$777,СВЦЭМ!$A$34:$A$777,$A254,СВЦЭМ!$B$34:$B$777,P$225)+'СЕТ СН'!$F$12</f>
        <v>205.21577096999999</v>
      </c>
      <c r="Q254" s="37">
        <f>SUMIFS(СВЦЭМ!$G$34:$G$777,СВЦЭМ!$A$34:$A$777,$A254,СВЦЭМ!$B$34:$B$777,Q$225)+'СЕТ СН'!$F$12</f>
        <v>207.19279545000001</v>
      </c>
      <c r="R254" s="37">
        <f>SUMIFS(СВЦЭМ!$G$34:$G$777,СВЦЭМ!$A$34:$A$777,$A254,СВЦЭМ!$B$34:$B$777,R$225)+'СЕТ СН'!$F$12</f>
        <v>209.22357772000001</v>
      </c>
      <c r="S254" s="37">
        <f>SUMIFS(СВЦЭМ!$G$34:$G$777,СВЦЭМ!$A$34:$A$777,$A254,СВЦЭМ!$B$34:$B$777,S$225)+'СЕТ СН'!$F$12</f>
        <v>208.35536102</v>
      </c>
      <c r="T254" s="37">
        <f>SUMIFS(СВЦЭМ!$G$34:$G$777,СВЦЭМ!$A$34:$A$777,$A254,СВЦЭМ!$B$34:$B$777,T$225)+'СЕТ СН'!$F$12</f>
        <v>207.99254209</v>
      </c>
      <c r="U254" s="37">
        <f>SUMIFS(СВЦЭМ!$G$34:$G$777,СВЦЭМ!$A$34:$A$777,$A254,СВЦЭМ!$B$34:$B$777,U$225)+'СЕТ СН'!$F$12</f>
        <v>211.48171457000001</v>
      </c>
      <c r="V254" s="37">
        <f>SUMIFS(СВЦЭМ!$G$34:$G$777,СВЦЭМ!$A$34:$A$777,$A254,СВЦЭМ!$B$34:$B$777,V$225)+'СЕТ СН'!$F$12</f>
        <v>175.41964454000001</v>
      </c>
      <c r="W254" s="37">
        <f>SUMIFS(СВЦЭМ!$G$34:$G$777,СВЦЭМ!$A$34:$A$777,$A254,СВЦЭМ!$B$34:$B$777,W$225)+'СЕТ СН'!$F$12</f>
        <v>169.42733896999999</v>
      </c>
      <c r="X254" s="37">
        <f>SUMIFS(СВЦЭМ!$G$34:$G$777,СВЦЭМ!$A$34:$A$777,$A254,СВЦЭМ!$B$34:$B$777,X$225)+'СЕТ СН'!$F$12</f>
        <v>174.21010308999999</v>
      </c>
      <c r="Y254" s="37">
        <f>SUMIFS(СВЦЭМ!$G$34:$G$777,СВЦЭМ!$A$34:$A$777,$A254,СВЦЭМ!$B$34:$B$777,Y$225)+'СЕТ СН'!$F$12</f>
        <v>189.04724529000001</v>
      </c>
    </row>
    <row r="255" spans="1:25" ht="15.75" x14ac:dyDescent="0.2">
      <c r="A255" s="36">
        <f t="shared" si="6"/>
        <v>43250</v>
      </c>
      <c r="B255" s="37">
        <f>SUMIFS(СВЦЭМ!$G$34:$G$777,СВЦЭМ!$A$34:$A$777,$A255,СВЦЭМ!$B$34:$B$777,B$225)+'СЕТ СН'!$F$12</f>
        <v>217.67848172000001</v>
      </c>
      <c r="C255" s="37">
        <f>SUMIFS(СВЦЭМ!$G$34:$G$777,СВЦЭМ!$A$34:$A$777,$A255,СВЦЭМ!$B$34:$B$777,C$225)+'СЕТ СН'!$F$12</f>
        <v>232.28138179999999</v>
      </c>
      <c r="D255" s="37">
        <f>SUMIFS(СВЦЭМ!$G$34:$G$777,СВЦЭМ!$A$34:$A$777,$A255,СВЦЭМ!$B$34:$B$777,D$225)+'СЕТ СН'!$F$12</f>
        <v>243.1722077</v>
      </c>
      <c r="E255" s="37">
        <f>SUMIFS(СВЦЭМ!$G$34:$G$777,СВЦЭМ!$A$34:$A$777,$A255,СВЦЭМ!$B$34:$B$777,E$225)+'СЕТ СН'!$F$12</f>
        <v>245.32267081000001</v>
      </c>
      <c r="F255" s="37">
        <f>SUMIFS(СВЦЭМ!$G$34:$G$777,СВЦЭМ!$A$34:$A$777,$A255,СВЦЭМ!$B$34:$B$777,F$225)+'СЕТ СН'!$F$12</f>
        <v>248.27109770000001</v>
      </c>
      <c r="G255" s="37">
        <f>SUMIFS(СВЦЭМ!$G$34:$G$777,СВЦЭМ!$A$34:$A$777,$A255,СВЦЭМ!$B$34:$B$777,G$225)+'СЕТ СН'!$F$12</f>
        <v>245.04252399999999</v>
      </c>
      <c r="H255" s="37">
        <f>SUMIFS(СВЦЭМ!$G$34:$G$777,СВЦЭМ!$A$34:$A$777,$A255,СВЦЭМ!$B$34:$B$777,H$225)+'СЕТ СН'!$F$12</f>
        <v>227.70027837999999</v>
      </c>
      <c r="I255" s="37">
        <f>SUMIFS(СВЦЭМ!$G$34:$G$777,СВЦЭМ!$A$34:$A$777,$A255,СВЦЭМ!$B$34:$B$777,I$225)+'СЕТ СН'!$F$12</f>
        <v>207.99313662</v>
      </c>
      <c r="J255" s="37">
        <f>SUMIFS(СВЦЭМ!$G$34:$G$777,СВЦЭМ!$A$34:$A$777,$A255,СВЦЭМ!$B$34:$B$777,J$225)+'СЕТ СН'!$F$12</f>
        <v>206.73275351999999</v>
      </c>
      <c r="K255" s="37">
        <f>SUMIFS(СВЦЭМ!$G$34:$G$777,СВЦЭМ!$A$34:$A$777,$A255,СВЦЭМ!$B$34:$B$777,K$225)+'СЕТ СН'!$F$12</f>
        <v>209.22256028999999</v>
      </c>
      <c r="L255" s="37">
        <f>SUMIFS(СВЦЭМ!$G$34:$G$777,СВЦЭМ!$A$34:$A$777,$A255,СВЦЭМ!$B$34:$B$777,L$225)+'СЕТ СН'!$F$12</f>
        <v>208.39414982</v>
      </c>
      <c r="M255" s="37">
        <f>SUMIFS(СВЦЭМ!$G$34:$G$777,СВЦЭМ!$A$34:$A$777,$A255,СВЦЭМ!$B$34:$B$777,M$225)+'СЕТ СН'!$F$12</f>
        <v>214.30440886</v>
      </c>
      <c r="N255" s="37">
        <f>SUMIFS(СВЦЭМ!$G$34:$G$777,СВЦЭМ!$A$34:$A$777,$A255,СВЦЭМ!$B$34:$B$777,N$225)+'СЕТ СН'!$F$12</f>
        <v>214.51408167</v>
      </c>
      <c r="O255" s="37">
        <f>SUMIFS(СВЦЭМ!$G$34:$G$777,СВЦЭМ!$A$34:$A$777,$A255,СВЦЭМ!$B$34:$B$777,O$225)+'СЕТ СН'!$F$12</f>
        <v>211.36517932999999</v>
      </c>
      <c r="P255" s="37">
        <f>SUMIFS(СВЦЭМ!$G$34:$G$777,СВЦЭМ!$A$34:$A$777,$A255,СВЦЭМ!$B$34:$B$777,P$225)+'СЕТ СН'!$F$12</f>
        <v>207.08023664000001</v>
      </c>
      <c r="Q255" s="37">
        <f>SUMIFS(СВЦЭМ!$G$34:$G$777,СВЦЭМ!$A$34:$A$777,$A255,СВЦЭМ!$B$34:$B$777,Q$225)+'СЕТ СН'!$F$12</f>
        <v>201.37806975000001</v>
      </c>
      <c r="R255" s="37">
        <f>SUMIFS(СВЦЭМ!$G$34:$G$777,СВЦЭМ!$A$34:$A$777,$A255,СВЦЭМ!$B$34:$B$777,R$225)+'СЕТ СН'!$F$12</f>
        <v>203.63885407000001</v>
      </c>
      <c r="S255" s="37">
        <f>SUMIFS(СВЦЭМ!$G$34:$G$777,СВЦЭМ!$A$34:$A$777,$A255,СВЦЭМ!$B$34:$B$777,S$225)+'СЕТ СН'!$F$12</f>
        <v>203.70871043</v>
      </c>
      <c r="T255" s="37">
        <f>SUMIFS(СВЦЭМ!$G$34:$G$777,СВЦЭМ!$A$34:$A$777,$A255,СВЦЭМ!$B$34:$B$777,T$225)+'СЕТ СН'!$F$12</f>
        <v>202.15492458</v>
      </c>
      <c r="U255" s="37">
        <f>SUMIFS(СВЦЭМ!$G$34:$G$777,СВЦЭМ!$A$34:$A$777,$A255,СВЦЭМ!$B$34:$B$777,U$225)+'СЕТ СН'!$F$12</f>
        <v>200.54243077000001</v>
      </c>
      <c r="V255" s="37">
        <f>SUMIFS(СВЦЭМ!$G$34:$G$777,СВЦЭМ!$A$34:$A$777,$A255,СВЦЭМ!$B$34:$B$777,V$225)+'СЕТ СН'!$F$12</f>
        <v>195.62699382</v>
      </c>
      <c r="W255" s="37">
        <f>SUMIFS(СВЦЭМ!$G$34:$G$777,СВЦЭМ!$A$34:$A$777,$A255,СВЦЭМ!$B$34:$B$777,W$225)+'СЕТ СН'!$F$12</f>
        <v>192.87528105999999</v>
      </c>
      <c r="X255" s="37">
        <f>SUMIFS(СВЦЭМ!$G$34:$G$777,СВЦЭМ!$A$34:$A$777,$A255,СВЦЭМ!$B$34:$B$777,X$225)+'СЕТ СН'!$F$12</f>
        <v>196.38671640999999</v>
      </c>
      <c r="Y255" s="37">
        <f>SUMIFS(СВЦЭМ!$G$34:$G$777,СВЦЭМ!$A$34:$A$777,$A255,СВЦЭМ!$B$34:$B$777,Y$225)+'СЕТ СН'!$F$12</f>
        <v>204.94225385999999</v>
      </c>
    </row>
    <row r="256" spans="1:25" ht="15.75" x14ac:dyDescent="0.2">
      <c r="A256" s="36">
        <f t="shared" si="6"/>
        <v>43251</v>
      </c>
      <c r="B256" s="37">
        <f>SUMIFS(СВЦЭМ!$G$34:$G$777,СВЦЭМ!$A$34:$A$777,$A256,СВЦЭМ!$B$34:$B$777,B$225)+'СЕТ СН'!$F$12</f>
        <v>217.47076949000001</v>
      </c>
      <c r="C256" s="37">
        <f>SUMIFS(СВЦЭМ!$G$34:$G$777,СВЦЭМ!$A$34:$A$777,$A256,СВЦЭМ!$B$34:$B$777,C$225)+'СЕТ СН'!$F$12</f>
        <v>232.81694059</v>
      </c>
      <c r="D256" s="37">
        <f>SUMIFS(СВЦЭМ!$G$34:$G$777,СВЦЭМ!$A$34:$A$777,$A256,СВЦЭМ!$B$34:$B$777,D$225)+'СЕТ СН'!$F$12</f>
        <v>239.67381695</v>
      </c>
      <c r="E256" s="37">
        <f>SUMIFS(СВЦЭМ!$G$34:$G$777,СВЦЭМ!$A$34:$A$777,$A256,СВЦЭМ!$B$34:$B$777,E$225)+'СЕТ СН'!$F$12</f>
        <v>242.61566390999999</v>
      </c>
      <c r="F256" s="37">
        <f>SUMIFS(СВЦЭМ!$G$34:$G$777,СВЦЭМ!$A$34:$A$777,$A256,СВЦЭМ!$B$34:$B$777,F$225)+'СЕТ СН'!$F$12</f>
        <v>244.87543220000001</v>
      </c>
      <c r="G256" s="37">
        <f>SUMIFS(СВЦЭМ!$G$34:$G$777,СВЦЭМ!$A$34:$A$777,$A256,СВЦЭМ!$B$34:$B$777,G$225)+'СЕТ СН'!$F$12</f>
        <v>240.23513618999999</v>
      </c>
      <c r="H256" s="37">
        <f>SUMIFS(СВЦЭМ!$G$34:$G$777,СВЦЭМ!$A$34:$A$777,$A256,СВЦЭМ!$B$34:$B$777,H$225)+'СЕТ СН'!$F$12</f>
        <v>228.34512654</v>
      </c>
      <c r="I256" s="37">
        <f>SUMIFS(СВЦЭМ!$G$34:$G$777,СВЦЭМ!$A$34:$A$777,$A256,СВЦЭМ!$B$34:$B$777,I$225)+'СЕТ СН'!$F$12</f>
        <v>209.93782454999999</v>
      </c>
      <c r="J256" s="37">
        <f>SUMIFS(СВЦЭМ!$G$34:$G$777,СВЦЭМ!$A$34:$A$777,$A256,СВЦЭМ!$B$34:$B$777,J$225)+'СЕТ СН'!$F$12</f>
        <v>203.81418407999999</v>
      </c>
      <c r="K256" s="37">
        <f>SUMIFS(СВЦЭМ!$G$34:$G$777,СВЦЭМ!$A$34:$A$777,$A256,СВЦЭМ!$B$34:$B$777,K$225)+'СЕТ СН'!$F$12</f>
        <v>199.72916527999999</v>
      </c>
      <c r="L256" s="37">
        <f>SUMIFS(СВЦЭМ!$G$34:$G$777,СВЦЭМ!$A$34:$A$777,$A256,СВЦЭМ!$B$34:$B$777,L$225)+'СЕТ СН'!$F$12</f>
        <v>201.51219947000001</v>
      </c>
      <c r="M256" s="37">
        <f>SUMIFS(СВЦЭМ!$G$34:$G$777,СВЦЭМ!$A$34:$A$777,$A256,СВЦЭМ!$B$34:$B$777,M$225)+'СЕТ СН'!$F$12</f>
        <v>203.79557285999999</v>
      </c>
      <c r="N256" s="37">
        <f>SUMIFS(СВЦЭМ!$G$34:$G$777,СВЦЭМ!$A$34:$A$777,$A256,СВЦЭМ!$B$34:$B$777,N$225)+'СЕТ СН'!$F$12</f>
        <v>199.80952335000001</v>
      </c>
      <c r="O256" s="37">
        <f>SUMIFS(СВЦЭМ!$G$34:$G$777,СВЦЭМ!$A$34:$A$777,$A256,СВЦЭМ!$B$34:$B$777,O$225)+'СЕТ СН'!$F$12</f>
        <v>202.43468608000001</v>
      </c>
      <c r="P256" s="37">
        <f>SUMIFS(СВЦЭМ!$G$34:$G$777,СВЦЭМ!$A$34:$A$777,$A256,СВЦЭМ!$B$34:$B$777,P$225)+'СЕТ СН'!$F$12</f>
        <v>205.50061428000001</v>
      </c>
      <c r="Q256" s="37">
        <f>SUMIFS(СВЦЭМ!$G$34:$G$777,СВЦЭМ!$A$34:$A$777,$A256,СВЦЭМ!$B$34:$B$777,Q$225)+'СЕТ СН'!$F$12</f>
        <v>208.18900740000001</v>
      </c>
      <c r="R256" s="37">
        <f>SUMIFS(СВЦЭМ!$G$34:$G$777,СВЦЭМ!$A$34:$A$777,$A256,СВЦЭМ!$B$34:$B$777,R$225)+'СЕТ СН'!$F$12</f>
        <v>207.81938045000001</v>
      </c>
      <c r="S256" s="37">
        <f>SUMIFS(СВЦЭМ!$G$34:$G$777,СВЦЭМ!$A$34:$A$777,$A256,СВЦЭМ!$B$34:$B$777,S$225)+'СЕТ СН'!$F$12</f>
        <v>205.50479999999999</v>
      </c>
      <c r="T256" s="37">
        <f>SUMIFS(СВЦЭМ!$G$34:$G$777,СВЦЭМ!$A$34:$A$777,$A256,СВЦЭМ!$B$34:$B$777,T$225)+'СЕТ СН'!$F$12</f>
        <v>201.89741305000001</v>
      </c>
      <c r="U256" s="37">
        <f>SUMIFS(СВЦЭМ!$G$34:$G$777,СВЦЭМ!$A$34:$A$777,$A256,СВЦЭМ!$B$34:$B$777,U$225)+'СЕТ СН'!$F$12</f>
        <v>203.09613074000001</v>
      </c>
      <c r="V256" s="37">
        <f>SUMIFS(СВЦЭМ!$G$34:$G$777,СВЦЭМ!$A$34:$A$777,$A256,СВЦЭМ!$B$34:$B$777,V$225)+'СЕТ СН'!$F$12</f>
        <v>199.63893110999999</v>
      </c>
      <c r="W256" s="37">
        <f>SUMIFS(СВЦЭМ!$G$34:$G$777,СВЦЭМ!$A$34:$A$777,$A256,СВЦЭМ!$B$34:$B$777,W$225)+'СЕТ СН'!$F$12</f>
        <v>200.49796868000001</v>
      </c>
      <c r="X256" s="37">
        <f>SUMIFS(СВЦЭМ!$G$34:$G$777,СВЦЭМ!$A$34:$A$777,$A256,СВЦЭМ!$B$34:$B$777,X$225)+'СЕТ СН'!$F$12</f>
        <v>201.60696285</v>
      </c>
      <c r="Y256" s="37">
        <f>SUMIFS(СВЦЭМ!$G$34:$G$777,СВЦЭМ!$A$34:$A$777,$A256,СВЦЭМ!$B$34:$B$777,Y$225)+'СЕТ СН'!$F$12</f>
        <v>209.17554622</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18" t="s">
        <v>7</v>
      </c>
      <c r="B258" s="121" t="s">
        <v>131</v>
      </c>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3"/>
    </row>
    <row r="259" spans="1:27" ht="12.75" customHeight="1" x14ac:dyDescent="0.2">
      <c r="A259" s="119"/>
      <c r="B259" s="124"/>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6"/>
    </row>
    <row r="260" spans="1:27" s="47" customFormat="1" ht="12.75" customHeight="1" x14ac:dyDescent="0.2">
      <c r="A260" s="120"/>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01.05.2018</v>
      </c>
      <c r="B261" s="37">
        <f>SUMIFS(СВЦЭМ!$H$34:$H$777,СВЦЭМ!$A$34:$A$777,$A261,СВЦЭМ!$B$34:$B$777,B$260)+'СЕТ СН'!$F$12</f>
        <v>452.52996503999998</v>
      </c>
      <c r="C261" s="37">
        <f>SUMIFS(СВЦЭМ!$H$34:$H$777,СВЦЭМ!$A$34:$A$777,$A261,СВЦЭМ!$B$34:$B$777,C$260)+'СЕТ СН'!$F$12</f>
        <v>460.63696342999998</v>
      </c>
      <c r="D261" s="37">
        <f>SUMIFS(СВЦЭМ!$H$34:$H$777,СВЦЭМ!$A$34:$A$777,$A261,СВЦЭМ!$B$34:$B$777,D$260)+'СЕТ СН'!$F$12</f>
        <v>475.18950626999998</v>
      </c>
      <c r="E261" s="37">
        <f>SUMIFS(СВЦЭМ!$H$34:$H$777,СВЦЭМ!$A$34:$A$777,$A261,СВЦЭМ!$B$34:$B$777,E$260)+'СЕТ СН'!$F$12</f>
        <v>479.60666701000002</v>
      </c>
      <c r="F261" s="37">
        <f>SUMIFS(СВЦЭМ!$H$34:$H$777,СВЦЭМ!$A$34:$A$777,$A261,СВЦЭМ!$B$34:$B$777,F$260)+'СЕТ СН'!$F$12</f>
        <v>488.77523563</v>
      </c>
      <c r="G261" s="37">
        <f>SUMIFS(СВЦЭМ!$H$34:$H$777,СВЦЭМ!$A$34:$A$777,$A261,СВЦЭМ!$B$34:$B$777,G$260)+'СЕТ СН'!$F$12</f>
        <v>480.18666825000003</v>
      </c>
      <c r="H261" s="37">
        <f>SUMIFS(СВЦЭМ!$H$34:$H$777,СВЦЭМ!$A$34:$A$777,$A261,СВЦЭМ!$B$34:$B$777,H$260)+'СЕТ СН'!$F$12</f>
        <v>438.30060082</v>
      </c>
      <c r="I261" s="37">
        <f>SUMIFS(СВЦЭМ!$H$34:$H$777,СВЦЭМ!$A$34:$A$777,$A261,СВЦЭМ!$B$34:$B$777,I$260)+'СЕТ СН'!$F$12</f>
        <v>381.37371669999999</v>
      </c>
      <c r="J261" s="37">
        <f>SUMIFS(СВЦЭМ!$H$34:$H$777,СВЦЭМ!$A$34:$A$777,$A261,СВЦЭМ!$B$34:$B$777,J$260)+'СЕТ СН'!$F$12</f>
        <v>340.44836872000002</v>
      </c>
      <c r="K261" s="37">
        <f>SUMIFS(СВЦЭМ!$H$34:$H$777,СВЦЭМ!$A$34:$A$777,$A261,СВЦЭМ!$B$34:$B$777,K$260)+'СЕТ СН'!$F$12</f>
        <v>319.98912897999998</v>
      </c>
      <c r="L261" s="37">
        <f>SUMIFS(СВЦЭМ!$H$34:$H$777,СВЦЭМ!$A$34:$A$777,$A261,СВЦЭМ!$B$34:$B$777,L$260)+'СЕТ СН'!$F$12</f>
        <v>310.16253339999997</v>
      </c>
      <c r="M261" s="37">
        <f>SUMIFS(СВЦЭМ!$H$34:$H$777,СВЦЭМ!$A$34:$A$777,$A261,СВЦЭМ!$B$34:$B$777,M$260)+'СЕТ СН'!$F$12</f>
        <v>312.59199711000002</v>
      </c>
      <c r="N261" s="37">
        <f>SUMIFS(СВЦЭМ!$H$34:$H$777,СВЦЭМ!$A$34:$A$777,$A261,СВЦЭМ!$B$34:$B$777,N$260)+'СЕТ СН'!$F$12</f>
        <v>323.91839485000003</v>
      </c>
      <c r="O261" s="37">
        <f>SUMIFS(СВЦЭМ!$H$34:$H$777,СВЦЭМ!$A$34:$A$777,$A261,СВЦЭМ!$B$34:$B$777,O$260)+'СЕТ СН'!$F$12</f>
        <v>321.81787785</v>
      </c>
      <c r="P261" s="37">
        <f>SUMIFS(СВЦЭМ!$H$34:$H$777,СВЦЭМ!$A$34:$A$777,$A261,СВЦЭМ!$B$34:$B$777,P$260)+'СЕТ СН'!$F$12</f>
        <v>325.81010104000001</v>
      </c>
      <c r="Q261" s="37">
        <f>SUMIFS(СВЦЭМ!$H$34:$H$777,СВЦЭМ!$A$34:$A$777,$A261,СВЦЭМ!$B$34:$B$777,Q$260)+'СЕТ СН'!$F$12</f>
        <v>327.67421001000002</v>
      </c>
      <c r="R261" s="37">
        <f>SUMIFS(СВЦЭМ!$H$34:$H$777,СВЦЭМ!$A$34:$A$777,$A261,СВЦЭМ!$B$34:$B$777,R$260)+'СЕТ СН'!$F$12</f>
        <v>325.78952330999999</v>
      </c>
      <c r="S261" s="37">
        <f>SUMIFS(СВЦЭМ!$H$34:$H$777,СВЦЭМ!$A$34:$A$777,$A261,СВЦЭМ!$B$34:$B$777,S$260)+'СЕТ СН'!$F$12</f>
        <v>326.00181616999998</v>
      </c>
      <c r="T261" s="37">
        <f>SUMIFS(СВЦЭМ!$H$34:$H$777,СВЦЭМ!$A$34:$A$777,$A261,СВЦЭМ!$B$34:$B$777,T$260)+'СЕТ СН'!$F$12</f>
        <v>321.22583449000001</v>
      </c>
      <c r="U261" s="37">
        <f>SUMIFS(СВЦЭМ!$H$34:$H$777,СВЦЭМ!$A$34:$A$777,$A261,СВЦЭМ!$B$34:$B$777,U$260)+'СЕТ СН'!$F$12</f>
        <v>317.57038254999998</v>
      </c>
      <c r="V261" s="37">
        <f>SUMIFS(СВЦЭМ!$H$34:$H$777,СВЦЭМ!$A$34:$A$777,$A261,СВЦЭМ!$B$34:$B$777,V$260)+'СЕТ СН'!$F$12</f>
        <v>309.13569583999998</v>
      </c>
      <c r="W261" s="37">
        <f>SUMIFS(СВЦЭМ!$H$34:$H$777,СВЦЭМ!$A$34:$A$777,$A261,СВЦЭМ!$B$34:$B$777,W$260)+'СЕТ СН'!$F$12</f>
        <v>328.95331514999998</v>
      </c>
      <c r="X261" s="37">
        <f>SUMIFS(СВЦЭМ!$H$34:$H$777,СВЦЭМ!$A$34:$A$777,$A261,СВЦЭМ!$B$34:$B$777,X$260)+'СЕТ СН'!$F$12</f>
        <v>382.55083809000001</v>
      </c>
      <c r="Y261" s="37">
        <f>SUMIFS(СВЦЭМ!$H$34:$H$777,СВЦЭМ!$A$34:$A$777,$A261,СВЦЭМ!$B$34:$B$777,Y$260)+'СЕТ СН'!$F$12</f>
        <v>452.97676018999999</v>
      </c>
      <c r="AA261" s="46"/>
    </row>
    <row r="262" spans="1:27" ht="15.75" x14ac:dyDescent="0.2">
      <c r="A262" s="36">
        <f>A261+1</f>
        <v>43222</v>
      </c>
      <c r="B262" s="37">
        <f>SUMIFS(СВЦЭМ!$H$34:$H$777,СВЦЭМ!$A$34:$A$777,$A262,СВЦЭМ!$B$34:$B$777,B$260)+'СЕТ СН'!$F$12</f>
        <v>461.30643615999998</v>
      </c>
      <c r="C262" s="37">
        <f>SUMIFS(СВЦЭМ!$H$34:$H$777,СВЦЭМ!$A$34:$A$777,$A262,СВЦЭМ!$B$34:$B$777,C$260)+'СЕТ СН'!$F$12</f>
        <v>479.32259832</v>
      </c>
      <c r="D262" s="37">
        <f>SUMIFS(СВЦЭМ!$H$34:$H$777,СВЦЭМ!$A$34:$A$777,$A262,СВЦЭМ!$B$34:$B$777,D$260)+'СЕТ СН'!$F$12</f>
        <v>491.89437743000002</v>
      </c>
      <c r="E262" s="37">
        <f>SUMIFS(СВЦЭМ!$H$34:$H$777,СВЦЭМ!$A$34:$A$777,$A262,СВЦЭМ!$B$34:$B$777,E$260)+'СЕТ СН'!$F$12</f>
        <v>497.81447444000003</v>
      </c>
      <c r="F262" s="37">
        <f>SUMIFS(СВЦЭМ!$H$34:$H$777,СВЦЭМ!$A$34:$A$777,$A262,СВЦЭМ!$B$34:$B$777,F$260)+'СЕТ СН'!$F$12</f>
        <v>499.28806284000001</v>
      </c>
      <c r="G262" s="37">
        <f>SUMIFS(СВЦЭМ!$H$34:$H$777,СВЦЭМ!$A$34:$A$777,$A262,СВЦЭМ!$B$34:$B$777,G$260)+'СЕТ СН'!$F$12</f>
        <v>493.72826809999998</v>
      </c>
      <c r="H262" s="37">
        <f>SUMIFS(СВЦЭМ!$H$34:$H$777,СВЦЭМ!$A$34:$A$777,$A262,СВЦЭМ!$B$34:$B$777,H$260)+'СЕТ СН'!$F$12</f>
        <v>449.51167982999999</v>
      </c>
      <c r="I262" s="37">
        <f>SUMIFS(СВЦЭМ!$H$34:$H$777,СВЦЭМ!$A$34:$A$777,$A262,СВЦЭМ!$B$34:$B$777,I$260)+'СЕТ СН'!$F$12</f>
        <v>392.83642799</v>
      </c>
      <c r="J262" s="37">
        <f>SUMIFS(СВЦЭМ!$H$34:$H$777,СВЦЭМ!$A$34:$A$777,$A262,СВЦЭМ!$B$34:$B$777,J$260)+'СЕТ СН'!$F$12</f>
        <v>336.98094402999999</v>
      </c>
      <c r="K262" s="37">
        <f>SUMIFS(СВЦЭМ!$H$34:$H$777,СВЦЭМ!$A$34:$A$777,$A262,СВЦЭМ!$B$34:$B$777,K$260)+'СЕТ СН'!$F$12</f>
        <v>314.72184113999998</v>
      </c>
      <c r="L262" s="37">
        <f>SUMIFS(СВЦЭМ!$H$34:$H$777,СВЦЭМ!$A$34:$A$777,$A262,СВЦЭМ!$B$34:$B$777,L$260)+'СЕТ СН'!$F$12</f>
        <v>309.39081928000002</v>
      </c>
      <c r="M262" s="37">
        <f>SUMIFS(СВЦЭМ!$H$34:$H$777,СВЦЭМ!$A$34:$A$777,$A262,СВЦЭМ!$B$34:$B$777,M$260)+'СЕТ СН'!$F$12</f>
        <v>308.40007942</v>
      </c>
      <c r="N262" s="37">
        <f>SUMIFS(СВЦЭМ!$H$34:$H$777,СВЦЭМ!$A$34:$A$777,$A262,СВЦЭМ!$B$34:$B$777,N$260)+'СЕТ СН'!$F$12</f>
        <v>319.30825685000002</v>
      </c>
      <c r="O262" s="37">
        <f>SUMIFS(СВЦЭМ!$H$34:$H$777,СВЦЭМ!$A$34:$A$777,$A262,СВЦЭМ!$B$34:$B$777,O$260)+'СЕТ СН'!$F$12</f>
        <v>337.86963198000001</v>
      </c>
      <c r="P262" s="37">
        <f>SUMIFS(СВЦЭМ!$H$34:$H$777,СВЦЭМ!$A$34:$A$777,$A262,СВЦЭМ!$B$34:$B$777,P$260)+'СЕТ СН'!$F$12</f>
        <v>340.85782834999998</v>
      </c>
      <c r="Q262" s="37">
        <f>SUMIFS(СВЦЭМ!$H$34:$H$777,СВЦЭМ!$A$34:$A$777,$A262,СВЦЭМ!$B$34:$B$777,Q$260)+'СЕТ СН'!$F$12</f>
        <v>333.89075324999999</v>
      </c>
      <c r="R262" s="37">
        <f>SUMIFS(СВЦЭМ!$H$34:$H$777,СВЦЭМ!$A$34:$A$777,$A262,СВЦЭМ!$B$34:$B$777,R$260)+'СЕТ СН'!$F$12</f>
        <v>330.11126323000002</v>
      </c>
      <c r="S262" s="37">
        <f>SUMIFS(СВЦЭМ!$H$34:$H$777,СВЦЭМ!$A$34:$A$777,$A262,СВЦЭМ!$B$34:$B$777,S$260)+'СЕТ СН'!$F$12</f>
        <v>333.89065777000002</v>
      </c>
      <c r="T262" s="37">
        <f>SUMIFS(СВЦЭМ!$H$34:$H$777,СВЦЭМ!$A$34:$A$777,$A262,СВЦЭМ!$B$34:$B$777,T$260)+'СЕТ СН'!$F$12</f>
        <v>334.12734921999999</v>
      </c>
      <c r="U262" s="37">
        <f>SUMIFS(СВЦЭМ!$H$34:$H$777,СВЦЭМ!$A$34:$A$777,$A262,СВЦЭМ!$B$34:$B$777,U$260)+'СЕТ СН'!$F$12</f>
        <v>319.27212536000002</v>
      </c>
      <c r="V262" s="37">
        <f>SUMIFS(СВЦЭМ!$H$34:$H$777,СВЦЭМ!$A$34:$A$777,$A262,СВЦЭМ!$B$34:$B$777,V$260)+'СЕТ СН'!$F$12</f>
        <v>309.97836839000001</v>
      </c>
      <c r="W262" s="37">
        <f>SUMIFS(СВЦЭМ!$H$34:$H$777,СВЦЭМ!$A$34:$A$777,$A262,СВЦЭМ!$B$34:$B$777,W$260)+'СЕТ СН'!$F$12</f>
        <v>330.05523871000003</v>
      </c>
      <c r="X262" s="37">
        <f>SUMIFS(СВЦЭМ!$H$34:$H$777,СВЦЭМ!$A$34:$A$777,$A262,СВЦЭМ!$B$34:$B$777,X$260)+'СЕТ СН'!$F$12</f>
        <v>371.45607417000002</v>
      </c>
      <c r="Y262" s="37">
        <f>SUMIFS(СВЦЭМ!$H$34:$H$777,СВЦЭМ!$A$34:$A$777,$A262,СВЦЭМ!$B$34:$B$777,Y$260)+'СЕТ СН'!$F$12</f>
        <v>436.86975540999998</v>
      </c>
    </row>
    <row r="263" spans="1:27" ht="15.75" x14ac:dyDescent="0.2">
      <c r="A263" s="36">
        <f t="shared" ref="A263:A291" si="7">A262+1</f>
        <v>43223</v>
      </c>
      <c r="B263" s="37">
        <f>SUMIFS(СВЦЭМ!$H$34:$H$777,СВЦЭМ!$A$34:$A$777,$A263,СВЦЭМ!$B$34:$B$777,B$260)+'СЕТ СН'!$F$12</f>
        <v>456.26250461000001</v>
      </c>
      <c r="C263" s="37">
        <f>SUMIFS(СВЦЭМ!$H$34:$H$777,СВЦЭМ!$A$34:$A$777,$A263,СВЦЭМ!$B$34:$B$777,C$260)+'СЕТ СН'!$F$12</f>
        <v>481.31609156000002</v>
      </c>
      <c r="D263" s="37">
        <f>SUMIFS(СВЦЭМ!$H$34:$H$777,СВЦЭМ!$A$34:$A$777,$A263,СВЦЭМ!$B$34:$B$777,D$260)+'СЕТ СН'!$F$12</f>
        <v>495.11659148000001</v>
      </c>
      <c r="E263" s="37">
        <f>SUMIFS(СВЦЭМ!$H$34:$H$777,СВЦЭМ!$A$34:$A$777,$A263,СВЦЭМ!$B$34:$B$777,E$260)+'СЕТ СН'!$F$12</f>
        <v>497.41654046000002</v>
      </c>
      <c r="F263" s="37">
        <f>SUMIFS(СВЦЭМ!$H$34:$H$777,СВЦЭМ!$A$34:$A$777,$A263,СВЦЭМ!$B$34:$B$777,F$260)+'СЕТ СН'!$F$12</f>
        <v>497.70994224999998</v>
      </c>
      <c r="G263" s="37">
        <f>SUMIFS(СВЦЭМ!$H$34:$H$777,СВЦЭМ!$A$34:$A$777,$A263,СВЦЭМ!$B$34:$B$777,G$260)+'СЕТ СН'!$F$12</f>
        <v>493.69275281</v>
      </c>
      <c r="H263" s="37">
        <f>SUMIFS(СВЦЭМ!$H$34:$H$777,СВЦЭМ!$A$34:$A$777,$A263,СВЦЭМ!$B$34:$B$777,H$260)+'СЕТ СН'!$F$12</f>
        <v>446.65503545000001</v>
      </c>
      <c r="I263" s="37">
        <f>SUMIFS(СВЦЭМ!$H$34:$H$777,СВЦЭМ!$A$34:$A$777,$A263,СВЦЭМ!$B$34:$B$777,I$260)+'СЕТ СН'!$F$12</f>
        <v>382.41023884999998</v>
      </c>
      <c r="J263" s="37">
        <f>SUMIFS(СВЦЭМ!$H$34:$H$777,СВЦЭМ!$A$34:$A$777,$A263,СВЦЭМ!$B$34:$B$777,J$260)+'СЕТ СН'!$F$12</f>
        <v>356.28232587999997</v>
      </c>
      <c r="K263" s="37">
        <f>SUMIFS(СВЦЭМ!$H$34:$H$777,СВЦЭМ!$A$34:$A$777,$A263,СВЦЭМ!$B$34:$B$777,K$260)+'СЕТ СН'!$F$12</f>
        <v>331.13175963999998</v>
      </c>
      <c r="L263" s="37">
        <f>SUMIFS(СВЦЭМ!$H$34:$H$777,СВЦЭМ!$A$34:$A$777,$A263,СВЦЭМ!$B$34:$B$777,L$260)+'СЕТ СН'!$F$12</f>
        <v>333.52745454000001</v>
      </c>
      <c r="M263" s="37">
        <f>SUMIFS(СВЦЭМ!$H$34:$H$777,СВЦЭМ!$A$34:$A$777,$A263,СВЦЭМ!$B$34:$B$777,M$260)+'СЕТ СН'!$F$12</f>
        <v>330.19731664</v>
      </c>
      <c r="N263" s="37">
        <f>SUMIFS(СВЦЭМ!$H$34:$H$777,СВЦЭМ!$A$34:$A$777,$A263,СВЦЭМ!$B$34:$B$777,N$260)+'СЕТ СН'!$F$12</f>
        <v>344.54823131000001</v>
      </c>
      <c r="O263" s="37">
        <f>SUMIFS(СВЦЭМ!$H$34:$H$777,СВЦЭМ!$A$34:$A$777,$A263,СВЦЭМ!$B$34:$B$777,O$260)+'СЕТ СН'!$F$12</f>
        <v>354.44368677</v>
      </c>
      <c r="P263" s="37">
        <f>SUMIFS(СВЦЭМ!$H$34:$H$777,СВЦЭМ!$A$34:$A$777,$A263,СВЦЭМ!$B$34:$B$777,P$260)+'СЕТ СН'!$F$12</f>
        <v>349.33492859</v>
      </c>
      <c r="Q263" s="37">
        <f>SUMIFS(СВЦЭМ!$H$34:$H$777,СВЦЭМ!$A$34:$A$777,$A263,СВЦЭМ!$B$34:$B$777,Q$260)+'СЕТ СН'!$F$12</f>
        <v>346.97414020999997</v>
      </c>
      <c r="R263" s="37">
        <f>SUMIFS(СВЦЭМ!$H$34:$H$777,СВЦЭМ!$A$34:$A$777,$A263,СВЦЭМ!$B$34:$B$777,R$260)+'СЕТ СН'!$F$12</f>
        <v>347.37023331</v>
      </c>
      <c r="S263" s="37">
        <f>SUMIFS(СВЦЭМ!$H$34:$H$777,СВЦЭМ!$A$34:$A$777,$A263,СВЦЭМ!$B$34:$B$777,S$260)+'СЕТ СН'!$F$12</f>
        <v>349.40182047000002</v>
      </c>
      <c r="T263" s="37">
        <f>SUMIFS(СВЦЭМ!$H$34:$H$777,СВЦЭМ!$A$34:$A$777,$A263,СВЦЭМ!$B$34:$B$777,T$260)+'СЕТ СН'!$F$12</f>
        <v>357.71926057000002</v>
      </c>
      <c r="U263" s="37">
        <f>SUMIFS(СВЦЭМ!$H$34:$H$777,СВЦЭМ!$A$34:$A$777,$A263,СВЦЭМ!$B$34:$B$777,U$260)+'СЕТ СН'!$F$12</f>
        <v>335.17107381</v>
      </c>
      <c r="V263" s="37">
        <f>SUMIFS(СВЦЭМ!$H$34:$H$777,СВЦЭМ!$A$34:$A$777,$A263,СВЦЭМ!$B$34:$B$777,V$260)+'СЕТ СН'!$F$12</f>
        <v>332.81397629000003</v>
      </c>
      <c r="W263" s="37">
        <f>SUMIFS(СВЦЭМ!$H$34:$H$777,СВЦЭМ!$A$34:$A$777,$A263,СВЦЭМ!$B$34:$B$777,W$260)+'СЕТ СН'!$F$12</f>
        <v>356.18862625999998</v>
      </c>
      <c r="X263" s="37">
        <f>SUMIFS(СВЦЭМ!$H$34:$H$777,СВЦЭМ!$A$34:$A$777,$A263,СВЦЭМ!$B$34:$B$777,X$260)+'СЕТ СН'!$F$12</f>
        <v>407.16362707000002</v>
      </c>
      <c r="Y263" s="37">
        <f>SUMIFS(СВЦЭМ!$H$34:$H$777,СВЦЭМ!$A$34:$A$777,$A263,СВЦЭМ!$B$34:$B$777,Y$260)+'СЕТ СН'!$F$12</f>
        <v>465.35356065000002</v>
      </c>
    </row>
    <row r="264" spans="1:27" ht="15.75" x14ac:dyDescent="0.2">
      <c r="A264" s="36">
        <f t="shared" si="7"/>
        <v>43224</v>
      </c>
      <c r="B264" s="37">
        <f>SUMIFS(СВЦЭМ!$H$34:$H$777,СВЦЭМ!$A$34:$A$777,$A264,СВЦЭМ!$B$34:$B$777,B$260)+'СЕТ СН'!$F$12</f>
        <v>477.88615276000002</v>
      </c>
      <c r="C264" s="37">
        <f>SUMIFS(СВЦЭМ!$H$34:$H$777,СВЦЭМ!$A$34:$A$777,$A264,СВЦЭМ!$B$34:$B$777,C$260)+'СЕТ СН'!$F$12</f>
        <v>505.97811710000002</v>
      </c>
      <c r="D264" s="37">
        <f>SUMIFS(СВЦЭМ!$H$34:$H$777,СВЦЭМ!$A$34:$A$777,$A264,СВЦЭМ!$B$34:$B$777,D$260)+'СЕТ СН'!$F$12</f>
        <v>517.23619411000004</v>
      </c>
      <c r="E264" s="37">
        <f>SUMIFS(СВЦЭМ!$H$34:$H$777,СВЦЭМ!$A$34:$A$777,$A264,СВЦЭМ!$B$34:$B$777,E$260)+'СЕТ СН'!$F$12</f>
        <v>518.89906530999997</v>
      </c>
      <c r="F264" s="37">
        <f>SUMIFS(СВЦЭМ!$H$34:$H$777,СВЦЭМ!$A$34:$A$777,$A264,СВЦЭМ!$B$34:$B$777,F$260)+'СЕТ СН'!$F$12</f>
        <v>518.76322387000005</v>
      </c>
      <c r="G264" s="37">
        <f>SUMIFS(СВЦЭМ!$H$34:$H$777,СВЦЭМ!$A$34:$A$777,$A264,СВЦЭМ!$B$34:$B$777,G$260)+'СЕТ СН'!$F$12</f>
        <v>521.08244088000004</v>
      </c>
      <c r="H264" s="37">
        <f>SUMIFS(СВЦЭМ!$H$34:$H$777,СВЦЭМ!$A$34:$A$777,$A264,СВЦЭМ!$B$34:$B$777,H$260)+'СЕТ СН'!$F$12</f>
        <v>457.64515587</v>
      </c>
      <c r="I264" s="37">
        <f>SUMIFS(СВЦЭМ!$H$34:$H$777,СВЦЭМ!$A$34:$A$777,$A264,СВЦЭМ!$B$34:$B$777,I$260)+'СЕТ СН'!$F$12</f>
        <v>390.29104042</v>
      </c>
      <c r="J264" s="37">
        <f>SUMIFS(СВЦЭМ!$H$34:$H$777,СВЦЭМ!$A$34:$A$777,$A264,СВЦЭМ!$B$34:$B$777,J$260)+'СЕТ СН'!$F$12</f>
        <v>362.48210007</v>
      </c>
      <c r="K264" s="37">
        <f>SUMIFS(СВЦЭМ!$H$34:$H$777,СВЦЭМ!$A$34:$A$777,$A264,СВЦЭМ!$B$34:$B$777,K$260)+'СЕТ СН'!$F$12</f>
        <v>326.42376897999998</v>
      </c>
      <c r="L264" s="37">
        <f>SUMIFS(СВЦЭМ!$H$34:$H$777,СВЦЭМ!$A$34:$A$777,$A264,СВЦЭМ!$B$34:$B$777,L$260)+'СЕТ СН'!$F$12</f>
        <v>326.25594533999998</v>
      </c>
      <c r="M264" s="37">
        <f>SUMIFS(СВЦЭМ!$H$34:$H$777,СВЦЭМ!$A$34:$A$777,$A264,СВЦЭМ!$B$34:$B$777,M$260)+'СЕТ СН'!$F$12</f>
        <v>339.62624770000002</v>
      </c>
      <c r="N264" s="37">
        <f>SUMIFS(СВЦЭМ!$H$34:$H$777,СВЦЭМ!$A$34:$A$777,$A264,СВЦЭМ!$B$34:$B$777,N$260)+'СЕТ СН'!$F$12</f>
        <v>350.72755701</v>
      </c>
      <c r="O264" s="37">
        <f>SUMIFS(СВЦЭМ!$H$34:$H$777,СВЦЭМ!$A$34:$A$777,$A264,СВЦЭМ!$B$34:$B$777,O$260)+'СЕТ СН'!$F$12</f>
        <v>347.76051023000002</v>
      </c>
      <c r="P264" s="37">
        <f>SUMIFS(СВЦЭМ!$H$34:$H$777,СВЦЭМ!$A$34:$A$777,$A264,СВЦЭМ!$B$34:$B$777,P$260)+'СЕТ СН'!$F$12</f>
        <v>350.91434183000001</v>
      </c>
      <c r="Q264" s="37">
        <f>SUMIFS(СВЦЭМ!$H$34:$H$777,СВЦЭМ!$A$34:$A$777,$A264,СВЦЭМ!$B$34:$B$777,Q$260)+'СЕТ СН'!$F$12</f>
        <v>349.93310105</v>
      </c>
      <c r="R264" s="37">
        <f>SUMIFS(СВЦЭМ!$H$34:$H$777,СВЦЭМ!$A$34:$A$777,$A264,СВЦЭМ!$B$34:$B$777,R$260)+'СЕТ СН'!$F$12</f>
        <v>351.68081118999999</v>
      </c>
      <c r="S264" s="37">
        <f>SUMIFS(СВЦЭМ!$H$34:$H$777,СВЦЭМ!$A$34:$A$777,$A264,СВЦЭМ!$B$34:$B$777,S$260)+'СЕТ СН'!$F$12</f>
        <v>357.24800413000003</v>
      </c>
      <c r="T264" s="37">
        <f>SUMIFS(СВЦЭМ!$H$34:$H$777,СВЦЭМ!$A$34:$A$777,$A264,СВЦЭМ!$B$34:$B$777,T$260)+'СЕТ СН'!$F$12</f>
        <v>348.91076113000003</v>
      </c>
      <c r="U264" s="37">
        <f>SUMIFS(СВЦЭМ!$H$34:$H$777,СВЦЭМ!$A$34:$A$777,$A264,СВЦЭМ!$B$34:$B$777,U$260)+'СЕТ СН'!$F$12</f>
        <v>330.78424095000003</v>
      </c>
      <c r="V264" s="37">
        <f>SUMIFS(СВЦЭМ!$H$34:$H$777,СВЦЭМ!$A$34:$A$777,$A264,СВЦЭМ!$B$34:$B$777,V$260)+'СЕТ СН'!$F$12</f>
        <v>329.94417197000001</v>
      </c>
      <c r="W264" s="37">
        <f>SUMIFS(СВЦЭМ!$H$34:$H$777,СВЦЭМ!$A$34:$A$777,$A264,СВЦЭМ!$B$34:$B$777,W$260)+'СЕТ СН'!$F$12</f>
        <v>352.02700659999999</v>
      </c>
      <c r="X264" s="37">
        <f>SUMIFS(СВЦЭМ!$H$34:$H$777,СВЦЭМ!$A$34:$A$777,$A264,СВЦЭМ!$B$34:$B$777,X$260)+'СЕТ СН'!$F$12</f>
        <v>399.35226564999999</v>
      </c>
      <c r="Y264" s="37">
        <f>SUMIFS(СВЦЭМ!$H$34:$H$777,СВЦЭМ!$A$34:$A$777,$A264,СВЦЭМ!$B$34:$B$777,Y$260)+'СЕТ СН'!$F$12</f>
        <v>469.19981959</v>
      </c>
    </row>
    <row r="265" spans="1:27" ht="15.75" x14ac:dyDescent="0.2">
      <c r="A265" s="36">
        <f t="shared" si="7"/>
        <v>43225</v>
      </c>
      <c r="B265" s="37">
        <f>SUMIFS(СВЦЭМ!$H$34:$H$777,СВЦЭМ!$A$34:$A$777,$A265,СВЦЭМ!$B$34:$B$777,B$260)+'СЕТ СН'!$F$12</f>
        <v>481.31841409999998</v>
      </c>
      <c r="C265" s="37">
        <f>SUMIFS(СВЦЭМ!$H$34:$H$777,СВЦЭМ!$A$34:$A$777,$A265,СВЦЭМ!$B$34:$B$777,C$260)+'СЕТ СН'!$F$12</f>
        <v>484.93403452000001</v>
      </c>
      <c r="D265" s="37">
        <f>SUMIFS(СВЦЭМ!$H$34:$H$777,СВЦЭМ!$A$34:$A$777,$A265,СВЦЭМ!$B$34:$B$777,D$260)+'СЕТ СН'!$F$12</f>
        <v>489.18939796000001</v>
      </c>
      <c r="E265" s="37">
        <f>SUMIFS(СВЦЭМ!$H$34:$H$777,СВЦЭМ!$A$34:$A$777,$A265,СВЦЭМ!$B$34:$B$777,E$260)+'СЕТ СН'!$F$12</f>
        <v>499.89637885000002</v>
      </c>
      <c r="F265" s="37">
        <f>SUMIFS(СВЦЭМ!$H$34:$H$777,СВЦЭМ!$A$34:$A$777,$A265,СВЦЭМ!$B$34:$B$777,F$260)+'СЕТ СН'!$F$12</f>
        <v>504.04323054999998</v>
      </c>
      <c r="G265" s="37">
        <f>SUMIFS(СВЦЭМ!$H$34:$H$777,СВЦЭМ!$A$34:$A$777,$A265,СВЦЭМ!$B$34:$B$777,G$260)+'СЕТ СН'!$F$12</f>
        <v>508.78623712000001</v>
      </c>
      <c r="H265" s="37">
        <f>SUMIFS(СВЦЭМ!$H$34:$H$777,СВЦЭМ!$A$34:$A$777,$A265,СВЦЭМ!$B$34:$B$777,H$260)+'СЕТ СН'!$F$12</f>
        <v>459.36848122999999</v>
      </c>
      <c r="I265" s="37">
        <f>SUMIFS(СВЦЭМ!$H$34:$H$777,СВЦЭМ!$A$34:$A$777,$A265,СВЦЭМ!$B$34:$B$777,I$260)+'СЕТ СН'!$F$12</f>
        <v>409.27709394999999</v>
      </c>
      <c r="J265" s="37">
        <f>SUMIFS(СВЦЭМ!$H$34:$H$777,СВЦЭМ!$A$34:$A$777,$A265,СВЦЭМ!$B$34:$B$777,J$260)+'СЕТ СН'!$F$12</f>
        <v>354.56038554999998</v>
      </c>
      <c r="K265" s="37">
        <f>SUMIFS(СВЦЭМ!$H$34:$H$777,СВЦЭМ!$A$34:$A$777,$A265,СВЦЭМ!$B$34:$B$777,K$260)+'СЕТ СН'!$F$12</f>
        <v>327.17892467000001</v>
      </c>
      <c r="L265" s="37">
        <f>SUMIFS(СВЦЭМ!$H$34:$H$777,СВЦЭМ!$A$34:$A$777,$A265,СВЦЭМ!$B$34:$B$777,L$260)+'СЕТ СН'!$F$12</f>
        <v>327.62211243000002</v>
      </c>
      <c r="M265" s="37">
        <f>SUMIFS(СВЦЭМ!$H$34:$H$777,СВЦЭМ!$A$34:$A$777,$A265,СВЦЭМ!$B$34:$B$777,M$260)+'СЕТ СН'!$F$12</f>
        <v>326.19421727999998</v>
      </c>
      <c r="N265" s="37">
        <f>SUMIFS(СВЦЭМ!$H$34:$H$777,СВЦЭМ!$A$34:$A$777,$A265,СВЦЭМ!$B$34:$B$777,N$260)+'СЕТ СН'!$F$12</f>
        <v>327.01713332000003</v>
      </c>
      <c r="O265" s="37">
        <f>SUMIFS(СВЦЭМ!$H$34:$H$777,СВЦЭМ!$A$34:$A$777,$A265,СВЦЭМ!$B$34:$B$777,O$260)+'СЕТ СН'!$F$12</f>
        <v>335.93950436</v>
      </c>
      <c r="P265" s="37">
        <f>SUMIFS(СВЦЭМ!$H$34:$H$777,СВЦЭМ!$A$34:$A$777,$A265,СВЦЭМ!$B$34:$B$777,P$260)+'СЕТ СН'!$F$12</f>
        <v>344.30914246999998</v>
      </c>
      <c r="Q265" s="37">
        <f>SUMIFS(СВЦЭМ!$H$34:$H$777,СВЦЭМ!$A$34:$A$777,$A265,СВЦЭМ!$B$34:$B$777,Q$260)+'СЕТ СН'!$F$12</f>
        <v>346.24454832999999</v>
      </c>
      <c r="R265" s="37">
        <f>SUMIFS(СВЦЭМ!$H$34:$H$777,СВЦЭМ!$A$34:$A$777,$A265,СВЦЭМ!$B$34:$B$777,R$260)+'СЕТ СН'!$F$12</f>
        <v>345.27725306999997</v>
      </c>
      <c r="S265" s="37">
        <f>SUMIFS(СВЦЭМ!$H$34:$H$777,СВЦЭМ!$A$34:$A$777,$A265,СВЦЭМ!$B$34:$B$777,S$260)+'СЕТ СН'!$F$12</f>
        <v>356.43373388999998</v>
      </c>
      <c r="T265" s="37">
        <f>SUMIFS(СВЦЭМ!$H$34:$H$777,СВЦЭМ!$A$34:$A$777,$A265,СВЦЭМ!$B$34:$B$777,T$260)+'СЕТ СН'!$F$12</f>
        <v>348.21948412</v>
      </c>
      <c r="U265" s="37">
        <f>SUMIFS(СВЦЭМ!$H$34:$H$777,СВЦЭМ!$A$34:$A$777,$A265,СВЦЭМ!$B$34:$B$777,U$260)+'СЕТ СН'!$F$12</f>
        <v>344.47427808999998</v>
      </c>
      <c r="V265" s="37">
        <f>SUMIFS(СВЦЭМ!$H$34:$H$777,СВЦЭМ!$A$34:$A$777,$A265,СВЦЭМ!$B$34:$B$777,V$260)+'СЕТ СН'!$F$12</f>
        <v>321.81180823</v>
      </c>
      <c r="W265" s="37">
        <f>SUMIFS(СВЦЭМ!$H$34:$H$777,СВЦЭМ!$A$34:$A$777,$A265,СВЦЭМ!$B$34:$B$777,W$260)+'СЕТ СН'!$F$12</f>
        <v>348.83609748999999</v>
      </c>
      <c r="X265" s="37">
        <f>SUMIFS(СВЦЭМ!$H$34:$H$777,СВЦЭМ!$A$34:$A$777,$A265,СВЦЭМ!$B$34:$B$777,X$260)+'СЕТ СН'!$F$12</f>
        <v>393.17781873000001</v>
      </c>
      <c r="Y265" s="37">
        <f>SUMIFS(СВЦЭМ!$H$34:$H$777,СВЦЭМ!$A$34:$A$777,$A265,СВЦЭМ!$B$34:$B$777,Y$260)+'СЕТ СН'!$F$12</f>
        <v>455.12101539000003</v>
      </c>
    </row>
    <row r="266" spans="1:27" ht="15.75" x14ac:dyDescent="0.2">
      <c r="A266" s="36">
        <f t="shared" si="7"/>
        <v>43226</v>
      </c>
      <c r="B266" s="37">
        <f>SUMIFS(СВЦЭМ!$H$34:$H$777,СВЦЭМ!$A$34:$A$777,$A266,СВЦЭМ!$B$34:$B$777,B$260)+'СЕТ СН'!$F$12</f>
        <v>473.39471444999998</v>
      </c>
      <c r="C266" s="37">
        <f>SUMIFS(СВЦЭМ!$H$34:$H$777,СВЦЭМ!$A$34:$A$777,$A266,СВЦЭМ!$B$34:$B$777,C$260)+'СЕТ СН'!$F$12</f>
        <v>497.99876806999998</v>
      </c>
      <c r="D266" s="37">
        <f>SUMIFS(СВЦЭМ!$H$34:$H$777,СВЦЭМ!$A$34:$A$777,$A266,СВЦЭМ!$B$34:$B$777,D$260)+'СЕТ СН'!$F$12</f>
        <v>507.20062369999999</v>
      </c>
      <c r="E266" s="37">
        <f>SUMIFS(СВЦЭМ!$H$34:$H$777,СВЦЭМ!$A$34:$A$777,$A266,СВЦЭМ!$B$34:$B$777,E$260)+'СЕТ СН'!$F$12</f>
        <v>513.68240444000003</v>
      </c>
      <c r="F266" s="37">
        <f>SUMIFS(СВЦЭМ!$H$34:$H$777,СВЦЭМ!$A$34:$A$777,$A266,СВЦЭМ!$B$34:$B$777,F$260)+'СЕТ СН'!$F$12</f>
        <v>512.53888520999999</v>
      </c>
      <c r="G266" s="37">
        <f>SUMIFS(СВЦЭМ!$H$34:$H$777,СВЦЭМ!$A$34:$A$777,$A266,СВЦЭМ!$B$34:$B$777,G$260)+'СЕТ СН'!$F$12</f>
        <v>514.4542093</v>
      </c>
      <c r="H266" s="37">
        <f>SUMIFS(СВЦЭМ!$H$34:$H$777,СВЦЭМ!$A$34:$A$777,$A266,СВЦЭМ!$B$34:$B$777,H$260)+'СЕТ СН'!$F$12</f>
        <v>479.76727497000002</v>
      </c>
      <c r="I266" s="37">
        <f>SUMIFS(СВЦЭМ!$H$34:$H$777,СВЦЭМ!$A$34:$A$777,$A266,СВЦЭМ!$B$34:$B$777,I$260)+'СЕТ СН'!$F$12</f>
        <v>419.92951577999997</v>
      </c>
      <c r="J266" s="37">
        <f>SUMIFS(СВЦЭМ!$H$34:$H$777,СВЦЭМ!$A$34:$A$777,$A266,СВЦЭМ!$B$34:$B$777,J$260)+'СЕТ СН'!$F$12</f>
        <v>366.01048039</v>
      </c>
      <c r="K266" s="37">
        <f>SUMIFS(СВЦЭМ!$H$34:$H$777,СВЦЭМ!$A$34:$A$777,$A266,СВЦЭМ!$B$34:$B$777,K$260)+'СЕТ СН'!$F$12</f>
        <v>349.6821094</v>
      </c>
      <c r="L266" s="37">
        <f>SUMIFS(СВЦЭМ!$H$34:$H$777,СВЦЭМ!$A$34:$A$777,$A266,СВЦЭМ!$B$34:$B$777,L$260)+'СЕТ СН'!$F$12</f>
        <v>341.50309655000001</v>
      </c>
      <c r="M266" s="37">
        <f>SUMIFS(СВЦЭМ!$H$34:$H$777,СВЦЭМ!$A$34:$A$777,$A266,СВЦЭМ!$B$34:$B$777,M$260)+'СЕТ СН'!$F$12</f>
        <v>329.30402744999998</v>
      </c>
      <c r="N266" s="37">
        <f>SUMIFS(СВЦЭМ!$H$34:$H$777,СВЦЭМ!$A$34:$A$777,$A266,СВЦЭМ!$B$34:$B$777,N$260)+'СЕТ СН'!$F$12</f>
        <v>353.45542890000002</v>
      </c>
      <c r="O266" s="37">
        <f>SUMIFS(СВЦЭМ!$H$34:$H$777,СВЦЭМ!$A$34:$A$777,$A266,СВЦЭМ!$B$34:$B$777,O$260)+'СЕТ СН'!$F$12</f>
        <v>353.83685985</v>
      </c>
      <c r="P266" s="37">
        <f>SUMIFS(СВЦЭМ!$H$34:$H$777,СВЦЭМ!$A$34:$A$777,$A266,СВЦЭМ!$B$34:$B$777,P$260)+'СЕТ СН'!$F$12</f>
        <v>350.78213439000001</v>
      </c>
      <c r="Q266" s="37">
        <f>SUMIFS(СВЦЭМ!$H$34:$H$777,СВЦЭМ!$A$34:$A$777,$A266,СВЦЭМ!$B$34:$B$777,Q$260)+'СЕТ СН'!$F$12</f>
        <v>351.94125206000001</v>
      </c>
      <c r="R266" s="37">
        <f>SUMIFS(СВЦЭМ!$H$34:$H$777,СВЦЭМ!$A$34:$A$777,$A266,СВЦЭМ!$B$34:$B$777,R$260)+'СЕТ СН'!$F$12</f>
        <v>356.49319344000003</v>
      </c>
      <c r="S266" s="37">
        <f>SUMIFS(СВЦЭМ!$H$34:$H$777,СВЦЭМ!$A$34:$A$777,$A266,СВЦЭМ!$B$34:$B$777,S$260)+'СЕТ СН'!$F$12</f>
        <v>357.49224743000002</v>
      </c>
      <c r="T266" s="37">
        <f>SUMIFS(СВЦЭМ!$H$34:$H$777,СВЦЭМ!$A$34:$A$777,$A266,СВЦЭМ!$B$34:$B$777,T$260)+'СЕТ СН'!$F$12</f>
        <v>353.67571131</v>
      </c>
      <c r="U266" s="37">
        <f>SUMIFS(СВЦЭМ!$H$34:$H$777,СВЦЭМ!$A$34:$A$777,$A266,СВЦЭМ!$B$34:$B$777,U$260)+'СЕТ СН'!$F$12</f>
        <v>349.95646268000002</v>
      </c>
      <c r="V266" s="37">
        <f>SUMIFS(СВЦЭМ!$H$34:$H$777,СВЦЭМ!$A$34:$A$777,$A266,СВЦЭМ!$B$34:$B$777,V$260)+'СЕТ СН'!$F$12</f>
        <v>333.27167402999999</v>
      </c>
      <c r="W266" s="37">
        <f>SUMIFS(СВЦЭМ!$H$34:$H$777,СВЦЭМ!$A$34:$A$777,$A266,СВЦЭМ!$B$34:$B$777,W$260)+'СЕТ СН'!$F$12</f>
        <v>350.86953554000002</v>
      </c>
      <c r="X266" s="37">
        <f>SUMIFS(СВЦЭМ!$H$34:$H$777,СВЦЭМ!$A$34:$A$777,$A266,СВЦЭМ!$B$34:$B$777,X$260)+'СЕТ СН'!$F$12</f>
        <v>400.78256075000002</v>
      </c>
      <c r="Y266" s="37">
        <f>SUMIFS(СВЦЭМ!$H$34:$H$777,СВЦЭМ!$A$34:$A$777,$A266,СВЦЭМ!$B$34:$B$777,Y$260)+'СЕТ СН'!$F$12</f>
        <v>456.54677120000002</v>
      </c>
    </row>
    <row r="267" spans="1:27" ht="15.75" x14ac:dyDescent="0.2">
      <c r="A267" s="36">
        <f t="shared" si="7"/>
        <v>43227</v>
      </c>
      <c r="B267" s="37">
        <f>SUMIFS(СВЦЭМ!$H$34:$H$777,СВЦЭМ!$A$34:$A$777,$A267,СВЦЭМ!$B$34:$B$777,B$260)+'СЕТ СН'!$F$12</f>
        <v>488.59902928000002</v>
      </c>
      <c r="C267" s="37">
        <f>SUMIFS(СВЦЭМ!$H$34:$H$777,СВЦЭМ!$A$34:$A$777,$A267,СВЦЭМ!$B$34:$B$777,C$260)+'СЕТ СН'!$F$12</f>
        <v>515.88582316999998</v>
      </c>
      <c r="D267" s="37">
        <f>SUMIFS(СВЦЭМ!$H$34:$H$777,СВЦЭМ!$A$34:$A$777,$A267,СВЦЭМ!$B$34:$B$777,D$260)+'СЕТ СН'!$F$12</f>
        <v>521.84545665999997</v>
      </c>
      <c r="E267" s="37">
        <f>SUMIFS(СВЦЭМ!$H$34:$H$777,СВЦЭМ!$A$34:$A$777,$A267,СВЦЭМ!$B$34:$B$777,E$260)+'СЕТ СН'!$F$12</f>
        <v>518.79321088999995</v>
      </c>
      <c r="F267" s="37">
        <f>SUMIFS(СВЦЭМ!$H$34:$H$777,СВЦЭМ!$A$34:$A$777,$A267,СВЦЭМ!$B$34:$B$777,F$260)+'СЕТ СН'!$F$12</f>
        <v>517.00498559000005</v>
      </c>
      <c r="G267" s="37">
        <f>SUMIFS(СВЦЭМ!$H$34:$H$777,СВЦЭМ!$A$34:$A$777,$A267,СВЦЭМ!$B$34:$B$777,G$260)+'СЕТ СН'!$F$12</f>
        <v>522.89260830000001</v>
      </c>
      <c r="H267" s="37">
        <f>SUMIFS(СВЦЭМ!$H$34:$H$777,СВЦЭМ!$A$34:$A$777,$A267,СВЦЭМ!$B$34:$B$777,H$260)+'СЕТ СН'!$F$12</f>
        <v>470.70553161999999</v>
      </c>
      <c r="I267" s="37">
        <f>SUMIFS(СВЦЭМ!$H$34:$H$777,СВЦЭМ!$A$34:$A$777,$A267,СВЦЭМ!$B$34:$B$777,I$260)+'СЕТ СН'!$F$12</f>
        <v>418.95901497</v>
      </c>
      <c r="J267" s="37">
        <f>SUMIFS(СВЦЭМ!$H$34:$H$777,СВЦЭМ!$A$34:$A$777,$A267,СВЦЭМ!$B$34:$B$777,J$260)+'СЕТ СН'!$F$12</f>
        <v>377.92134312000002</v>
      </c>
      <c r="K267" s="37">
        <f>SUMIFS(СВЦЭМ!$H$34:$H$777,СВЦЭМ!$A$34:$A$777,$A267,СВЦЭМ!$B$34:$B$777,K$260)+'СЕТ СН'!$F$12</f>
        <v>365.02507578000001</v>
      </c>
      <c r="L267" s="37">
        <f>SUMIFS(СВЦЭМ!$H$34:$H$777,СВЦЭМ!$A$34:$A$777,$A267,СВЦЭМ!$B$34:$B$777,L$260)+'СЕТ СН'!$F$12</f>
        <v>371.22959888999998</v>
      </c>
      <c r="M267" s="37">
        <f>SUMIFS(СВЦЭМ!$H$34:$H$777,СВЦЭМ!$A$34:$A$777,$A267,СВЦЭМ!$B$34:$B$777,M$260)+'СЕТ СН'!$F$12</f>
        <v>372.39648903</v>
      </c>
      <c r="N267" s="37">
        <f>SUMIFS(СВЦЭМ!$H$34:$H$777,СВЦЭМ!$A$34:$A$777,$A267,СВЦЭМ!$B$34:$B$777,N$260)+'СЕТ СН'!$F$12</f>
        <v>364.15076527000002</v>
      </c>
      <c r="O267" s="37">
        <f>SUMIFS(СВЦЭМ!$H$34:$H$777,СВЦЭМ!$A$34:$A$777,$A267,СВЦЭМ!$B$34:$B$777,O$260)+'СЕТ СН'!$F$12</f>
        <v>364.47512694</v>
      </c>
      <c r="P267" s="37">
        <f>SUMIFS(СВЦЭМ!$H$34:$H$777,СВЦЭМ!$A$34:$A$777,$A267,СВЦЭМ!$B$34:$B$777,P$260)+'СЕТ СН'!$F$12</f>
        <v>362.61150084000002</v>
      </c>
      <c r="Q267" s="37">
        <f>SUMIFS(СВЦЭМ!$H$34:$H$777,СВЦЭМ!$A$34:$A$777,$A267,СВЦЭМ!$B$34:$B$777,Q$260)+'СЕТ СН'!$F$12</f>
        <v>362.44688616000002</v>
      </c>
      <c r="R267" s="37">
        <f>SUMIFS(СВЦЭМ!$H$34:$H$777,СВЦЭМ!$A$34:$A$777,$A267,СВЦЭМ!$B$34:$B$777,R$260)+'СЕТ СН'!$F$12</f>
        <v>364.20560231000002</v>
      </c>
      <c r="S267" s="37">
        <f>SUMIFS(СВЦЭМ!$H$34:$H$777,СВЦЭМ!$A$34:$A$777,$A267,СВЦЭМ!$B$34:$B$777,S$260)+'СЕТ СН'!$F$12</f>
        <v>367.98794944000002</v>
      </c>
      <c r="T267" s="37">
        <f>SUMIFS(СВЦЭМ!$H$34:$H$777,СВЦЭМ!$A$34:$A$777,$A267,СВЦЭМ!$B$34:$B$777,T$260)+'СЕТ СН'!$F$12</f>
        <v>369.73004931999998</v>
      </c>
      <c r="U267" s="37">
        <f>SUMIFS(СВЦЭМ!$H$34:$H$777,СВЦЭМ!$A$34:$A$777,$A267,СВЦЭМ!$B$34:$B$777,U$260)+'СЕТ СН'!$F$12</f>
        <v>371.8538562</v>
      </c>
      <c r="V267" s="37">
        <f>SUMIFS(СВЦЭМ!$H$34:$H$777,СВЦЭМ!$A$34:$A$777,$A267,СВЦЭМ!$B$34:$B$777,V$260)+'СЕТ СН'!$F$12</f>
        <v>374.25301245999998</v>
      </c>
      <c r="W267" s="37">
        <f>SUMIFS(СВЦЭМ!$H$34:$H$777,СВЦЭМ!$A$34:$A$777,$A267,СВЦЭМ!$B$34:$B$777,W$260)+'СЕТ СН'!$F$12</f>
        <v>369.35737516</v>
      </c>
      <c r="X267" s="37">
        <f>SUMIFS(СВЦЭМ!$H$34:$H$777,СВЦЭМ!$A$34:$A$777,$A267,СВЦЭМ!$B$34:$B$777,X$260)+'СЕТ СН'!$F$12</f>
        <v>428.29252478000001</v>
      </c>
      <c r="Y267" s="37">
        <f>SUMIFS(СВЦЭМ!$H$34:$H$777,СВЦЭМ!$A$34:$A$777,$A267,СВЦЭМ!$B$34:$B$777,Y$260)+'СЕТ СН'!$F$12</f>
        <v>487.37133855000002</v>
      </c>
    </row>
    <row r="268" spans="1:27" ht="15.75" x14ac:dyDescent="0.2">
      <c r="A268" s="36">
        <f t="shared" si="7"/>
        <v>43228</v>
      </c>
      <c r="B268" s="37">
        <f>SUMIFS(СВЦЭМ!$H$34:$H$777,СВЦЭМ!$A$34:$A$777,$A268,СВЦЭМ!$B$34:$B$777,B$260)+'СЕТ СН'!$F$12</f>
        <v>505.13759320000003</v>
      </c>
      <c r="C268" s="37">
        <f>SUMIFS(СВЦЭМ!$H$34:$H$777,СВЦЭМ!$A$34:$A$777,$A268,СВЦЭМ!$B$34:$B$777,C$260)+'СЕТ СН'!$F$12</f>
        <v>527.53028728000004</v>
      </c>
      <c r="D268" s="37">
        <f>SUMIFS(СВЦЭМ!$H$34:$H$777,СВЦЭМ!$A$34:$A$777,$A268,СВЦЭМ!$B$34:$B$777,D$260)+'СЕТ СН'!$F$12</f>
        <v>542.17002768999998</v>
      </c>
      <c r="E268" s="37">
        <f>SUMIFS(СВЦЭМ!$H$34:$H$777,СВЦЭМ!$A$34:$A$777,$A268,СВЦЭМ!$B$34:$B$777,E$260)+'СЕТ СН'!$F$12</f>
        <v>548.28334017999998</v>
      </c>
      <c r="F268" s="37">
        <f>SUMIFS(СВЦЭМ!$H$34:$H$777,СВЦЭМ!$A$34:$A$777,$A268,СВЦЭМ!$B$34:$B$777,F$260)+'СЕТ СН'!$F$12</f>
        <v>558.17777908999994</v>
      </c>
      <c r="G268" s="37">
        <f>SUMIFS(СВЦЭМ!$H$34:$H$777,СВЦЭМ!$A$34:$A$777,$A268,СВЦЭМ!$B$34:$B$777,G$260)+'СЕТ СН'!$F$12</f>
        <v>543.44654316000003</v>
      </c>
      <c r="H268" s="37">
        <f>SUMIFS(СВЦЭМ!$H$34:$H$777,СВЦЭМ!$A$34:$A$777,$A268,СВЦЭМ!$B$34:$B$777,H$260)+'СЕТ СН'!$F$12</f>
        <v>481.31071336999997</v>
      </c>
      <c r="I268" s="37">
        <f>SUMIFS(СВЦЭМ!$H$34:$H$777,СВЦЭМ!$A$34:$A$777,$A268,СВЦЭМ!$B$34:$B$777,I$260)+'СЕТ СН'!$F$12</f>
        <v>413.78651180000003</v>
      </c>
      <c r="J268" s="37">
        <f>SUMIFS(СВЦЭМ!$H$34:$H$777,СВЦЭМ!$A$34:$A$777,$A268,СВЦЭМ!$B$34:$B$777,J$260)+'СЕТ СН'!$F$12</f>
        <v>369.75442795999999</v>
      </c>
      <c r="K268" s="37">
        <f>SUMIFS(СВЦЭМ!$H$34:$H$777,СВЦЭМ!$A$34:$A$777,$A268,СВЦЭМ!$B$34:$B$777,K$260)+'СЕТ СН'!$F$12</f>
        <v>352.50211673000001</v>
      </c>
      <c r="L268" s="37">
        <f>SUMIFS(СВЦЭМ!$H$34:$H$777,СВЦЭМ!$A$34:$A$777,$A268,СВЦЭМ!$B$34:$B$777,L$260)+'СЕТ СН'!$F$12</f>
        <v>345.52987404999999</v>
      </c>
      <c r="M268" s="37">
        <f>SUMIFS(СВЦЭМ!$H$34:$H$777,СВЦЭМ!$A$34:$A$777,$A268,СВЦЭМ!$B$34:$B$777,M$260)+'СЕТ СН'!$F$12</f>
        <v>343.72130298000002</v>
      </c>
      <c r="N268" s="37">
        <f>SUMIFS(СВЦЭМ!$H$34:$H$777,СВЦЭМ!$A$34:$A$777,$A268,СВЦЭМ!$B$34:$B$777,N$260)+'СЕТ СН'!$F$12</f>
        <v>337.90893790000001</v>
      </c>
      <c r="O268" s="37">
        <f>SUMIFS(СВЦЭМ!$H$34:$H$777,СВЦЭМ!$A$34:$A$777,$A268,СВЦЭМ!$B$34:$B$777,O$260)+'СЕТ СН'!$F$12</f>
        <v>339.32234935999998</v>
      </c>
      <c r="P268" s="37">
        <f>SUMIFS(СВЦЭМ!$H$34:$H$777,СВЦЭМ!$A$34:$A$777,$A268,СВЦЭМ!$B$34:$B$777,P$260)+'СЕТ СН'!$F$12</f>
        <v>359.65070437999998</v>
      </c>
      <c r="Q268" s="37">
        <f>SUMIFS(СВЦЭМ!$H$34:$H$777,СВЦЭМ!$A$34:$A$777,$A268,СВЦЭМ!$B$34:$B$777,Q$260)+'СЕТ СН'!$F$12</f>
        <v>359.76725592000003</v>
      </c>
      <c r="R268" s="37">
        <f>SUMIFS(СВЦЭМ!$H$34:$H$777,СВЦЭМ!$A$34:$A$777,$A268,СВЦЭМ!$B$34:$B$777,R$260)+'СЕТ СН'!$F$12</f>
        <v>356.93335832000002</v>
      </c>
      <c r="S268" s="37">
        <f>SUMIFS(СВЦЭМ!$H$34:$H$777,СВЦЭМ!$A$34:$A$777,$A268,СВЦЭМ!$B$34:$B$777,S$260)+'СЕТ СН'!$F$12</f>
        <v>341.72230056000001</v>
      </c>
      <c r="T268" s="37">
        <f>SUMIFS(СВЦЭМ!$H$34:$H$777,СВЦЭМ!$A$34:$A$777,$A268,СВЦЭМ!$B$34:$B$777,T$260)+'СЕТ СН'!$F$12</f>
        <v>333.52613965</v>
      </c>
      <c r="U268" s="37">
        <f>SUMIFS(СВЦЭМ!$H$34:$H$777,СВЦЭМ!$A$34:$A$777,$A268,СВЦЭМ!$B$34:$B$777,U$260)+'СЕТ СН'!$F$12</f>
        <v>339.70023526</v>
      </c>
      <c r="V268" s="37">
        <f>SUMIFS(СВЦЭМ!$H$34:$H$777,СВЦЭМ!$A$34:$A$777,$A268,СВЦЭМ!$B$34:$B$777,V$260)+'СЕТ СН'!$F$12</f>
        <v>345.95285102000003</v>
      </c>
      <c r="W268" s="37">
        <f>SUMIFS(СВЦЭМ!$H$34:$H$777,СВЦЭМ!$A$34:$A$777,$A268,СВЦЭМ!$B$34:$B$777,W$260)+'СЕТ СН'!$F$12</f>
        <v>364.45864657999999</v>
      </c>
      <c r="X268" s="37">
        <f>SUMIFS(СВЦЭМ!$H$34:$H$777,СВЦЭМ!$A$34:$A$777,$A268,СВЦЭМ!$B$34:$B$777,X$260)+'СЕТ СН'!$F$12</f>
        <v>409.91843958999999</v>
      </c>
      <c r="Y268" s="37">
        <f>SUMIFS(СВЦЭМ!$H$34:$H$777,СВЦЭМ!$A$34:$A$777,$A268,СВЦЭМ!$B$34:$B$777,Y$260)+'СЕТ СН'!$F$12</f>
        <v>466.78870547000002</v>
      </c>
    </row>
    <row r="269" spans="1:27" ht="15.75" x14ac:dyDescent="0.2">
      <c r="A269" s="36">
        <f t="shared" si="7"/>
        <v>43229</v>
      </c>
      <c r="B269" s="37">
        <f>SUMIFS(СВЦЭМ!$H$34:$H$777,СВЦЭМ!$A$34:$A$777,$A269,СВЦЭМ!$B$34:$B$777,B$260)+'СЕТ СН'!$F$12</f>
        <v>518.75599003000002</v>
      </c>
      <c r="C269" s="37">
        <f>SUMIFS(СВЦЭМ!$H$34:$H$777,СВЦЭМ!$A$34:$A$777,$A269,СВЦЭМ!$B$34:$B$777,C$260)+'СЕТ СН'!$F$12</f>
        <v>543.08990008000001</v>
      </c>
      <c r="D269" s="37">
        <f>SUMIFS(СВЦЭМ!$H$34:$H$777,СВЦЭМ!$A$34:$A$777,$A269,СВЦЭМ!$B$34:$B$777,D$260)+'СЕТ СН'!$F$12</f>
        <v>563.27077182000005</v>
      </c>
      <c r="E269" s="37">
        <f>SUMIFS(СВЦЭМ!$H$34:$H$777,СВЦЭМ!$A$34:$A$777,$A269,СВЦЭМ!$B$34:$B$777,E$260)+'СЕТ СН'!$F$12</f>
        <v>571.46641826999996</v>
      </c>
      <c r="F269" s="37">
        <f>SUMIFS(СВЦЭМ!$H$34:$H$777,СВЦЭМ!$A$34:$A$777,$A269,СВЦЭМ!$B$34:$B$777,F$260)+'СЕТ СН'!$F$12</f>
        <v>573.91494442999999</v>
      </c>
      <c r="G269" s="37">
        <f>SUMIFS(СВЦЭМ!$H$34:$H$777,СВЦЭМ!$A$34:$A$777,$A269,СВЦЭМ!$B$34:$B$777,G$260)+'СЕТ СН'!$F$12</f>
        <v>571.15426747000004</v>
      </c>
      <c r="H269" s="37">
        <f>SUMIFS(СВЦЭМ!$H$34:$H$777,СВЦЭМ!$A$34:$A$777,$A269,СВЦЭМ!$B$34:$B$777,H$260)+'СЕТ СН'!$F$12</f>
        <v>520.47903687999997</v>
      </c>
      <c r="I269" s="37">
        <f>SUMIFS(СВЦЭМ!$H$34:$H$777,СВЦЭМ!$A$34:$A$777,$A269,СВЦЭМ!$B$34:$B$777,I$260)+'СЕТ СН'!$F$12</f>
        <v>456.74173416000002</v>
      </c>
      <c r="J269" s="37">
        <f>SUMIFS(СВЦЭМ!$H$34:$H$777,СВЦЭМ!$A$34:$A$777,$A269,СВЦЭМ!$B$34:$B$777,J$260)+'СЕТ СН'!$F$12</f>
        <v>390.29993313</v>
      </c>
      <c r="K269" s="37">
        <f>SUMIFS(СВЦЭМ!$H$34:$H$777,СВЦЭМ!$A$34:$A$777,$A269,СВЦЭМ!$B$34:$B$777,K$260)+'СЕТ СН'!$F$12</f>
        <v>357.90899995000001</v>
      </c>
      <c r="L269" s="37">
        <f>SUMIFS(СВЦЭМ!$H$34:$H$777,СВЦЭМ!$A$34:$A$777,$A269,СВЦЭМ!$B$34:$B$777,L$260)+'СЕТ СН'!$F$12</f>
        <v>355.29274864000001</v>
      </c>
      <c r="M269" s="37">
        <f>SUMIFS(СВЦЭМ!$H$34:$H$777,СВЦЭМ!$A$34:$A$777,$A269,СВЦЭМ!$B$34:$B$777,M$260)+'СЕТ СН'!$F$12</f>
        <v>354.54935405999998</v>
      </c>
      <c r="N269" s="37">
        <f>SUMIFS(СВЦЭМ!$H$34:$H$777,СВЦЭМ!$A$34:$A$777,$A269,СВЦЭМ!$B$34:$B$777,N$260)+'СЕТ СН'!$F$12</f>
        <v>354.67462964999999</v>
      </c>
      <c r="O269" s="37">
        <f>SUMIFS(СВЦЭМ!$H$34:$H$777,СВЦЭМ!$A$34:$A$777,$A269,СВЦЭМ!$B$34:$B$777,O$260)+'СЕТ СН'!$F$12</f>
        <v>354.48326515999997</v>
      </c>
      <c r="P269" s="37">
        <f>SUMIFS(СВЦЭМ!$H$34:$H$777,СВЦЭМ!$A$34:$A$777,$A269,СВЦЭМ!$B$34:$B$777,P$260)+'СЕТ СН'!$F$12</f>
        <v>360.3279928</v>
      </c>
      <c r="Q269" s="37">
        <f>SUMIFS(СВЦЭМ!$H$34:$H$777,СВЦЭМ!$A$34:$A$777,$A269,СВЦЭМ!$B$34:$B$777,Q$260)+'СЕТ СН'!$F$12</f>
        <v>359.47755906999998</v>
      </c>
      <c r="R269" s="37">
        <f>SUMIFS(СВЦЭМ!$H$34:$H$777,СВЦЭМ!$A$34:$A$777,$A269,СВЦЭМ!$B$34:$B$777,R$260)+'СЕТ СН'!$F$12</f>
        <v>362.71846963000002</v>
      </c>
      <c r="S269" s="37">
        <f>SUMIFS(СВЦЭМ!$H$34:$H$777,СВЦЭМ!$A$34:$A$777,$A269,СВЦЭМ!$B$34:$B$777,S$260)+'СЕТ СН'!$F$12</f>
        <v>359.54929867999999</v>
      </c>
      <c r="T269" s="37">
        <f>SUMIFS(СВЦЭМ!$H$34:$H$777,СВЦЭМ!$A$34:$A$777,$A269,СВЦЭМ!$B$34:$B$777,T$260)+'СЕТ СН'!$F$12</f>
        <v>356.67040672000002</v>
      </c>
      <c r="U269" s="37">
        <f>SUMIFS(СВЦЭМ!$H$34:$H$777,СВЦЭМ!$A$34:$A$777,$A269,СВЦЭМ!$B$34:$B$777,U$260)+'СЕТ СН'!$F$12</f>
        <v>354.54922798000001</v>
      </c>
      <c r="V269" s="37">
        <f>SUMIFS(СВЦЭМ!$H$34:$H$777,СВЦЭМ!$A$34:$A$777,$A269,СВЦЭМ!$B$34:$B$777,V$260)+'СЕТ СН'!$F$12</f>
        <v>351.78429075000003</v>
      </c>
      <c r="W269" s="37">
        <f>SUMIFS(СВЦЭМ!$H$34:$H$777,СВЦЭМ!$A$34:$A$777,$A269,СВЦЭМ!$B$34:$B$777,W$260)+'СЕТ СН'!$F$12</f>
        <v>375.27158007999998</v>
      </c>
      <c r="X269" s="37">
        <f>SUMIFS(СВЦЭМ!$H$34:$H$777,СВЦЭМ!$A$34:$A$777,$A269,СВЦЭМ!$B$34:$B$777,X$260)+'СЕТ СН'!$F$12</f>
        <v>424.36918737000002</v>
      </c>
      <c r="Y269" s="37">
        <f>SUMIFS(СВЦЭМ!$H$34:$H$777,СВЦЭМ!$A$34:$A$777,$A269,СВЦЭМ!$B$34:$B$777,Y$260)+'СЕТ СН'!$F$12</f>
        <v>480.71166217000001</v>
      </c>
    </row>
    <row r="270" spans="1:27" ht="15.75" x14ac:dyDescent="0.2">
      <c r="A270" s="36">
        <f t="shared" si="7"/>
        <v>43230</v>
      </c>
      <c r="B270" s="37">
        <f>SUMIFS(СВЦЭМ!$H$34:$H$777,СВЦЭМ!$A$34:$A$777,$A270,СВЦЭМ!$B$34:$B$777,B$260)+'СЕТ СН'!$F$12</f>
        <v>508.27408888000002</v>
      </c>
      <c r="C270" s="37">
        <f>SUMIFS(СВЦЭМ!$H$34:$H$777,СВЦЭМ!$A$34:$A$777,$A270,СВЦЭМ!$B$34:$B$777,C$260)+'СЕТ СН'!$F$12</f>
        <v>533.89817907999998</v>
      </c>
      <c r="D270" s="37">
        <f>SUMIFS(СВЦЭМ!$H$34:$H$777,СВЦЭМ!$A$34:$A$777,$A270,СВЦЭМ!$B$34:$B$777,D$260)+'СЕТ СН'!$F$12</f>
        <v>549.48568755999997</v>
      </c>
      <c r="E270" s="37">
        <f>SUMIFS(СВЦЭМ!$H$34:$H$777,СВЦЭМ!$A$34:$A$777,$A270,СВЦЭМ!$B$34:$B$777,E$260)+'СЕТ СН'!$F$12</f>
        <v>561.32959901000004</v>
      </c>
      <c r="F270" s="37">
        <f>SUMIFS(СВЦЭМ!$H$34:$H$777,СВЦЭМ!$A$34:$A$777,$A270,СВЦЭМ!$B$34:$B$777,F$260)+'СЕТ СН'!$F$12</f>
        <v>553.03230013999996</v>
      </c>
      <c r="G270" s="37">
        <f>SUMIFS(СВЦЭМ!$H$34:$H$777,СВЦЭМ!$A$34:$A$777,$A270,СВЦЭМ!$B$34:$B$777,G$260)+'СЕТ СН'!$F$12</f>
        <v>545.11953665999999</v>
      </c>
      <c r="H270" s="37">
        <f>SUMIFS(СВЦЭМ!$H$34:$H$777,СВЦЭМ!$A$34:$A$777,$A270,СВЦЭМ!$B$34:$B$777,H$260)+'СЕТ СН'!$F$12</f>
        <v>501.65544401</v>
      </c>
      <c r="I270" s="37">
        <f>SUMIFS(СВЦЭМ!$H$34:$H$777,СВЦЭМ!$A$34:$A$777,$A270,СВЦЭМ!$B$34:$B$777,I$260)+'СЕТ СН'!$F$12</f>
        <v>435.26695848000003</v>
      </c>
      <c r="J270" s="37">
        <f>SUMIFS(СВЦЭМ!$H$34:$H$777,СВЦЭМ!$A$34:$A$777,$A270,СВЦЭМ!$B$34:$B$777,J$260)+'СЕТ СН'!$F$12</f>
        <v>385.18618672999997</v>
      </c>
      <c r="K270" s="37">
        <f>SUMIFS(СВЦЭМ!$H$34:$H$777,СВЦЭМ!$A$34:$A$777,$A270,СВЦЭМ!$B$34:$B$777,K$260)+'СЕТ СН'!$F$12</f>
        <v>371.21722764999998</v>
      </c>
      <c r="L270" s="37">
        <f>SUMIFS(СВЦЭМ!$H$34:$H$777,СВЦЭМ!$A$34:$A$777,$A270,СВЦЭМ!$B$34:$B$777,L$260)+'СЕТ СН'!$F$12</f>
        <v>374.28113042000001</v>
      </c>
      <c r="M270" s="37">
        <f>SUMIFS(СВЦЭМ!$H$34:$H$777,СВЦЭМ!$A$34:$A$777,$A270,СВЦЭМ!$B$34:$B$777,M$260)+'СЕТ СН'!$F$12</f>
        <v>376.73170875</v>
      </c>
      <c r="N270" s="37">
        <f>SUMIFS(СВЦЭМ!$H$34:$H$777,СВЦЭМ!$A$34:$A$777,$A270,СВЦЭМ!$B$34:$B$777,N$260)+'СЕТ СН'!$F$12</f>
        <v>381.35444259000002</v>
      </c>
      <c r="O270" s="37">
        <f>SUMIFS(СВЦЭМ!$H$34:$H$777,СВЦЭМ!$A$34:$A$777,$A270,СВЦЭМ!$B$34:$B$777,O$260)+'СЕТ СН'!$F$12</f>
        <v>378.84954312999997</v>
      </c>
      <c r="P270" s="37">
        <f>SUMIFS(СВЦЭМ!$H$34:$H$777,СВЦЭМ!$A$34:$A$777,$A270,СВЦЭМ!$B$34:$B$777,P$260)+'СЕТ СН'!$F$12</f>
        <v>381.34235281000002</v>
      </c>
      <c r="Q270" s="37">
        <f>SUMIFS(СВЦЭМ!$H$34:$H$777,СВЦЭМ!$A$34:$A$777,$A270,СВЦЭМ!$B$34:$B$777,Q$260)+'СЕТ СН'!$F$12</f>
        <v>372.79690568000001</v>
      </c>
      <c r="R270" s="37">
        <f>SUMIFS(СВЦЭМ!$H$34:$H$777,СВЦЭМ!$A$34:$A$777,$A270,СВЦЭМ!$B$34:$B$777,R$260)+'СЕТ СН'!$F$12</f>
        <v>380.07249789000002</v>
      </c>
      <c r="S270" s="37">
        <f>SUMIFS(СВЦЭМ!$H$34:$H$777,СВЦЭМ!$A$34:$A$777,$A270,СВЦЭМ!$B$34:$B$777,S$260)+'СЕТ СН'!$F$12</f>
        <v>380.99244068000002</v>
      </c>
      <c r="T270" s="37">
        <f>SUMIFS(СВЦЭМ!$H$34:$H$777,СВЦЭМ!$A$34:$A$777,$A270,СВЦЭМ!$B$34:$B$777,T$260)+'СЕТ СН'!$F$12</f>
        <v>382.19851340000002</v>
      </c>
      <c r="U270" s="37">
        <f>SUMIFS(СВЦЭМ!$H$34:$H$777,СВЦЭМ!$A$34:$A$777,$A270,СВЦЭМ!$B$34:$B$777,U$260)+'СЕТ СН'!$F$12</f>
        <v>374.71904979999999</v>
      </c>
      <c r="V270" s="37">
        <f>SUMIFS(СВЦЭМ!$H$34:$H$777,СВЦЭМ!$A$34:$A$777,$A270,СВЦЭМ!$B$34:$B$777,V$260)+'СЕТ СН'!$F$12</f>
        <v>361.82072178999999</v>
      </c>
      <c r="W270" s="37">
        <f>SUMIFS(СВЦЭМ!$H$34:$H$777,СВЦЭМ!$A$34:$A$777,$A270,СВЦЭМ!$B$34:$B$777,W$260)+'СЕТ СН'!$F$12</f>
        <v>395.90070306000001</v>
      </c>
      <c r="X270" s="37">
        <f>SUMIFS(СВЦЭМ!$H$34:$H$777,СВЦЭМ!$A$34:$A$777,$A270,СВЦЭМ!$B$34:$B$777,X$260)+'СЕТ СН'!$F$12</f>
        <v>450.84788916999997</v>
      </c>
      <c r="Y270" s="37">
        <f>SUMIFS(СВЦЭМ!$H$34:$H$777,СВЦЭМ!$A$34:$A$777,$A270,СВЦЭМ!$B$34:$B$777,Y$260)+'СЕТ СН'!$F$12</f>
        <v>515.62948302999996</v>
      </c>
    </row>
    <row r="271" spans="1:27" ht="15.75" x14ac:dyDescent="0.2">
      <c r="A271" s="36">
        <f t="shared" si="7"/>
        <v>43231</v>
      </c>
      <c r="B271" s="37">
        <f>SUMIFS(СВЦЭМ!$H$34:$H$777,СВЦЭМ!$A$34:$A$777,$A271,СВЦЭМ!$B$34:$B$777,B$260)+'СЕТ СН'!$F$12</f>
        <v>509.33306398000002</v>
      </c>
      <c r="C271" s="37">
        <f>SUMIFS(СВЦЭМ!$H$34:$H$777,СВЦЭМ!$A$34:$A$777,$A271,СВЦЭМ!$B$34:$B$777,C$260)+'СЕТ СН'!$F$12</f>
        <v>539.27329124000005</v>
      </c>
      <c r="D271" s="37">
        <f>SUMIFS(СВЦЭМ!$H$34:$H$777,СВЦЭМ!$A$34:$A$777,$A271,СВЦЭМ!$B$34:$B$777,D$260)+'СЕТ СН'!$F$12</f>
        <v>558.86428352999997</v>
      </c>
      <c r="E271" s="37">
        <f>SUMIFS(СВЦЭМ!$H$34:$H$777,СВЦЭМ!$A$34:$A$777,$A271,СВЦЭМ!$B$34:$B$777,E$260)+'СЕТ СН'!$F$12</f>
        <v>568.75219930000003</v>
      </c>
      <c r="F271" s="37">
        <f>SUMIFS(СВЦЭМ!$H$34:$H$777,СВЦЭМ!$A$34:$A$777,$A271,СВЦЭМ!$B$34:$B$777,F$260)+'СЕТ СН'!$F$12</f>
        <v>564.56942563999996</v>
      </c>
      <c r="G271" s="37">
        <f>SUMIFS(СВЦЭМ!$H$34:$H$777,СВЦЭМ!$A$34:$A$777,$A271,СВЦЭМ!$B$34:$B$777,G$260)+'СЕТ СН'!$F$12</f>
        <v>557.01249402999997</v>
      </c>
      <c r="H271" s="37">
        <f>SUMIFS(СВЦЭМ!$H$34:$H$777,СВЦЭМ!$A$34:$A$777,$A271,СВЦЭМ!$B$34:$B$777,H$260)+'СЕТ СН'!$F$12</f>
        <v>496.70166741000003</v>
      </c>
      <c r="I271" s="37">
        <f>SUMIFS(СВЦЭМ!$H$34:$H$777,СВЦЭМ!$A$34:$A$777,$A271,СВЦЭМ!$B$34:$B$777,I$260)+'СЕТ СН'!$F$12</f>
        <v>426.12275713000002</v>
      </c>
      <c r="J271" s="37">
        <f>SUMIFS(СВЦЭМ!$H$34:$H$777,СВЦЭМ!$A$34:$A$777,$A271,СВЦЭМ!$B$34:$B$777,J$260)+'СЕТ СН'!$F$12</f>
        <v>380.27548365000001</v>
      </c>
      <c r="K271" s="37">
        <f>SUMIFS(СВЦЭМ!$H$34:$H$777,СВЦЭМ!$A$34:$A$777,$A271,СВЦЭМ!$B$34:$B$777,K$260)+'СЕТ СН'!$F$12</f>
        <v>359.48612245999999</v>
      </c>
      <c r="L271" s="37">
        <f>SUMIFS(СВЦЭМ!$H$34:$H$777,СВЦЭМ!$A$34:$A$777,$A271,СВЦЭМ!$B$34:$B$777,L$260)+'СЕТ СН'!$F$12</f>
        <v>365.76949288999998</v>
      </c>
      <c r="M271" s="37">
        <f>SUMIFS(СВЦЭМ!$H$34:$H$777,СВЦЭМ!$A$34:$A$777,$A271,СВЦЭМ!$B$34:$B$777,M$260)+'СЕТ СН'!$F$12</f>
        <v>372.63776760000002</v>
      </c>
      <c r="N271" s="37">
        <f>SUMIFS(СВЦЭМ!$H$34:$H$777,СВЦЭМ!$A$34:$A$777,$A271,СВЦЭМ!$B$34:$B$777,N$260)+'СЕТ СН'!$F$12</f>
        <v>373.67528908999998</v>
      </c>
      <c r="O271" s="37">
        <f>SUMIFS(СВЦЭМ!$H$34:$H$777,СВЦЭМ!$A$34:$A$777,$A271,СВЦЭМ!$B$34:$B$777,O$260)+'СЕТ СН'!$F$12</f>
        <v>376.15640428</v>
      </c>
      <c r="P271" s="37">
        <f>SUMIFS(СВЦЭМ!$H$34:$H$777,СВЦЭМ!$A$34:$A$777,$A271,СВЦЭМ!$B$34:$B$777,P$260)+'СЕТ СН'!$F$12</f>
        <v>375.78210013</v>
      </c>
      <c r="Q271" s="37">
        <f>SUMIFS(СВЦЭМ!$H$34:$H$777,СВЦЭМ!$A$34:$A$777,$A271,СВЦЭМ!$B$34:$B$777,Q$260)+'СЕТ СН'!$F$12</f>
        <v>374.27209446000001</v>
      </c>
      <c r="R271" s="37">
        <f>SUMIFS(СВЦЭМ!$H$34:$H$777,СВЦЭМ!$A$34:$A$777,$A271,СВЦЭМ!$B$34:$B$777,R$260)+'СЕТ СН'!$F$12</f>
        <v>369.42518796000002</v>
      </c>
      <c r="S271" s="37">
        <f>SUMIFS(СВЦЭМ!$H$34:$H$777,СВЦЭМ!$A$34:$A$777,$A271,СВЦЭМ!$B$34:$B$777,S$260)+'СЕТ СН'!$F$12</f>
        <v>371.53573697000002</v>
      </c>
      <c r="T271" s="37">
        <f>SUMIFS(СВЦЭМ!$H$34:$H$777,СВЦЭМ!$A$34:$A$777,$A271,СВЦЭМ!$B$34:$B$777,T$260)+'СЕТ СН'!$F$12</f>
        <v>372.57713252000002</v>
      </c>
      <c r="U271" s="37">
        <f>SUMIFS(СВЦЭМ!$H$34:$H$777,СВЦЭМ!$A$34:$A$777,$A271,СВЦЭМ!$B$34:$B$777,U$260)+'СЕТ СН'!$F$12</f>
        <v>369.18826001000002</v>
      </c>
      <c r="V271" s="37">
        <f>SUMIFS(СВЦЭМ!$H$34:$H$777,СВЦЭМ!$A$34:$A$777,$A271,СВЦЭМ!$B$34:$B$777,V$260)+'СЕТ СН'!$F$12</f>
        <v>357.05297308000002</v>
      </c>
      <c r="W271" s="37">
        <f>SUMIFS(СВЦЭМ!$H$34:$H$777,СВЦЭМ!$A$34:$A$777,$A271,СВЦЭМ!$B$34:$B$777,W$260)+'СЕТ СН'!$F$12</f>
        <v>381.54967142999999</v>
      </c>
      <c r="X271" s="37">
        <f>SUMIFS(СВЦЭМ!$H$34:$H$777,СВЦЭМ!$A$34:$A$777,$A271,СВЦЭМ!$B$34:$B$777,X$260)+'СЕТ СН'!$F$12</f>
        <v>439.41942132999998</v>
      </c>
      <c r="Y271" s="37">
        <f>SUMIFS(СВЦЭМ!$H$34:$H$777,СВЦЭМ!$A$34:$A$777,$A271,СВЦЭМ!$B$34:$B$777,Y$260)+'СЕТ СН'!$F$12</f>
        <v>505.80774474999998</v>
      </c>
    </row>
    <row r="272" spans="1:27" ht="15.75" x14ac:dyDescent="0.2">
      <c r="A272" s="36">
        <f t="shared" si="7"/>
        <v>43232</v>
      </c>
      <c r="B272" s="37">
        <f>SUMIFS(СВЦЭМ!$H$34:$H$777,СВЦЭМ!$A$34:$A$777,$A272,СВЦЭМ!$B$34:$B$777,B$260)+'СЕТ СН'!$F$12</f>
        <v>463.66774299000002</v>
      </c>
      <c r="C272" s="37">
        <f>SUMIFS(СВЦЭМ!$H$34:$H$777,СВЦЭМ!$A$34:$A$777,$A272,СВЦЭМ!$B$34:$B$777,C$260)+'СЕТ СН'!$F$12</f>
        <v>493.42034489999998</v>
      </c>
      <c r="D272" s="37">
        <f>SUMIFS(СВЦЭМ!$H$34:$H$777,СВЦЭМ!$A$34:$A$777,$A272,СВЦЭМ!$B$34:$B$777,D$260)+'СЕТ СН'!$F$12</f>
        <v>487.78187639999999</v>
      </c>
      <c r="E272" s="37">
        <f>SUMIFS(СВЦЭМ!$H$34:$H$777,СВЦЭМ!$A$34:$A$777,$A272,СВЦЭМ!$B$34:$B$777,E$260)+'СЕТ СН'!$F$12</f>
        <v>483.64842831999999</v>
      </c>
      <c r="F272" s="37">
        <f>SUMIFS(СВЦЭМ!$H$34:$H$777,СВЦЭМ!$A$34:$A$777,$A272,СВЦЭМ!$B$34:$B$777,F$260)+'СЕТ СН'!$F$12</f>
        <v>488.14973349000002</v>
      </c>
      <c r="G272" s="37">
        <f>SUMIFS(СВЦЭМ!$H$34:$H$777,СВЦЭМ!$A$34:$A$777,$A272,СВЦЭМ!$B$34:$B$777,G$260)+'СЕТ СН'!$F$12</f>
        <v>486.68603954999998</v>
      </c>
      <c r="H272" s="37">
        <f>SUMIFS(СВЦЭМ!$H$34:$H$777,СВЦЭМ!$A$34:$A$777,$A272,СВЦЭМ!$B$34:$B$777,H$260)+'СЕТ СН'!$F$12</f>
        <v>466.52051732000001</v>
      </c>
      <c r="I272" s="37">
        <f>SUMIFS(СВЦЭМ!$H$34:$H$777,СВЦЭМ!$A$34:$A$777,$A272,СВЦЭМ!$B$34:$B$777,I$260)+'СЕТ СН'!$F$12</f>
        <v>435.40069018999998</v>
      </c>
      <c r="J272" s="37">
        <f>SUMIFS(СВЦЭМ!$H$34:$H$777,СВЦЭМ!$A$34:$A$777,$A272,СВЦЭМ!$B$34:$B$777,J$260)+'СЕТ СН'!$F$12</f>
        <v>416.52755661999998</v>
      </c>
      <c r="K272" s="37">
        <f>SUMIFS(СВЦЭМ!$H$34:$H$777,СВЦЭМ!$A$34:$A$777,$A272,СВЦЭМ!$B$34:$B$777,K$260)+'СЕТ СН'!$F$12</f>
        <v>409.20536648000001</v>
      </c>
      <c r="L272" s="37">
        <f>SUMIFS(СВЦЭМ!$H$34:$H$777,СВЦЭМ!$A$34:$A$777,$A272,СВЦЭМ!$B$34:$B$777,L$260)+'СЕТ СН'!$F$12</f>
        <v>406.63834773999997</v>
      </c>
      <c r="M272" s="37">
        <f>SUMIFS(СВЦЭМ!$H$34:$H$777,СВЦЭМ!$A$34:$A$777,$A272,СВЦЭМ!$B$34:$B$777,M$260)+'СЕТ СН'!$F$12</f>
        <v>407.84759158000003</v>
      </c>
      <c r="N272" s="37">
        <f>SUMIFS(СВЦЭМ!$H$34:$H$777,СВЦЭМ!$A$34:$A$777,$A272,СВЦЭМ!$B$34:$B$777,N$260)+'СЕТ СН'!$F$12</f>
        <v>407.27536501999998</v>
      </c>
      <c r="O272" s="37">
        <f>SUMIFS(СВЦЭМ!$H$34:$H$777,СВЦЭМ!$A$34:$A$777,$A272,СВЦЭМ!$B$34:$B$777,O$260)+'СЕТ СН'!$F$12</f>
        <v>411.40354975000002</v>
      </c>
      <c r="P272" s="37">
        <f>SUMIFS(СВЦЭМ!$H$34:$H$777,СВЦЭМ!$A$34:$A$777,$A272,СВЦЭМ!$B$34:$B$777,P$260)+'СЕТ СН'!$F$12</f>
        <v>417.43888912</v>
      </c>
      <c r="Q272" s="37">
        <f>SUMIFS(СВЦЭМ!$H$34:$H$777,СВЦЭМ!$A$34:$A$777,$A272,СВЦЭМ!$B$34:$B$777,Q$260)+'СЕТ СН'!$F$12</f>
        <v>416.26011968</v>
      </c>
      <c r="R272" s="37">
        <f>SUMIFS(СВЦЭМ!$H$34:$H$777,СВЦЭМ!$A$34:$A$777,$A272,СВЦЭМ!$B$34:$B$777,R$260)+'СЕТ СН'!$F$12</f>
        <v>419.20661937</v>
      </c>
      <c r="S272" s="37">
        <f>SUMIFS(СВЦЭМ!$H$34:$H$777,СВЦЭМ!$A$34:$A$777,$A272,СВЦЭМ!$B$34:$B$777,S$260)+'СЕТ СН'!$F$12</f>
        <v>418.35985928999997</v>
      </c>
      <c r="T272" s="37">
        <f>SUMIFS(СВЦЭМ!$H$34:$H$777,СВЦЭМ!$A$34:$A$777,$A272,СВЦЭМ!$B$34:$B$777,T$260)+'СЕТ СН'!$F$12</f>
        <v>417.08008846000001</v>
      </c>
      <c r="U272" s="37">
        <f>SUMIFS(СВЦЭМ!$H$34:$H$777,СВЦЭМ!$A$34:$A$777,$A272,СВЦЭМ!$B$34:$B$777,U$260)+'СЕТ СН'!$F$12</f>
        <v>411.75170713</v>
      </c>
      <c r="V272" s="37">
        <f>SUMIFS(СВЦЭМ!$H$34:$H$777,СВЦЭМ!$A$34:$A$777,$A272,СВЦЭМ!$B$34:$B$777,V$260)+'СЕТ СН'!$F$12</f>
        <v>397.99406386999999</v>
      </c>
      <c r="W272" s="37">
        <f>SUMIFS(СВЦЭМ!$H$34:$H$777,СВЦЭМ!$A$34:$A$777,$A272,СВЦЭМ!$B$34:$B$777,W$260)+'СЕТ СН'!$F$12</f>
        <v>388.13839741999999</v>
      </c>
      <c r="X272" s="37">
        <f>SUMIFS(СВЦЭМ!$H$34:$H$777,СВЦЭМ!$A$34:$A$777,$A272,СВЦЭМ!$B$34:$B$777,X$260)+'СЕТ СН'!$F$12</f>
        <v>393.84261049000003</v>
      </c>
      <c r="Y272" s="37">
        <f>SUMIFS(СВЦЭМ!$H$34:$H$777,СВЦЭМ!$A$34:$A$777,$A272,СВЦЭМ!$B$34:$B$777,Y$260)+'СЕТ СН'!$F$12</f>
        <v>410.75878467000001</v>
      </c>
    </row>
    <row r="273" spans="1:25" ht="15.75" x14ac:dyDescent="0.2">
      <c r="A273" s="36">
        <f t="shared" si="7"/>
        <v>43233</v>
      </c>
      <c r="B273" s="37">
        <f>SUMIFS(СВЦЭМ!$H$34:$H$777,СВЦЭМ!$A$34:$A$777,$A273,СВЦЭМ!$B$34:$B$777,B$260)+'СЕТ СН'!$F$12</f>
        <v>416.52066882999998</v>
      </c>
      <c r="C273" s="37">
        <f>SUMIFS(СВЦЭМ!$H$34:$H$777,СВЦЭМ!$A$34:$A$777,$A273,СВЦЭМ!$B$34:$B$777,C$260)+'СЕТ СН'!$F$12</f>
        <v>441.22093590999998</v>
      </c>
      <c r="D273" s="37">
        <f>SUMIFS(СВЦЭМ!$H$34:$H$777,СВЦЭМ!$A$34:$A$777,$A273,СВЦЭМ!$B$34:$B$777,D$260)+'СЕТ СН'!$F$12</f>
        <v>457.14005451999998</v>
      </c>
      <c r="E273" s="37">
        <f>SUMIFS(СВЦЭМ!$H$34:$H$777,СВЦЭМ!$A$34:$A$777,$A273,СВЦЭМ!$B$34:$B$777,E$260)+'СЕТ СН'!$F$12</f>
        <v>469.74817293000001</v>
      </c>
      <c r="F273" s="37">
        <f>SUMIFS(СВЦЭМ!$H$34:$H$777,СВЦЭМ!$A$34:$A$777,$A273,СВЦЭМ!$B$34:$B$777,F$260)+'СЕТ СН'!$F$12</f>
        <v>479.60646178000002</v>
      </c>
      <c r="G273" s="37">
        <f>SUMIFS(СВЦЭМ!$H$34:$H$777,СВЦЭМ!$A$34:$A$777,$A273,СВЦЭМ!$B$34:$B$777,G$260)+'СЕТ СН'!$F$12</f>
        <v>467.79844615000002</v>
      </c>
      <c r="H273" s="37">
        <f>SUMIFS(СВЦЭМ!$H$34:$H$777,СВЦЭМ!$A$34:$A$777,$A273,СВЦЭМ!$B$34:$B$777,H$260)+'СЕТ СН'!$F$12</f>
        <v>454.20032973999997</v>
      </c>
      <c r="I273" s="37">
        <f>SUMIFS(СВЦЭМ!$H$34:$H$777,СВЦЭМ!$A$34:$A$777,$A273,СВЦЭМ!$B$34:$B$777,I$260)+'СЕТ СН'!$F$12</f>
        <v>436.61441645999997</v>
      </c>
      <c r="J273" s="37">
        <f>SUMIFS(СВЦЭМ!$H$34:$H$777,СВЦЭМ!$A$34:$A$777,$A273,СВЦЭМ!$B$34:$B$777,J$260)+'СЕТ СН'!$F$12</f>
        <v>403.04805501999999</v>
      </c>
      <c r="K273" s="37">
        <f>SUMIFS(СВЦЭМ!$H$34:$H$777,СВЦЭМ!$A$34:$A$777,$A273,СВЦЭМ!$B$34:$B$777,K$260)+'СЕТ СН'!$F$12</f>
        <v>377.31685188</v>
      </c>
      <c r="L273" s="37">
        <f>SUMIFS(СВЦЭМ!$H$34:$H$777,СВЦЭМ!$A$34:$A$777,$A273,СВЦЭМ!$B$34:$B$777,L$260)+'СЕТ СН'!$F$12</f>
        <v>365.22364927000001</v>
      </c>
      <c r="M273" s="37">
        <f>SUMIFS(СВЦЭМ!$H$34:$H$777,СВЦЭМ!$A$34:$A$777,$A273,СВЦЭМ!$B$34:$B$777,M$260)+'СЕТ СН'!$F$12</f>
        <v>384.63811893000002</v>
      </c>
      <c r="N273" s="37">
        <f>SUMIFS(СВЦЭМ!$H$34:$H$777,СВЦЭМ!$A$34:$A$777,$A273,СВЦЭМ!$B$34:$B$777,N$260)+'СЕТ СН'!$F$12</f>
        <v>384.22564166000001</v>
      </c>
      <c r="O273" s="37">
        <f>SUMIFS(СВЦЭМ!$H$34:$H$777,СВЦЭМ!$A$34:$A$777,$A273,СВЦЭМ!$B$34:$B$777,O$260)+'СЕТ СН'!$F$12</f>
        <v>388.40919143999997</v>
      </c>
      <c r="P273" s="37">
        <f>SUMIFS(СВЦЭМ!$H$34:$H$777,СВЦЭМ!$A$34:$A$777,$A273,СВЦЭМ!$B$34:$B$777,P$260)+'СЕТ СН'!$F$12</f>
        <v>400.36164902000002</v>
      </c>
      <c r="Q273" s="37">
        <f>SUMIFS(СВЦЭМ!$H$34:$H$777,СВЦЭМ!$A$34:$A$777,$A273,СВЦЭМ!$B$34:$B$777,Q$260)+'СЕТ СН'!$F$12</f>
        <v>403.59889149999998</v>
      </c>
      <c r="R273" s="37">
        <f>SUMIFS(СВЦЭМ!$H$34:$H$777,СВЦЭМ!$A$34:$A$777,$A273,СВЦЭМ!$B$34:$B$777,R$260)+'СЕТ СН'!$F$12</f>
        <v>409.05284067000002</v>
      </c>
      <c r="S273" s="37">
        <f>SUMIFS(СВЦЭМ!$H$34:$H$777,СВЦЭМ!$A$34:$A$777,$A273,СВЦЭМ!$B$34:$B$777,S$260)+'СЕТ СН'!$F$12</f>
        <v>396.47821010000001</v>
      </c>
      <c r="T273" s="37">
        <f>SUMIFS(СВЦЭМ!$H$34:$H$777,СВЦЭМ!$A$34:$A$777,$A273,СВЦЭМ!$B$34:$B$777,T$260)+'СЕТ СН'!$F$12</f>
        <v>388.04662244999997</v>
      </c>
      <c r="U273" s="37">
        <f>SUMIFS(СВЦЭМ!$H$34:$H$777,СВЦЭМ!$A$34:$A$777,$A273,СВЦЭМ!$B$34:$B$777,U$260)+'СЕТ СН'!$F$12</f>
        <v>388.26378807999998</v>
      </c>
      <c r="V273" s="37">
        <f>SUMIFS(СВЦЭМ!$H$34:$H$777,СВЦЭМ!$A$34:$A$777,$A273,СВЦЭМ!$B$34:$B$777,V$260)+'СЕТ СН'!$F$12</f>
        <v>372.97603874999999</v>
      </c>
      <c r="W273" s="37">
        <f>SUMIFS(СВЦЭМ!$H$34:$H$777,СВЦЭМ!$A$34:$A$777,$A273,СВЦЭМ!$B$34:$B$777,W$260)+'СЕТ СН'!$F$12</f>
        <v>363.43072582999997</v>
      </c>
      <c r="X273" s="37">
        <f>SUMIFS(СВЦЭМ!$H$34:$H$777,СВЦЭМ!$A$34:$A$777,$A273,СВЦЭМ!$B$34:$B$777,X$260)+'СЕТ СН'!$F$12</f>
        <v>361.05263599</v>
      </c>
      <c r="Y273" s="37">
        <f>SUMIFS(СВЦЭМ!$H$34:$H$777,СВЦЭМ!$A$34:$A$777,$A273,СВЦЭМ!$B$34:$B$777,Y$260)+'СЕТ СН'!$F$12</f>
        <v>388.99859588999999</v>
      </c>
    </row>
    <row r="274" spans="1:25" ht="15.75" x14ac:dyDescent="0.2">
      <c r="A274" s="36">
        <f t="shared" si="7"/>
        <v>43234</v>
      </c>
      <c r="B274" s="37">
        <f>SUMIFS(СВЦЭМ!$H$34:$H$777,СВЦЭМ!$A$34:$A$777,$A274,СВЦЭМ!$B$34:$B$777,B$260)+'СЕТ СН'!$F$12</f>
        <v>419.22493342000001</v>
      </c>
      <c r="C274" s="37">
        <f>SUMIFS(СВЦЭМ!$H$34:$H$777,СВЦЭМ!$A$34:$A$777,$A274,СВЦЭМ!$B$34:$B$777,C$260)+'СЕТ СН'!$F$12</f>
        <v>446.11744713000002</v>
      </c>
      <c r="D274" s="37">
        <f>SUMIFS(СВЦЭМ!$H$34:$H$777,СВЦЭМ!$A$34:$A$777,$A274,СВЦЭМ!$B$34:$B$777,D$260)+'СЕТ СН'!$F$12</f>
        <v>458.75683471999997</v>
      </c>
      <c r="E274" s="37">
        <f>SUMIFS(СВЦЭМ!$H$34:$H$777,СВЦЭМ!$A$34:$A$777,$A274,СВЦЭМ!$B$34:$B$777,E$260)+'СЕТ СН'!$F$12</f>
        <v>467.62397023</v>
      </c>
      <c r="F274" s="37">
        <f>SUMIFS(СВЦЭМ!$H$34:$H$777,СВЦЭМ!$A$34:$A$777,$A274,СВЦЭМ!$B$34:$B$777,F$260)+'СЕТ СН'!$F$12</f>
        <v>476.05621984999999</v>
      </c>
      <c r="G274" s="37">
        <f>SUMIFS(СВЦЭМ!$H$34:$H$777,СВЦЭМ!$A$34:$A$777,$A274,СВЦЭМ!$B$34:$B$777,G$260)+'СЕТ СН'!$F$12</f>
        <v>459.72238642999997</v>
      </c>
      <c r="H274" s="37">
        <f>SUMIFS(СВЦЭМ!$H$34:$H$777,СВЦЭМ!$A$34:$A$777,$A274,СВЦЭМ!$B$34:$B$777,H$260)+'СЕТ СН'!$F$12</f>
        <v>426.54041168999998</v>
      </c>
      <c r="I274" s="37">
        <f>SUMIFS(СВЦЭМ!$H$34:$H$777,СВЦЭМ!$A$34:$A$777,$A274,СВЦЭМ!$B$34:$B$777,I$260)+'СЕТ СН'!$F$12</f>
        <v>400.61880712999999</v>
      </c>
      <c r="J274" s="37">
        <f>SUMIFS(СВЦЭМ!$H$34:$H$777,СВЦЭМ!$A$34:$A$777,$A274,СВЦЭМ!$B$34:$B$777,J$260)+'СЕТ СН'!$F$12</f>
        <v>380.91706591000002</v>
      </c>
      <c r="K274" s="37">
        <f>SUMIFS(СВЦЭМ!$H$34:$H$777,СВЦЭМ!$A$34:$A$777,$A274,СВЦЭМ!$B$34:$B$777,K$260)+'СЕТ СН'!$F$12</f>
        <v>364.73307706000003</v>
      </c>
      <c r="L274" s="37">
        <f>SUMIFS(СВЦЭМ!$H$34:$H$777,СВЦЭМ!$A$34:$A$777,$A274,СВЦЭМ!$B$34:$B$777,L$260)+'СЕТ СН'!$F$12</f>
        <v>361.10959327</v>
      </c>
      <c r="M274" s="37">
        <f>SUMIFS(СВЦЭМ!$H$34:$H$777,СВЦЭМ!$A$34:$A$777,$A274,СВЦЭМ!$B$34:$B$777,M$260)+'СЕТ СН'!$F$12</f>
        <v>361.57341951000001</v>
      </c>
      <c r="N274" s="37">
        <f>SUMIFS(СВЦЭМ!$H$34:$H$777,СВЦЭМ!$A$34:$A$777,$A274,СВЦЭМ!$B$34:$B$777,N$260)+'СЕТ СН'!$F$12</f>
        <v>382.43974487000003</v>
      </c>
      <c r="O274" s="37">
        <f>SUMIFS(СВЦЭМ!$H$34:$H$777,СВЦЭМ!$A$34:$A$777,$A274,СВЦЭМ!$B$34:$B$777,O$260)+'СЕТ СН'!$F$12</f>
        <v>386.09286135999997</v>
      </c>
      <c r="P274" s="37">
        <f>SUMIFS(СВЦЭМ!$H$34:$H$777,СВЦЭМ!$A$34:$A$777,$A274,СВЦЭМ!$B$34:$B$777,P$260)+'СЕТ СН'!$F$12</f>
        <v>391.49461629000001</v>
      </c>
      <c r="Q274" s="37">
        <f>SUMIFS(СВЦЭМ!$H$34:$H$777,СВЦЭМ!$A$34:$A$777,$A274,СВЦЭМ!$B$34:$B$777,Q$260)+'СЕТ СН'!$F$12</f>
        <v>396.86658456999999</v>
      </c>
      <c r="R274" s="37">
        <f>SUMIFS(СВЦЭМ!$H$34:$H$777,СВЦЭМ!$A$34:$A$777,$A274,СВЦЭМ!$B$34:$B$777,R$260)+'СЕТ СН'!$F$12</f>
        <v>401.46775430999998</v>
      </c>
      <c r="S274" s="37">
        <f>SUMIFS(СВЦЭМ!$H$34:$H$777,СВЦЭМ!$A$34:$A$777,$A274,СВЦЭМ!$B$34:$B$777,S$260)+'СЕТ СН'!$F$12</f>
        <v>393.21323833999998</v>
      </c>
      <c r="T274" s="37">
        <f>SUMIFS(СВЦЭМ!$H$34:$H$777,СВЦЭМ!$A$34:$A$777,$A274,СВЦЭМ!$B$34:$B$777,T$260)+'СЕТ СН'!$F$12</f>
        <v>381.48653758</v>
      </c>
      <c r="U274" s="37">
        <f>SUMIFS(СВЦЭМ!$H$34:$H$777,СВЦЭМ!$A$34:$A$777,$A274,СВЦЭМ!$B$34:$B$777,U$260)+'СЕТ СН'!$F$12</f>
        <v>372.14311965000002</v>
      </c>
      <c r="V274" s="37">
        <f>SUMIFS(СВЦЭМ!$H$34:$H$777,СВЦЭМ!$A$34:$A$777,$A274,СВЦЭМ!$B$34:$B$777,V$260)+'СЕТ СН'!$F$12</f>
        <v>364.61464296999998</v>
      </c>
      <c r="W274" s="37">
        <f>SUMIFS(СВЦЭМ!$H$34:$H$777,СВЦЭМ!$A$34:$A$777,$A274,СВЦЭМ!$B$34:$B$777,W$260)+'СЕТ СН'!$F$12</f>
        <v>357.24583137000002</v>
      </c>
      <c r="X274" s="37">
        <f>SUMIFS(СВЦЭМ!$H$34:$H$777,СВЦЭМ!$A$34:$A$777,$A274,СВЦЭМ!$B$34:$B$777,X$260)+'СЕТ СН'!$F$12</f>
        <v>352.64096393</v>
      </c>
      <c r="Y274" s="37">
        <f>SUMIFS(СВЦЭМ!$H$34:$H$777,СВЦЭМ!$A$34:$A$777,$A274,СВЦЭМ!$B$34:$B$777,Y$260)+'СЕТ СН'!$F$12</f>
        <v>390.40257253999999</v>
      </c>
    </row>
    <row r="275" spans="1:25" ht="15.75" x14ac:dyDescent="0.2">
      <c r="A275" s="36">
        <f t="shared" si="7"/>
        <v>43235</v>
      </c>
      <c r="B275" s="37">
        <f>SUMIFS(СВЦЭМ!$H$34:$H$777,СВЦЭМ!$A$34:$A$777,$A275,СВЦЭМ!$B$34:$B$777,B$260)+'СЕТ СН'!$F$12</f>
        <v>422.03614188</v>
      </c>
      <c r="C275" s="37">
        <f>SUMIFS(СВЦЭМ!$H$34:$H$777,СВЦЭМ!$A$34:$A$777,$A275,СВЦЭМ!$B$34:$B$777,C$260)+'СЕТ СН'!$F$12</f>
        <v>445.37377905</v>
      </c>
      <c r="D275" s="37">
        <f>SUMIFS(СВЦЭМ!$H$34:$H$777,СВЦЭМ!$A$34:$A$777,$A275,СВЦЭМ!$B$34:$B$777,D$260)+'СЕТ СН'!$F$12</f>
        <v>460.23874685999999</v>
      </c>
      <c r="E275" s="37">
        <f>SUMIFS(СВЦЭМ!$H$34:$H$777,СВЦЭМ!$A$34:$A$777,$A275,СВЦЭМ!$B$34:$B$777,E$260)+'СЕТ СН'!$F$12</f>
        <v>464.71110728000002</v>
      </c>
      <c r="F275" s="37">
        <f>SUMIFS(СВЦЭМ!$H$34:$H$777,СВЦЭМ!$A$34:$A$777,$A275,СВЦЭМ!$B$34:$B$777,F$260)+'СЕТ СН'!$F$12</f>
        <v>471.48480788000001</v>
      </c>
      <c r="G275" s="37">
        <f>SUMIFS(СВЦЭМ!$H$34:$H$777,СВЦЭМ!$A$34:$A$777,$A275,СВЦЭМ!$B$34:$B$777,G$260)+'СЕТ СН'!$F$12</f>
        <v>462.70939621999997</v>
      </c>
      <c r="H275" s="37">
        <f>SUMIFS(СВЦЭМ!$H$34:$H$777,СВЦЭМ!$A$34:$A$777,$A275,СВЦЭМ!$B$34:$B$777,H$260)+'СЕТ СН'!$F$12</f>
        <v>424.46018020999998</v>
      </c>
      <c r="I275" s="37">
        <f>SUMIFS(СВЦЭМ!$H$34:$H$777,СВЦЭМ!$A$34:$A$777,$A275,СВЦЭМ!$B$34:$B$777,I$260)+'СЕТ СН'!$F$12</f>
        <v>397.98386223</v>
      </c>
      <c r="J275" s="37">
        <f>SUMIFS(СВЦЭМ!$H$34:$H$777,СВЦЭМ!$A$34:$A$777,$A275,СВЦЭМ!$B$34:$B$777,J$260)+'СЕТ СН'!$F$12</f>
        <v>385.73169303999998</v>
      </c>
      <c r="K275" s="37">
        <f>SUMIFS(СВЦЭМ!$H$34:$H$777,СВЦЭМ!$A$34:$A$777,$A275,СВЦЭМ!$B$34:$B$777,K$260)+'СЕТ СН'!$F$12</f>
        <v>372.30323098999997</v>
      </c>
      <c r="L275" s="37">
        <f>SUMIFS(СВЦЭМ!$H$34:$H$777,СВЦЭМ!$A$34:$A$777,$A275,СВЦЭМ!$B$34:$B$777,L$260)+'СЕТ СН'!$F$12</f>
        <v>370.00581453000001</v>
      </c>
      <c r="M275" s="37">
        <f>SUMIFS(СВЦЭМ!$H$34:$H$777,СВЦЭМ!$A$34:$A$777,$A275,СВЦЭМ!$B$34:$B$777,M$260)+'СЕТ СН'!$F$12</f>
        <v>380.81207633000002</v>
      </c>
      <c r="N275" s="37">
        <f>SUMIFS(СВЦЭМ!$H$34:$H$777,СВЦЭМ!$A$34:$A$777,$A275,СВЦЭМ!$B$34:$B$777,N$260)+'СЕТ СН'!$F$12</f>
        <v>388.49653669000003</v>
      </c>
      <c r="O275" s="37">
        <f>SUMIFS(СВЦЭМ!$H$34:$H$777,СВЦЭМ!$A$34:$A$777,$A275,СВЦЭМ!$B$34:$B$777,O$260)+'СЕТ СН'!$F$12</f>
        <v>390.27359634999999</v>
      </c>
      <c r="P275" s="37">
        <f>SUMIFS(СВЦЭМ!$H$34:$H$777,СВЦЭМ!$A$34:$A$777,$A275,СВЦЭМ!$B$34:$B$777,P$260)+'СЕТ СН'!$F$12</f>
        <v>401.64335354999997</v>
      </c>
      <c r="Q275" s="37">
        <f>SUMIFS(СВЦЭМ!$H$34:$H$777,СВЦЭМ!$A$34:$A$777,$A275,СВЦЭМ!$B$34:$B$777,Q$260)+'СЕТ СН'!$F$12</f>
        <v>402.02782429000001</v>
      </c>
      <c r="R275" s="37">
        <f>SUMIFS(СВЦЭМ!$H$34:$H$777,СВЦЭМ!$A$34:$A$777,$A275,СВЦЭМ!$B$34:$B$777,R$260)+'СЕТ СН'!$F$12</f>
        <v>403.87621998999998</v>
      </c>
      <c r="S275" s="37">
        <f>SUMIFS(СВЦЭМ!$H$34:$H$777,СВЦЭМ!$A$34:$A$777,$A275,СВЦЭМ!$B$34:$B$777,S$260)+'СЕТ СН'!$F$12</f>
        <v>399.20984045</v>
      </c>
      <c r="T275" s="37">
        <f>SUMIFS(СВЦЭМ!$H$34:$H$777,СВЦЭМ!$A$34:$A$777,$A275,СВЦЭМ!$B$34:$B$777,T$260)+'СЕТ СН'!$F$12</f>
        <v>393.91016579000001</v>
      </c>
      <c r="U275" s="37">
        <f>SUMIFS(СВЦЭМ!$H$34:$H$777,СВЦЭМ!$A$34:$A$777,$A275,СВЦЭМ!$B$34:$B$777,U$260)+'СЕТ СН'!$F$12</f>
        <v>388.94694370000002</v>
      </c>
      <c r="V275" s="37">
        <f>SUMIFS(СВЦЭМ!$H$34:$H$777,СВЦЭМ!$A$34:$A$777,$A275,СВЦЭМ!$B$34:$B$777,V$260)+'СЕТ СН'!$F$12</f>
        <v>373.77382540999997</v>
      </c>
      <c r="W275" s="37">
        <f>SUMIFS(СВЦЭМ!$H$34:$H$777,СВЦЭМ!$A$34:$A$777,$A275,СВЦЭМ!$B$34:$B$777,W$260)+'СЕТ СН'!$F$12</f>
        <v>355.36515495999998</v>
      </c>
      <c r="X275" s="37">
        <f>SUMIFS(СВЦЭМ!$H$34:$H$777,СВЦЭМ!$A$34:$A$777,$A275,СВЦЭМ!$B$34:$B$777,X$260)+'СЕТ СН'!$F$12</f>
        <v>366.51250727000001</v>
      </c>
      <c r="Y275" s="37">
        <f>SUMIFS(СВЦЭМ!$H$34:$H$777,СВЦЭМ!$A$34:$A$777,$A275,СВЦЭМ!$B$34:$B$777,Y$260)+'СЕТ СН'!$F$12</f>
        <v>397.34681873</v>
      </c>
    </row>
    <row r="276" spans="1:25" ht="15.75" x14ac:dyDescent="0.2">
      <c r="A276" s="36">
        <f t="shared" si="7"/>
        <v>43236</v>
      </c>
      <c r="B276" s="37">
        <f>SUMIFS(СВЦЭМ!$H$34:$H$777,СВЦЭМ!$A$34:$A$777,$A276,СВЦЭМ!$B$34:$B$777,B$260)+'СЕТ СН'!$F$12</f>
        <v>433.24879213999998</v>
      </c>
      <c r="C276" s="37">
        <f>SUMIFS(СВЦЭМ!$H$34:$H$777,СВЦЭМ!$A$34:$A$777,$A276,СВЦЭМ!$B$34:$B$777,C$260)+'СЕТ СН'!$F$12</f>
        <v>451.97109101000001</v>
      </c>
      <c r="D276" s="37">
        <f>SUMIFS(СВЦЭМ!$H$34:$H$777,СВЦЭМ!$A$34:$A$777,$A276,СВЦЭМ!$B$34:$B$777,D$260)+'СЕТ СН'!$F$12</f>
        <v>476.60241378000001</v>
      </c>
      <c r="E276" s="37">
        <f>SUMIFS(СВЦЭМ!$H$34:$H$777,СВЦЭМ!$A$34:$A$777,$A276,СВЦЭМ!$B$34:$B$777,E$260)+'СЕТ СН'!$F$12</f>
        <v>479.89834926999998</v>
      </c>
      <c r="F276" s="37">
        <f>SUMIFS(СВЦЭМ!$H$34:$H$777,СВЦЭМ!$A$34:$A$777,$A276,СВЦЭМ!$B$34:$B$777,F$260)+'СЕТ СН'!$F$12</f>
        <v>478.30614222999998</v>
      </c>
      <c r="G276" s="37">
        <f>SUMIFS(СВЦЭМ!$H$34:$H$777,СВЦЭМ!$A$34:$A$777,$A276,СВЦЭМ!$B$34:$B$777,G$260)+'СЕТ СН'!$F$12</f>
        <v>468.42690189000001</v>
      </c>
      <c r="H276" s="37">
        <f>SUMIFS(СВЦЭМ!$H$34:$H$777,СВЦЭМ!$A$34:$A$777,$A276,СВЦЭМ!$B$34:$B$777,H$260)+'СЕТ СН'!$F$12</f>
        <v>437.40427324000001</v>
      </c>
      <c r="I276" s="37">
        <f>SUMIFS(СВЦЭМ!$H$34:$H$777,СВЦЭМ!$A$34:$A$777,$A276,СВЦЭМ!$B$34:$B$777,I$260)+'СЕТ СН'!$F$12</f>
        <v>400.21196534000001</v>
      </c>
      <c r="J276" s="37">
        <f>SUMIFS(СВЦЭМ!$H$34:$H$777,СВЦЭМ!$A$34:$A$777,$A276,СВЦЭМ!$B$34:$B$777,J$260)+'СЕТ СН'!$F$12</f>
        <v>385.56594782000002</v>
      </c>
      <c r="K276" s="37">
        <f>SUMIFS(СВЦЭМ!$H$34:$H$777,СВЦЭМ!$A$34:$A$777,$A276,СВЦЭМ!$B$34:$B$777,K$260)+'СЕТ СН'!$F$12</f>
        <v>376.29911676</v>
      </c>
      <c r="L276" s="37">
        <f>SUMIFS(СВЦЭМ!$H$34:$H$777,СВЦЭМ!$A$34:$A$777,$A276,СВЦЭМ!$B$34:$B$777,L$260)+'СЕТ СН'!$F$12</f>
        <v>369.12470954000003</v>
      </c>
      <c r="M276" s="37">
        <f>SUMIFS(СВЦЭМ!$H$34:$H$777,СВЦЭМ!$A$34:$A$777,$A276,СВЦЭМ!$B$34:$B$777,M$260)+'СЕТ СН'!$F$12</f>
        <v>381.71905240000001</v>
      </c>
      <c r="N276" s="37">
        <f>SUMIFS(СВЦЭМ!$H$34:$H$777,СВЦЭМ!$A$34:$A$777,$A276,СВЦЭМ!$B$34:$B$777,N$260)+'СЕТ СН'!$F$12</f>
        <v>391.60027990999998</v>
      </c>
      <c r="O276" s="37">
        <f>SUMIFS(СВЦЭМ!$H$34:$H$777,СВЦЭМ!$A$34:$A$777,$A276,СВЦЭМ!$B$34:$B$777,O$260)+'СЕТ СН'!$F$12</f>
        <v>390.18098328000002</v>
      </c>
      <c r="P276" s="37">
        <f>SUMIFS(СВЦЭМ!$H$34:$H$777,СВЦЭМ!$A$34:$A$777,$A276,СВЦЭМ!$B$34:$B$777,P$260)+'СЕТ СН'!$F$12</f>
        <v>393.46896688999999</v>
      </c>
      <c r="Q276" s="37">
        <f>SUMIFS(СВЦЭМ!$H$34:$H$777,СВЦЭМ!$A$34:$A$777,$A276,СВЦЭМ!$B$34:$B$777,Q$260)+'СЕТ СН'!$F$12</f>
        <v>392.34974253000001</v>
      </c>
      <c r="R276" s="37">
        <f>SUMIFS(СВЦЭМ!$H$34:$H$777,СВЦЭМ!$A$34:$A$777,$A276,СВЦЭМ!$B$34:$B$777,R$260)+'СЕТ СН'!$F$12</f>
        <v>396.15001711000002</v>
      </c>
      <c r="S276" s="37">
        <f>SUMIFS(СВЦЭМ!$H$34:$H$777,СВЦЭМ!$A$34:$A$777,$A276,СВЦЭМ!$B$34:$B$777,S$260)+'СЕТ СН'!$F$12</f>
        <v>394.99289835000002</v>
      </c>
      <c r="T276" s="37">
        <f>SUMIFS(СВЦЭМ!$H$34:$H$777,СВЦЭМ!$A$34:$A$777,$A276,СВЦЭМ!$B$34:$B$777,T$260)+'СЕТ СН'!$F$12</f>
        <v>391.20948750000002</v>
      </c>
      <c r="U276" s="37">
        <f>SUMIFS(СВЦЭМ!$H$34:$H$777,СВЦЭМ!$A$34:$A$777,$A276,СВЦЭМ!$B$34:$B$777,U$260)+'СЕТ СН'!$F$12</f>
        <v>390.95226127000001</v>
      </c>
      <c r="V276" s="37">
        <f>SUMIFS(СВЦЭМ!$H$34:$H$777,СВЦЭМ!$A$34:$A$777,$A276,СВЦЭМ!$B$34:$B$777,V$260)+'СЕТ СН'!$F$12</f>
        <v>369.15183174999999</v>
      </c>
      <c r="W276" s="37">
        <f>SUMIFS(СВЦЭМ!$H$34:$H$777,СВЦЭМ!$A$34:$A$777,$A276,СВЦЭМ!$B$34:$B$777,W$260)+'СЕТ СН'!$F$12</f>
        <v>365.69793867999999</v>
      </c>
      <c r="X276" s="37">
        <f>SUMIFS(СВЦЭМ!$H$34:$H$777,СВЦЭМ!$A$34:$A$777,$A276,СВЦЭМ!$B$34:$B$777,X$260)+'СЕТ СН'!$F$12</f>
        <v>366.60309891000003</v>
      </c>
      <c r="Y276" s="37">
        <f>SUMIFS(СВЦЭМ!$H$34:$H$777,СВЦЭМ!$A$34:$A$777,$A276,СВЦЭМ!$B$34:$B$777,Y$260)+'СЕТ СН'!$F$12</f>
        <v>402.95207202</v>
      </c>
    </row>
    <row r="277" spans="1:25" ht="15.75" x14ac:dyDescent="0.2">
      <c r="A277" s="36">
        <f t="shared" si="7"/>
        <v>43237</v>
      </c>
      <c r="B277" s="37">
        <f>SUMIFS(СВЦЭМ!$H$34:$H$777,СВЦЭМ!$A$34:$A$777,$A277,СВЦЭМ!$B$34:$B$777,B$260)+'СЕТ СН'!$F$12</f>
        <v>433.25098996000003</v>
      </c>
      <c r="C277" s="37">
        <f>SUMIFS(СВЦЭМ!$H$34:$H$777,СВЦЭМ!$A$34:$A$777,$A277,СВЦЭМ!$B$34:$B$777,C$260)+'СЕТ СН'!$F$12</f>
        <v>454.95545771000002</v>
      </c>
      <c r="D277" s="37">
        <f>SUMIFS(СВЦЭМ!$H$34:$H$777,СВЦЭМ!$A$34:$A$777,$A277,СВЦЭМ!$B$34:$B$777,D$260)+'СЕТ СН'!$F$12</f>
        <v>472.28382862000001</v>
      </c>
      <c r="E277" s="37">
        <f>SUMIFS(СВЦЭМ!$H$34:$H$777,СВЦЭМ!$A$34:$A$777,$A277,СВЦЭМ!$B$34:$B$777,E$260)+'СЕТ СН'!$F$12</f>
        <v>478.10136134999999</v>
      </c>
      <c r="F277" s="37">
        <f>SUMIFS(СВЦЭМ!$H$34:$H$777,СВЦЭМ!$A$34:$A$777,$A277,СВЦЭМ!$B$34:$B$777,F$260)+'СЕТ СН'!$F$12</f>
        <v>480.06219431</v>
      </c>
      <c r="G277" s="37">
        <f>SUMIFS(СВЦЭМ!$H$34:$H$777,СВЦЭМ!$A$34:$A$777,$A277,СВЦЭМ!$B$34:$B$777,G$260)+'СЕТ СН'!$F$12</f>
        <v>473.10218245999999</v>
      </c>
      <c r="H277" s="37">
        <f>SUMIFS(СВЦЭМ!$H$34:$H$777,СВЦЭМ!$A$34:$A$777,$A277,СВЦЭМ!$B$34:$B$777,H$260)+'СЕТ СН'!$F$12</f>
        <v>444.74133151000001</v>
      </c>
      <c r="I277" s="37">
        <f>SUMIFS(СВЦЭМ!$H$34:$H$777,СВЦЭМ!$A$34:$A$777,$A277,СВЦЭМ!$B$34:$B$777,I$260)+'СЕТ СН'!$F$12</f>
        <v>402.39492770999999</v>
      </c>
      <c r="J277" s="37">
        <f>SUMIFS(СВЦЭМ!$H$34:$H$777,СВЦЭМ!$A$34:$A$777,$A277,СВЦЭМ!$B$34:$B$777,J$260)+'СЕТ СН'!$F$12</f>
        <v>378.17989198999999</v>
      </c>
      <c r="K277" s="37">
        <f>SUMIFS(СВЦЭМ!$H$34:$H$777,СВЦЭМ!$A$34:$A$777,$A277,СВЦЭМ!$B$34:$B$777,K$260)+'СЕТ СН'!$F$12</f>
        <v>368.48632572000002</v>
      </c>
      <c r="L277" s="37">
        <f>SUMIFS(СВЦЭМ!$H$34:$H$777,СВЦЭМ!$A$34:$A$777,$A277,СВЦЭМ!$B$34:$B$777,L$260)+'СЕТ СН'!$F$12</f>
        <v>363.92730032999998</v>
      </c>
      <c r="M277" s="37">
        <f>SUMIFS(СВЦЭМ!$H$34:$H$777,СВЦЭМ!$A$34:$A$777,$A277,СВЦЭМ!$B$34:$B$777,M$260)+'СЕТ СН'!$F$12</f>
        <v>364.13916962000002</v>
      </c>
      <c r="N277" s="37">
        <f>SUMIFS(СВЦЭМ!$H$34:$H$777,СВЦЭМ!$A$34:$A$777,$A277,СВЦЭМ!$B$34:$B$777,N$260)+'СЕТ СН'!$F$12</f>
        <v>384.36914480000002</v>
      </c>
      <c r="O277" s="37">
        <f>SUMIFS(СВЦЭМ!$H$34:$H$777,СВЦЭМ!$A$34:$A$777,$A277,СВЦЭМ!$B$34:$B$777,O$260)+'СЕТ СН'!$F$12</f>
        <v>388.47270737999997</v>
      </c>
      <c r="P277" s="37">
        <f>SUMIFS(СВЦЭМ!$H$34:$H$777,СВЦЭМ!$A$34:$A$777,$A277,СВЦЭМ!$B$34:$B$777,P$260)+'СЕТ СН'!$F$12</f>
        <v>397.85028109000001</v>
      </c>
      <c r="Q277" s="37">
        <f>SUMIFS(СВЦЭМ!$H$34:$H$777,СВЦЭМ!$A$34:$A$777,$A277,СВЦЭМ!$B$34:$B$777,Q$260)+'СЕТ СН'!$F$12</f>
        <v>400.61112415999997</v>
      </c>
      <c r="R277" s="37">
        <f>SUMIFS(СВЦЭМ!$H$34:$H$777,СВЦЭМ!$A$34:$A$777,$A277,СВЦЭМ!$B$34:$B$777,R$260)+'СЕТ СН'!$F$12</f>
        <v>400.59971207000001</v>
      </c>
      <c r="S277" s="37">
        <f>SUMIFS(СВЦЭМ!$H$34:$H$777,СВЦЭМ!$A$34:$A$777,$A277,СВЦЭМ!$B$34:$B$777,S$260)+'СЕТ СН'!$F$12</f>
        <v>400.14970079</v>
      </c>
      <c r="T277" s="37">
        <f>SUMIFS(СВЦЭМ!$H$34:$H$777,СВЦЭМ!$A$34:$A$777,$A277,СВЦЭМ!$B$34:$B$777,T$260)+'СЕТ СН'!$F$12</f>
        <v>391.54468605</v>
      </c>
      <c r="U277" s="37">
        <f>SUMIFS(СВЦЭМ!$H$34:$H$777,СВЦЭМ!$A$34:$A$777,$A277,СВЦЭМ!$B$34:$B$777,U$260)+'СЕТ СН'!$F$12</f>
        <v>382.39592900000002</v>
      </c>
      <c r="V277" s="37">
        <f>SUMIFS(СВЦЭМ!$H$34:$H$777,СВЦЭМ!$A$34:$A$777,$A277,СВЦЭМ!$B$34:$B$777,V$260)+'СЕТ СН'!$F$12</f>
        <v>373.30387394000002</v>
      </c>
      <c r="W277" s="37">
        <f>SUMIFS(СВЦЭМ!$H$34:$H$777,СВЦЭМ!$A$34:$A$777,$A277,СВЦЭМ!$B$34:$B$777,W$260)+'СЕТ СН'!$F$12</f>
        <v>357.71904841999998</v>
      </c>
      <c r="X277" s="37">
        <f>SUMIFS(СВЦЭМ!$H$34:$H$777,СВЦЭМ!$A$34:$A$777,$A277,СВЦЭМ!$B$34:$B$777,X$260)+'СЕТ СН'!$F$12</f>
        <v>371.14403142999998</v>
      </c>
      <c r="Y277" s="37">
        <f>SUMIFS(СВЦЭМ!$H$34:$H$777,СВЦЭМ!$A$34:$A$777,$A277,СВЦЭМ!$B$34:$B$777,Y$260)+'СЕТ СН'!$F$12</f>
        <v>400.98273857999999</v>
      </c>
    </row>
    <row r="278" spans="1:25" ht="15.75" x14ac:dyDescent="0.2">
      <c r="A278" s="36">
        <f t="shared" si="7"/>
        <v>43238</v>
      </c>
      <c r="B278" s="37">
        <f>SUMIFS(СВЦЭМ!$H$34:$H$777,СВЦЭМ!$A$34:$A$777,$A278,СВЦЭМ!$B$34:$B$777,B$260)+'СЕТ СН'!$F$12</f>
        <v>448.68050056999999</v>
      </c>
      <c r="C278" s="37">
        <f>SUMIFS(СВЦЭМ!$H$34:$H$777,СВЦЭМ!$A$34:$A$777,$A278,СВЦЭМ!$B$34:$B$777,C$260)+'СЕТ СН'!$F$12</f>
        <v>470.07646172</v>
      </c>
      <c r="D278" s="37">
        <f>SUMIFS(СВЦЭМ!$H$34:$H$777,СВЦЭМ!$A$34:$A$777,$A278,СВЦЭМ!$B$34:$B$777,D$260)+'СЕТ СН'!$F$12</f>
        <v>476.04695765000002</v>
      </c>
      <c r="E278" s="37">
        <f>SUMIFS(СВЦЭМ!$H$34:$H$777,СВЦЭМ!$A$34:$A$777,$A278,СВЦЭМ!$B$34:$B$777,E$260)+'СЕТ СН'!$F$12</f>
        <v>475.71491121999998</v>
      </c>
      <c r="F278" s="37">
        <f>SUMIFS(СВЦЭМ!$H$34:$H$777,СВЦЭМ!$A$34:$A$777,$A278,СВЦЭМ!$B$34:$B$777,F$260)+'СЕТ СН'!$F$12</f>
        <v>475.87112021000002</v>
      </c>
      <c r="G278" s="37">
        <f>SUMIFS(СВЦЭМ!$H$34:$H$777,СВЦЭМ!$A$34:$A$777,$A278,СВЦЭМ!$B$34:$B$777,G$260)+'СЕТ СН'!$F$12</f>
        <v>479.60276750000003</v>
      </c>
      <c r="H278" s="37">
        <f>SUMIFS(СВЦЭМ!$H$34:$H$777,СВЦЭМ!$A$34:$A$777,$A278,СВЦЭМ!$B$34:$B$777,H$260)+'СЕТ СН'!$F$12</f>
        <v>458.44062918999998</v>
      </c>
      <c r="I278" s="37">
        <f>SUMIFS(СВЦЭМ!$H$34:$H$777,СВЦЭМ!$A$34:$A$777,$A278,СВЦЭМ!$B$34:$B$777,I$260)+'СЕТ СН'!$F$12</f>
        <v>419.81795806000002</v>
      </c>
      <c r="J278" s="37">
        <f>SUMIFS(СВЦЭМ!$H$34:$H$777,СВЦЭМ!$A$34:$A$777,$A278,СВЦЭМ!$B$34:$B$777,J$260)+'СЕТ СН'!$F$12</f>
        <v>402.31383861</v>
      </c>
      <c r="K278" s="37">
        <f>SUMIFS(СВЦЭМ!$H$34:$H$777,СВЦЭМ!$A$34:$A$777,$A278,СВЦЭМ!$B$34:$B$777,K$260)+'СЕТ СН'!$F$12</f>
        <v>394.22530014</v>
      </c>
      <c r="L278" s="37">
        <f>SUMIFS(СВЦЭМ!$H$34:$H$777,СВЦЭМ!$A$34:$A$777,$A278,СВЦЭМ!$B$34:$B$777,L$260)+'СЕТ СН'!$F$12</f>
        <v>389.53637832999999</v>
      </c>
      <c r="M278" s="37">
        <f>SUMIFS(СВЦЭМ!$H$34:$H$777,СВЦЭМ!$A$34:$A$777,$A278,СВЦЭМ!$B$34:$B$777,M$260)+'СЕТ СН'!$F$12</f>
        <v>393.36074289999999</v>
      </c>
      <c r="N278" s="37">
        <f>SUMIFS(СВЦЭМ!$H$34:$H$777,СВЦЭМ!$A$34:$A$777,$A278,СВЦЭМ!$B$34:$B$777,N$260)+'СЕТ СН'!$F$12</f>
        <v>406.42453143</v>
      </c>
      <c r="O278" s="37">
        <f>SUMIFS(СВЦЭМ!$H$34:$H$777,СВЦЭМ!$A$34:$A$777,$A278,СВЦЭМ!$B$34:$B$777,O$260)+'СЕТ СН'!$F$12</f>
        <v>401.37395710999999</v>
      </c>
      <c r="P278" s="37">
        <f>SUMIFS(СВЦЭМ!$H$34:$H$777,СВЦЭМ!$A$34:$A$777,$A278,СВЦЭМ!$B$34:$B$777,P$260)+'СЕТ СН'!$F$12</f>
        <v>405.24514733000001</v>
      </c>
      <c r="Q278" s="37">
        <f>SUMIFS(СВЦЭМ!$H$34:$H$777,СВЦЭМ!$A$34:$A$777,$A278,СВЦЭМ!$B$34:$B$777,Q$260)+'СЕТ СН'!$F$12</f>
        <v>409.20583757999998</v>
      </c>
      <c r="R278" s="37">
        <f>SUMIFS(СВЦЭМ!$H$34:$H$777,СВЦЭМ!$A$34:$A$777,$A278,СВЦЭМ!$B$34:$B$777,R$260)+'СЕТ СН'!$F$12</f>
        <v>414.66655308999998</v>
      </c>
      <c r="S278" s="37">
        <f>SUMIFS(СВЦЭМ!$H$34:$H$777,СВЦЭМ!$A$34:$A$777,$A278,СВЦЭМ!$B$34:$B$777,S$260)+'СЕТ СН'!$F$12</f>
        <v>408.45824540000001</v>
      </c>
      <c r="T278" s="37">
        <f>SUMIFS(СВЦЭМ!$H$34:$H$777,СВЦЭМ!$A$34:$A$777,$A278,СВЦЭМ!$B$34:$B$777,T$260)+'СЕТ СН'!$F$12</f>
        <v>401.29518445999997</v>
      </c>
      <c r="U278" s="37">
        <f>SUMIFS(СВЦЭМ!$H$34:$H$777,СВЦЭМ!$A$34:$A$777,$A278,СВЦЭМ!$B$34:$B$777,U$260)+'СЕТ СН'!$F$12</f>
        <v>422.02444663</v>
      </c>
      <c r="V278" s="37">
        <f>SUMIFS(СВЦЭМ!$H$34:$H$777,СВЦЭМ!$A$34:$A$777,$A278,СВЦЭМ!$B$34:$B$777,V$260)+'СЕТ СН'!$F$12</f>
        <v>405.29778148000003</v>
      </c>
      <c r="W278" s="37">
        <f>SUMIFS(СВЦЭМ!$H$34:$H$777,СВЦЭМ!$A$34:$A$777,$A278,СВЦЭМ!$B$34:$B$777,W$260)+'СЕТ СН'!$F$12</f>
        <v>395.73698729</v>
      </c>
      <c r="X278" s="37">
        <f>SUMIFS(СВЦЭМ!$H$34:$H$777,СВЦЭМ!$A$34:$A$777,$A278,СВЦЭМ!$B$34:$B$777,X$260)+'СЕТ СН'!$F$12</f>
        <v>411.84007312</v>
      </c>
      <c r="Y278" s="37">
        <f>SUMIFS(СВЦЭМ!$H$34:$H$777,СВЦЭМ!$A$34:$A$777,$A278,СВЦЭМ!$B$34:$B$777,Y$260)+'СЕТ СН'!$F$12</f>
        <v>443.48956335999998</v>
      </c>
    </row>
    <row r="279" spans="1:25" ht="15.75" x14ac:dyDescent="0.2">
      <c r="A279" s="36">
        <f t="shared" si="7"/>
        <v>43239</v>
      </c>
      <c r="B279" s="37">
        <f>SUMIFS(СВЦЭМ!$H$34:$H$777,СВЦЭМ!$A$34:$A$777,$A279,СВЦЭМ!$B$34:$B$777,B$260)+'СЕТ СН'!$F$12</f>
        <v>423.76160349999998</v>
      </c>
      <c r="C279" s="37">
        <f>SUMIFS(СВЦЭМ!$H$34:$H$777,СВЦЭМ!$A$34:$A$777,$A279,СВЦЭМ!$B$34:$B$777,C$260)+'СЕТ СН'!$F$12</f>
        <v>429.50009404000002</v>
      </c>
      <c r="D279" s="37">
        <f>SUMIFS(СВЦЭМ!$H$34:$H$777,СВЦЭМ!$A$34:$A$777,$A279,СВЦЭМ!$B$34:$B$777,D$260)+'СЕТ СН'!$F$12</f>
        <v>423.29351955999999</v>
      </c>
      <c r="E279" s="37">
        <f>SUMIFS(СВЦЭМ!$H$34:$H$777,СВЦЭМ!$A$34:$A$777,$A279,СВЦЭМ!$B$34:$B$777,E$260)+'СЕТ СН'!$F$12</f>
        <v>432.05639298</v>
      </c>
      <c r="F279" s="37">
        <f>SUMIFS(СВЦЭМ!$H$34:$H$777,СВЦЭМ!$A$34:$A$777,$A279,СВЦЭМ!$B$34:$B$777,F$260)+'СЕТ СН'!$F$12</f>
        <v>445.27054871000001</v>
      </c>
      <c r="G279" s="37">
        <f>SUMIFS(СВЦЭМ!$H$34:$H$777,СВЦЭМ!$A$34:$A$777,$A279,СВЦЭМ!$B$34:$B$777,G$260)+'СЕТ СН'!$F$12</f>
        <v>452.26058022000001</v>
      </c>
      <c r="H279" s="37">
        <f>SUMIFS(СВЦЭМ!$H$34:$H$777,СВЦЭМ!$A$34:$A$777,$A279,СВЦЭМ!$B$34:$B$777,H$260)+'СЕТ СН'!$F$12</f>
        <v>447.37783318999999</v>
      </c>
      <c r="I279" s="37">
        <f>SUMIFS(СВЦЭМ!$H$34:$H$777,СВЦЭМ!$A$34:$A$777,$A279,СВЦЭМ!$B$34:$B$777,I$260)+'СЕТ СН'!$F$12</f>
        <v>419.61653041</v>
      </c>
      <c r="J279" s="37">
        <f>SUMIFS(СВЦЭМ!$H$34:$H$777,СВЦЭМ!$A$34:$A$777,$A279,СВЦЭМ!$B$34:$B$777,J$260)+'СЕТ СН'!$F$12</f>
        <v>383.44021952000003</v>
      </c>
      <c r="K279" s="37">
        <f>SUMIFS(СВЦЭМ!$H$34:$H$777,СВЦЭМ!$A$34:$A$777,$A279,СВЦЭМ!$B$34:$B$777,K$260)+'СЕТ СН'!$F$12</f>
        <v>370.01785302000002</v>
      </c>
      <c r="L279" s="37">
        <f>SUMIFS(СВЦЭМ!$H$34:$H$777,СВЦЭМ!$A$34:$A$777,$A279,СВЦЭМ!$B$34:$B$777,L$260)+'СЕТ СН'!$F$12</f>
        <v>365.26430986999998</v>
      </c>
      <c r="M279" s="37">
        <f>SUMIFS(СВЦЭМ!$H$34:$H$777,СВЦЭМ!$A$34:$A$777,$A279,СВЦЭМ!$B$34:$B$777,M$260)+'СЕТ СН'!$F$12</f>
        <v>363.75708313000001</v>
      </c>
      <c r="N279" s="37">
        <f>SUMIFS(СВЦЭМ!$H$34:$H$777,СВЦЭМ!$A$34:$A$777,$A279,СВЦЭМ!$B$34:$B$777,N$260)+'СЕТ СН'!$F$12</f>
        <v>366.97710099</v>
      </c>
      <c r="O279" s="37">
        <f>SUMIFS(СВЦЭМ!$H$34:$H$777,СВЦЭМ!$A$34:$A$777,$A279,СВЦЭМ!$B$34:$B$777,O$260)+'СЕТ СН'!$F$12</f>
        <v>379.12160420999999</v>
      </c>
      <c r="P279" s="37">
        <f>SUMIFS(СВЦЭМ!$H$34:$H$777,СВЦЭМ!$A$34:$A$777,$A279,СВЦЭМ!$B$34:$B$777,P$260)+'СЕТ СН'!$F$12</f>
        <v>387.44700132000003</v>
      </c>
      <c r="Q279" s="37">
        <f>SUMIFS(СВЦЭМ!$H$34:$H$777,СВЦЭМ!$A$34:$A$777,$A279,СВЦЭМ!$B$34:$B$777,Q$260)+'СЕТ СН'!$F$12</f>
        <v>387.35136748000002</v>
      </c>
      <c r="R279" s="37">
        <f>SUMIFS(СВЦЭМ!$H$34:$H$777,СВЦЭМ!$A$34:$A$777,$A279,СВЦЭМ!$B$34:$B$777,R$260)+'СЕТ СН'!$F$12</f>
        <v>391.10806764</v>
      </c>
      <c r="S279" s="37">
        <f>SUMIFS(СВЦЭМ!$H$34:$H$777,СВЦЭМ!$A$34:$A$777,$A279,СВЦЭМ!$B$34:$B$777,S$260)+'СЕТ СН'!$F$12</f>
        <v>382.58683158000002</v>
      </c>
      <c r="T279" s="37">
        <f>SUMIFS(СВЦЭМ!$H$34:$H$777,СВЦЭМ!$A$34:$A$777,$A279,СВЦЭМ!$B$34:$B$777,T$260)+'СЕТ СН'!$F$12</f>
        <v>383.10465742000002</v>
      </c>
      <c r="U279" s="37">
        <f>SUMIFS(СВЦЭМ!$H$34:$H$777,СВЦЭМ!$A$34:$A$777,$A279,СВЦЭМ!$B$34:$B$777,U$260)+'СЕТ СН'!$F$12</f>
        <v>373.17138165</v>
      </c>
      <c r="V279" s="37">
        <f>SUMIFS(СВЦЭМ!$H$34:$H$777,СВЦЭМ!$A$34:$A$777,$A279,СВЦЭМ!$B$34:$B$777,V$260)+'СЕТ СН'!$F$12</f>
        <v>366.72799570000001</v>
      </c>
      <c r="W279" s="37">
        <f>SUMIFS(СВЦЭМ!$H$34:$H$777,СВЦЭМ!$A$34:$A$777,$A279,СВЦЭМ!$B$34:$B$777,W$260)+'СЕТ СН'!$F$12</f>
        <v>349.36876352000002</v>
      </c>
      <c r="X279" s="37">
        <f>SUMIFS(СВЦЭМ!$H$34:$H$777,СВЦЭМ!$A$34:$A$777,$A279,СВЦЭМ!$B$34:$B$777,X$260)+'СЕТ СН'!$F$12</f>
        <v>351.81850484</v>
      </c>
      <c r="Y279" s="37">
        <f>SUMIFS(СВЦЭМ!$H$34:$H$777,СВЦЭМ!$A$34:$A$777,$A279,СВЦЭМ!$B$34:$B$777,Y$260)+'СЕТ СН'!$F$12</f>
        <v>388.95831132000001</v>
      </c>
    </row>
    <row r="280" spans="1:25" ht="15.75" x14ac:dyDescent="0.2">
      <c r="A280" s="36">
        <f t="shared" si="7"/>
        <v>43240</v>
      </c>
      <c r="B280" s="37">
        <f>SUMIFS(СВЦЭМ!$H$34:$H$777,СВЦЭМ!$A$34:$A$777,$A280,СВЦЭМ!$B$34:$B$777,B$260)+'СЕТ СН'!$F$12</f>
        <v>416.55120407999999</v>
      </c>
      <c r="C280" s="37">
        <f>SUMIFS(СВЦЭМ!$H$34:$H$777,СВЦЭМ!$A$34:$A$777,$A280,СВЦЭМ!$B$34:$B$777,C$260)+'СЕТ СН'!$F$12</f>
        <v>434.97379321</v>
      </c>
      <c r="D280" s="37">
        <f>SUMIFS(СВЦЭМ!$H$34:$H$777,СВЦЭМ!$A$34:$A$777,$A280,СВЦЭМ!$B$34:$B$777,D$260)+'СЕТ СН'!$F$12</f>
        <v>452.11575008</v>
      </c>
      <c r="E280" s="37">
        <f>SUMIFS(СВЦЭМ!$H$34:$H$777,СВЦЭМ!$A$34:$A$777,$A280,СВЦЭМ!$B$34:$B$777,E$260)+'СЕТ СН'!$F$12</f>
        <v>461.42938349000002</v>
      </c>
      <c r="F280" s="37">
        <f>SUMIFS(СВЦЭМ!$H$34:$H$777,СВЦЭМ!$A$34:$A$777,$A280,СВЦЭМ!$B$34:$B$777,F$260)+'СЕТ СН'!$F$12</f>
        <v>472.50790454999998</v>
      </c>
      <c r="G280" s="37">
        <f>SUMIFS(СВЦЭМ!$H$34:$H$777,СВЦЭМ!$A$34:$A$777,$A280,СВЦЭМ!$B$34:$B$777,G$260)+'СЕТ СН'!$F$12</f>
        <v>473.13863984</v>
      </c>
      <c r="H280" s="37">
        <f>SUMIFS(СВЦЭМ!$H$34:$H$777,СВЦЭМ!$A$34:$A$777,$A280,СВЦЭМ!$B$34:$B$777,H$260)+'СЕТ СН'!$F$12</f>
        <v>463.53616261000002</v>
      </c>
      <c r="I280" s="37">
        <f>SUMIFS(СВЦЭМ!$H$34:$H$777,СВЦЭМ!$A$34:$A$777,$A280,СВЦЭМ!$B$34:$B$777,I$260)+'СЕТ СН'!$F$12</f>
        <v>422.94370679000002</v>
      </c>
      <c r="J280" s="37">
        <f>SUMIFS(СВЦЭМ!$H$34:$H$777,СВЦЭМ!$A$34:$A$777,$A280,СВЦЭМ!$B$34:$B$777,J$260)+'СЕТ СН'!$F$12</f>
        <v>389.25967635000001</v>
      </c>
      <c r="K280" s="37">
        <f>SUMIFS(СВЦЭМ!$H$34:$H$777,СВЦЭМ!$A$34:$A$777,$A280,СВЦЭМ!$B$34:$B$777,K$260)+'СЕТ СН'!$F$12</f>
        <v>366.09174509000002</v>
      </c>
      <c r="L280" s="37">
        <f>SUMIFS(СВЦЭМ!$H$34:$H$777,СВЦЭМ!$A$34:$A$777,$A280,СВЦЭМ!$B$34:$B$777,L$260)+'СЕТ СН'!$F$12</f>
        <v>374.02674553000003</v>
      </c>
      <c r="M280" s="37">
        <f>SUMIFS(СВЦЭМ!$H$34:$H$777,СВЦЭМ!$A$34:$A$777,$A280,СВЦЭМ!$B$34:$B$777,M$260)+'СЕТ СН'!$F$12</f>
        <v>364.71631159999998</v>
      </c>
      <c r="N280" s="37">
        <f>SUMIFS(СВЦЭМ!$H$34:$H$777,СВЦЭМ!$A$34:$A$777,$A280,СВЦЭМ!$B$34:$B$777,N$260)+'СЕТ СН'!$F$12</f>
        <v>367.35229527000001</v>
      </c>
      <c r="O280" s="37">
        <f>SUMIFS(СВЦЭМ!$H$34:$H$777,СВЦЭМ!$A$34:$A$777,$A280,СВЦЭМ!$B$34:$B$777,O$260)+'СЕТ СН'!$F$12</f>
        <v>367.59147379000001</v>
      </c>
      <c r="P280" s="37">
        <f>SUMIFS(СВЦЭМ!$H$34:$H$777,СВЦЭМ!$A$34:$A$777,$A280,СВЦЭМ!$B$34:$B$777,P$260)+'СЕТ СН'!$F$12</f>
        <v>381.76172358000002</v>
      </c>
      <c r="Q280" s="37">
        <f>SUMIFS(СВЦЭМ!$H$34:$H$777,СВЦЭМ!$A$34:$A$777,$A280,СВЦЭМ!$B$34:$B$777,Q$260)+'СЕТ СН'!$F$12</f>
        <v>384.5759352</v>
      </c>
      <c r="R280" s="37">
        <f>SUMIFS(СВЦЭМ!$H$34:$H$777,СВЦЭМ!$A$34:$A$777,$A280,СВЦЭМ!$B$34:$B$777,R$260)+'СЕТ СН'!$F$12</f>
        <v>383.29073219999998</v>
      </c>
      <c r="S280" s="37">
        <f>SUMIFS(СВЦЭМ!$H$34:$H$777,СВЦЭМ!$A$34:$A$777,$A280,СВЦЭМ!$B$34:$B$777,S$260)+'СЕТ СН'!$F$12</f>
        <v>372.90368491999999</v>
      </c>
      <c r="T280" s="37">
        <f>SUMIFS(СВЦЭМ!$H$34:$H$777,СВЦЭМ!$A$34:$A$777,$A280,СВЦЭМ!$B$34:$B$777,T$260)+'СЕТ СН'!$F$12</f>
        <v>365.82677631000001</v>
      </c>
      <c r="U280" s="37">
        <f>SUMIFS(СВЦЭМ!$H$34:$H$777,СВЦЭМ!$A$34:$A$777,$A280,СВЦЭМ!$B$34:$B$777,U$260)+'СЕТ СН'!$F$12</f>
        <v>370.92342753999998</v>
      </c>
      <c r="V280" s="37">
        <f>SUMIFS(СВЦЭМ!$H$34:$H$777,СВЦЭМ!$A$34:$A$777,$A280,СВЦЭМ!$B$34:$B$777,V$260)+'СЕТ СН'!$F$12</f>
        <v>348.57945102999997</v>
      </c>
      <c r="W280" s="37">
        <f>SUMIFS(СВЦЭМ!$H$34:$H$777,СВЦЭМ!$A$34:$A$777,$A280,СВЦЭМ!$B$34:$B$777,W$260)+'СЕТ СН'!$F$12</f>
        <v>335.59671930000002</v>
      </c>
      <c r="X280" s="37">
        <f>SUMIFS(СВЦЭМ!$H$34:$H$777,СВЦЭМ!$A$34:$A$777,$A280,СВЦЭМ!$B$34:$B$777,X$260)+'СЕТ СН'!$F$12</f>
        <v>343.68086692999998</v>
      </c>
      <c r="Y280" s="37">
        <f>SUMIFS(СВЦЭМ!$H$34:$H$777,СВЦЭМ!$A$34:$A$777,$A280,СВЦЭМ!$B$34:$B$777,Y$260)+'СЕТ СН'!$F$12</f>
        <v>374.41367627</v>
      </c>
    </row>
    <row r="281" spans="1:25" ht="15.75" x14ac:dyDescent="0.2">
      <c r="A281" s="36">
        <f t="shared" si="7"/>
        <v>43241</v>
      </c>
      <c r="B281" s="37">
        <f>SUMIFS(СВЦЭМ!$H$34:$H$777,СВЦЭМ!$A$34:$A$777,$A281,СВЦЭМ!$B$34:$B$777,B$260)+'СЕТ СН'!$F$12</f>
        <v>432.05915146000001</v>
      </c>
      <c r="C281" s="37">
        <f>SUMIFS(СВЦЭМ!$H$34:$H$777,СВЦЭМ!$A$34:$A$777,$A281,СВЦЭМ!$B$34:$B$777,C$260)+'СЕТ СН'!$F$12</f>
        <v>469.08066711999999</v>
      </c>
      <c r="D281" s="37">
        <f>SUMIFS(СВЦЭМ!$H$34:$H$777,СВЦЭМ!$A$34:$A$777,$A281,СВЦЭМ!$B$34:$B$777,D$260)+'СЕТ СН'!$F$12</f>
        <v>486.03813422000002</v>
      </c>
      <c r="E281" s="37">
        <f>SUMIFS(СВЦЭМ!$H$34:$H$777,СВЦЭМ!$A$34:$A$777,$A281,СВЦЭМ!$B$34:$B$777,E$260)+'СЕТ СН'!$F$12</f>
        <v>491.03512218999998</v>
      </c>
      <c r="F281" s="37">
        <f>SUMIFS(СВЦЭМ!$H$34:$H$777,СВЦЭМ!$A$34:$A$777,$A281,СВЦЭМ!$B$34:$B$777,F$260)+'СЕТ СН'!$F$12</f>
        <v>494.96431490999998</v>
      </c>
      <c r="G281" s="37">
        <f>SUMIFS(СВЦЭМ!$H$34:$H$777,СВЦЭМ!$A$34:$A$777,$A281,СВЦЭМ!$B$34:$B$777,G$260)+'СЕТ СН'!$F$12</f>
        <v>488.01548179000002</v>
      </c>
      <c r="H281" s="37">
        <f>SUMIFS(СВЦЭМ!$H$34:$H$777,СВЦЭМ!$A$34:$A$777,$A281,СВЦЭМ!$B$34:$B$777,H$260)+'СЕТ СН'!$F$12</f>
        <v>453.74796650000002</v>
      </c>
      <c r="I281" s="37">
        <f>SUMIFS(СВЦЭМ!$H$34:$H$777,СВЦЭМ!$A$34:$A$777,$A281,СВЦЭМ!$B$34:$B$777,I$260)+'СЕТ СН'!$F$12</f>
        <v>409.07962816000003</v>
      </c>
      <c r="J281" s="37">
        <f>SUMIFS(СВЦЭМ!$H$34:$H$777,СВЦЭМ!$A$34:$A$777,$A281,СВЦЭМ!$B$34:$B$777,J$260)+'СЕТ СН'!$F$12</f>
        <v>390.05602776000001</v>
      </c>
      <c r="K281" s="37">
        <f>SUMIFS(СВЦЭМ!$H$34:$H$777,СВЦЭМ!$A$34:$A$777,$A281,СВЦЭМ!$B$34:$B$777,K$260)+'СЕТ СН'!$F$12</f>
        <v>375.97481571999998</v>
      </c>
      <c r="L281" s="37">
        <f>SUMIFS(СВЦЭМ!$H$34:$H$777,СВЦЭМ!$A$34:$A$777,$A281,СВЦЭМ!$B$34:$B$777,L$260)+'СЕТ СН'!$F$12</f>
        <v>370.39972912000002</v>
      </c>
      <c r="M281" s="37">
        <f>SUMIFS(СВЦЭМ!$H$34:$H$777,СВЦЭМ!$A$34:$A$777,$A281,СВЦЭМ!$B$34:$B$777,M$260)+'СЕТ СН'!$F$12</f>
        <v>376.63715961000003</v>
      </c>
      <c r="N281" s="37">
        <f>SUMIFS(СВЦЭМ!$H$34:$H$777,СВЦЭМ!$A$34:$A$777,$A281,СВЦЭМ!$B$34:$B$777,N$260)+'СЕТ СН'!$F$12</f>
        <v>389.75793406000003</v>
      </c>
      <c r="O281" s="37">
        <f>SUMIFS(СВЦЭМ!$H$34:$H$777,СВЦЭМ!$A$34:$A$777,$A281,СВЦЭМ!$B$34:$B$777,O$260)+'СЕТ СН'!$F$12</f>
        <v>378.51251243000002</v>
      </c>
      <c r="P281" s="37">
        <f>SUMIFS(СВЦЭМ!$H$34:$H$777,СВЦЭМ!$A$34:$A$777,$A281,СВЦЭМ!$B$34:$B$777,P$260)+'СЕТ СН'!$F$12</f>
        <v>381.00238479000001</v>
      </c>
      <c r="Q281" s="37">
        <f>SUMIFS(СВЦЭМ!$H$34:$H$777,СВЦЭМ!$A$34:$A$777,$A281,СВЦЭМ!$B$34:$B$777,Q$260)+'СЕТ СН'!$F$12</f>
        <v>387.94208479000002</v>
      </c>
      <c r="R281" s="37">
        <f>SUMIFS(СВЦЭМ!$H$34:$H$777,СВЦЭМ!$A$34:$A$777,$A281,СВЦЭМ!$B$34:$B$777,R$260)+'СЕТ СН'!$F$12</f>
        <v>392.33802233</v>
      </c>
      <c r="S281" s="37">
        <f>SUMIFS(СВЦЭМ!$H$34:$H$777,СВЦЭМ!$A$34:$A$777,$A281,СВЦЭМ!$B$34:$B$777,S$260)+'СЕТ СН'!$F$12</f>
        <v>386.13377665000002</v>
      </c>
      <c r="T281" s="37">
        <f>SUMIFS(СВЦЭМ!$H$34:$H$777,СВЦЭМ!$A$34:$A$777,$A281,СВЦЭМ!$B$34:$B$777,T$260)+'СЕТ СН'!$F$12</f>
        <v>379.83923647</v>
      </c>
      <c r="U281" s="37">
        <f>SUMIFS(СВЦЭМ!$H$34:$H$777,СВЦЭМ!$A$34:$A$777,$A281,СВЦЭМ!$B$34:$B$777,U$260)+'СЕТ СН'!$F$12</f>
        <v>400.04512017000002</v>
      </c>
      <c r="V281" s="37">
        <f>SUMIFS(СВЦЭМ!$H$34:$H$777,СВЦЭМ!$A$34:$A$777,$A281,СВЦЭМ!$B$34:$B$777,V$260)+'СЕТ СН'!$F$12</f>
        <v>384.37203473</v>
      </c>
      <c r="W281" s="37">
        <f>SUMIFS(СВЦЭМ!$H$34:$H$777,СВЦЭМ!$A$34:$A$777,$A281,СВЦЭМ!$B$34:$B$777,W$260)+'СЕТ СН'!$F$12</f>
        <v>369.40079102999999</v>
      </c>
      <c r="X281" s="37">
        <f>SUMIFS(СВЦЭМ!$H$34:$H$777,СВЦЭМ!$A$34:$A$777,$A281,СВЦЭМ!$B$34:$B$777,X$260)+'СЕТ СН'!$F$12</f>
        <v>387.32243249999999</v>
      </c>
      <c r="Y281" s="37">
        <f>SUMIFS(СВЦЭМ!$H$34:$H$777,СВЦЭМ!$A$34:$A$777,$A281,СВЦЭМ!$B$34:$B$777,Y$260)+'СЕТ СН'!$F$12</f>
        <v>428.82189054999998</v>
      </c>
    </row>
    <row r="282" spans="1:25" ht="15.75" x14ac:dyDescent="0.2">
      <c r="A282" s="36">
        <f t="shared" si="7"/>
        <v>43242</v>
      </c>
      <c r="B282" s="37">
        <f>SUMIFS(СВЦЭМ!$H$34:$H$777,СВЦЭМ!$A$34:$A$777,$A282,СВЦЭМ!$B$34:$B$777,B$260)+'СЕТ СН'!$F$12</f>
        <v>411.87081008000001</v>
      </c>
      <c r="C282" s="37">
        <f>SUMIFS(СВЦЭМ!$H$34:$H$777,СВЦЭМ!$A$34:$A$777,$A282,СВЦЭМ!$B$34:$B$777,C$260)+'СЕТ СН'!$F$12</f>
        <v>442.06686918999998</v>
      </c>
      <c r="D282" s="37">
        <f>SUMIFS(СВЦЭМ!$H$34:$H$777,СВЦЭМ!$A$34:$A$777,$A282,СВЦЭМ!$B$34:$B$777,D$260)+'СЕТ СН'!$F$12</f>
        <v>456.53409761</v>
      </c>
      <c r="E282" s="37">
        <f>SUMIFS(СВЦЭМ!$H$34:$H$777,СВЦЭМ!$A$34:$A$777,$A282,СВЦЭМ!$B$34:$B$777,E$260)+'СЕТ СН'!$F$12</f>
        <v>464.37528142999997</v>
      </c>
      <c r="F282" s="37">
        <f>SUMIFS(СВЦЭМ!$H$34:$H$777,СВЦЭМ!$A$34:$A$777,$A282,СВЦЭМ!$B$34:$B$777,F$260)+'СЕТ СН'!$F$12</f>
        <v>469.49453736999999</v>
      </c>
      <c r="G282" s="37">
        <f>SUMIFS(СВЦЭМ!$H$34:$H$777,СВЦЭМ!$A$34:$A$777,$A282,СВЦЭМ!$B$34:$B$777,G$260)+'СЕТ СН'!$F$12</f>
        <v>457.44842261999997</v>
      </c>
      <c r="H282" s="37">
        <f>SUMIFS(СВЦЭМ!$H$34:$H$777,СВЦЭМ!$A$34:$A$777,$A282,СВЦЭМ!$B$34:$B$777,H$260)+'СЕТ СН'!$F$12</f>
        <v>417.52215931000001</v>
      </c>
      <c r="I282" s="37">
        <f>SUMIFS(СВЦЭМ!$H$34:$H$777,СВЦЭМ!$A$34:$A$777,$A282,СВЦЭМ!$B$34:$B$777,I$260)+'СЕТ СН'!$F$12</f>
        <v>390.84864670000002</v>
      </c>
      <c r="J282" s="37">
        <f>SUMIFS(СВЦЭМ!$H$34:$H$777,СВЦЭМ!$A$34:$A$777,$A282,СВЦЭМ!$B$34:$B$777,J$260)+'СЕТ СН'!$F$12</f>
        <v>382.14643346000003</v>
      </c>
      <c r="K282" s="37">
        <f>SUMIFS(СВЦЭМ!$H$34:$H$777,СВЦЭМ!$A$34:$A$777,$A282,СВЦЭМ!$B$34:$B$777,K$260)+'СЕТ СН'!$F$12</f>
        <v>386.61637280000002</v>
      </c>
      <c r="L282" s="37">
        <f>SUMIFS(СВЦЭМ!$H$34:$H$777,СВЦЭМ!$A$34:$A$777,$A282,СВЦЭМ!$B$34:$B$777,L$260)+'СЕТ СН'!$F$12</f>
        <v>387.25801209000002</v>
      </c>
      <c r="M282" s="37">
        <f>SUMIFS(СВЦЭМ!$H$34:$H$777,СВЦЭМ!$A$34:$A$777,$A282,СВЦЭМ!$B$34:$B$777,M$260)+'СЕТ СН'!$F$12</f>
        <v>383.24749351000003</v>
      </c>
      <c r="N282" s="37">
        <f>SUMIFS(СВЦЭМ!$H$34:$H$777,СВЦЭМ!$A$34:$A$777,$A282,СВЦЭМ!$B$34:$B$777,N$260)+'СЕТ СН'!$F$12</f>
        <v>381.77525433</v>
      </c>
      <c r="O282" s="37">
        <f>SUMIFS(СВЦЭМ!$H$34:$H$777,СВЦЭМ!$A$34:$A$777,$A282,СВЦЭМ!$B$34:$B$777,O$260)+'СЕТ СН'!$F$12</f>
        <v>382.73607773999998</v>
      </c>
      <c r="P282" s="37">
        <f>SUMIFS(СВЦЭМ!$H$34:$H$777,СВЦЭМ!$A$34:$A$777,$A282,СВЦЭМ!$B$34:$B$777,P$260)+'СЕТ СН'!$F$12</f>
        <v>382.87048206999998</v>
      </c>
      <c r="Q282" s="37">
        <f>SUMIFS(СВЦЭМ!$H$34:$H$777,СВЦЭМ!$A$34:$A$777,$A282,СВЦЭМ!$B$34:$B$777,Q$260)+'СЕТ СН'!$F$12</f>
        <v>381.48304245000003</v>
      </c>
      <c r="R282" s="37">
        <f>SUMIFS(СВЦЭМ!$H$34:$H$777,СВЦЭМ!$A$34:$A$777,$A282,СВЦЭМ!$B$34:$B$777,R$260)+'СЕТ СН'!$F$12</f>
        <v>382.82807716999997</v>
      </c>
      <c r="S282" s="37">
        <f>SUMIFS(СВЦЭМ!$H$34:$H$777,СВЦЭМ!$A$34:$A$777,$A282,СВЦЭМ!$B$34:$B$777,S$260)+'СЕТ СН'!$F$12</f>
        <v>381.66156969000002</v>
      </c>
      <c r="T282" s="37">
        <f>SUMIFS(СВЦЭМ!$H$34:$H$777,СВЦЭМ!$A$34:$A$777,$A282,СВЦЭМ!$B$34:$B$777,T$260)+'СЕТ СН'!$F$12</f>
        <v>385.4861717</v>
      </c>
      <c r="U282" s="37">
        <f>SUMIFS(СВЦЭМ!$H$34:$H$777,СВЦЭМ!$A$34:$A$777,$A282,СВЦЭМ!$B$34:$B$777,U$260)+'СЕТ СН'!$F$12</f>
        <v>383.69114302000003</v>
      </c>
      <c r="V282" s="37">
        <f>SUMIFS(СВЦЭМ!$H$34:$H$777,СВЦЭМ!$A$34:$A$777,$A282,СВЦЭМ!$B$34:$B$777,V$260)+'СЕТ СН'!$F$12</f>
        <v>367.35459098000001</v>
      </c>
      <c r="W282" s="37">
        <f>SUMIFS(СВЦЭМ!$H$34:$H$777,СВЦЭМ!$A$34:$A$777,$A282,СВЦЭМ!$B$34:$B$777,W$260)+'СЕТ СН'!$F$12</f>
        <v>347.07184769000003</v>
      </c>
      <c r="X282" s="37">
        <f>SUMIFS(СВЦЭМ!$H$34:$H$777,СВЦЭМ!$A$34:$A$777,$A282,СВЦЭМ!$B$34:$B$777,X$260)+'СЕТ СН'!$F$12</f>
        <v>361.92285464999998</v>
      </c>
      <c r="Y282" s="37">
        <f>SUMIFS(СВЦЭМ!$H$34:$H$777,СВЦЭМ!$A$34:$A$777,$A282,СВЦЭМ!$B$34:$B$777,Y$260)+'СЕТ СН'!$F$12</f>
        <v>384.85638892999998</v>
      </c>
    </row>
    <row r="283" spans="1:25" ht="15.75" x14ac:dyDescent="0.2">
      <c r="A283" s="36">
        <f t="shared" si="7"/>
        <v>43243</v>
      </c>
      <c r="B283" s="37">
        <f>SUMIFS(СВЦЭМ!$H$34:$H$777,СВЦЭМ!$A$34:$A$777,$A283,СВЦЭМ!$B$34:$B$777,B$260)+'СЕТ СН'!$F$12</f>
        <v>400.67801573000003</v>
      </c>
      <c r="C283" s="37">
        <f>SUMIFS(СВЦЭМ!$H$34:$H$777,СВЦЭМ!$A$34:$A$777,$A283,СВЦЭМ!$B$34:$B$777,C$260)+'СЕТ СН'!$F$12</f>
        <v>434.38311020999998</v>
      </c>
      <c r="D283" s="37">
        <f>SUMIFS(СВЦЭМ!$H$34:$H$777,СВЦЭМ!$A$34:$A$777,$A283,СВЦЭМ!$B$34:$B$777,D$260)+'СЕТ СН'!$F$12</f>
        <v>439.73550319999998</v>
      </c>
      <c r="E283" s="37">
        <f>SUMIFS(СВЦЭМ!$H$34:$H$777,СВЦЭМ!$A$34:$A$777,$A283,СВЦЭМ!$B$34:$B$777,E$260)+'СЕТ СН'!$F$12</f>
        <v>441.86869227</v>
      </c>
      <c r="F283" s="37">
        <f>SUMIFS(СВЦЭМ!$H$34:$H$777,СВЦЭМ!$A$34:$A$777,$A283,СВЦЭМ!$B$34:$B$777,F$260)+'СЕТ СН'!$F$12</f>
        <v>445.50882233999999</v>
      </c>
      <c r="G283" s="37">
        <f>SUMIFS(СВЦЭМ!$H$34:$H$777,СВЦЭМ!$A$34:$A$777,$A283,СВЦЭМ!$B$34:$B$777,G$260)+'СЕТ СН'!$F$12</f>
        <v>443.08016644000003</v>
      </c>
      <c r="H283" s="37">
        <f>SUMIFS(СВЦЭМ!$H$34:$H$777,СВЦЭМ!$A$34:$A$777,$A283,СВЦЭМ!$B$34:$B$777,H$260)+'СЕТ СН'!$F$12</f>
        <v>419.70881849</v>
      </c>
      <c r="I283" s="37">
        <f>SUMIFS(СВЦЭМ!$H$34:$H$777,СВЦЭМ!$A$34:$A$777,$A283,СВЦЭМ!$B$34:$B$777,I$260)+'СЕТ СН'!$F$12</f>
        <v>392.31939218000002</v>
      </c>
      <c r="J283" s="37">
        <f>SUMIFS(СВЦЭМ!$H$34:$H$777,СВЦЭМ!$A$34:$A$777,$A283,СВЦЭМ!$B$34:$B$777,J$260)+'СЕТ СН'!$F$12</f>
        <v>396.97692348999999</v>
      </c>
      <c r="K283" s="37">
        <f>SUMIFS(СВЦЭМ!$H$34:$H$777,СВЦЭМ!$A$34:$A$777,$A283,СВЦЭМ!$B$34:$B$777,K$260)+'СЕТ СН'!$F$12</f>
        <v>403.14114009999997</v>
      </c>
      <c r="L283" s="37">
        <f>SUMIFS(СВЦЭМ!$H$34:$H$777,СВЦЭМ!$A$34:$A$777,$A283,СВЦЭМ!$B$34:$B$777,L$260)+'СЕТ СН'!$F$12</f>
        <v>373.19659905999998</v>
      </c>
      <c r="M283" s="37">
        <f>SUMIFS(СВЦЭМ!$H$34:$H$777,СВЦЭМ!$A$34:$A$777,$A283,СВЦЭМ!$B$34:$B$777,M$260)+'СЕТ СН'!$F$12</f>
        <v>369.54306106000001</v>
      </c>
      <c r="N283" s="37">
        <f>SUMIFS(СВЦЭМ!$H$34:$H$777,СВЦЭМ!$A$34:$A$777,$A283,СВЦЭМ!$B$34:$B$777,N$260)+'СЕТ СН'!$F$12</f>
        <v>373.49455687</v>
      </c>
      <c r="O283" s="37">
        <f>SUMIFS(СВЦЭМ!$H$34:$H$777,СВЦЭМ!$A$34:$A$777,$A283,СВЦЭМ!$B$34:$B$777,O$260)+'СЕТ СН'!$F$12</f>
        <v>367.40831566000003</v>
      </c>
      <c r="P283" s="37">
        <f>SUMIFS(СВЦЭМ!$H$34:$H$777,СВЦЭМ!$A$34:$A$777,$A283,СВЦЭМ!$B$34:$B$777,P$260)+'СЕТ СН'!$F$12</f>
        <v>368.94236094000001</v>
      </c>
      <c r="Q283" s="37">
        <f>SUMIFS(СВЦЭМ!$H$34:$H$777,СВЦЭМ!$A$34:$A$777,$A283,СВЦЭМ!$B$34:$B$777,Q$260)+'СЕТ СН'!$F$12</f>
        <v>367.38358224000001</v>
      </c>
      <c r="R283" s="37">
        <f>SUMIFS(СВЦЭМ!$H$34:$H$777,СВЦЭМ!$A$34:$A$777,$A283,СВЦЭМ!$B$34:$B$777,R$260)+'СЕТ СН'!$F$12</f>
        <v>397.84458210999998</v>
      </c>
      <c r="S283" s="37">
        <f>SUMIFS(СВЦЭМ!$H$34:$H$777,СВЦЭМ!$A$34:$A$777,$A283,СВЦЭМ!$B$34:$B$777,S$260)+'СЕТ СН'!$F$12</f>
        <v>400.65813386000002</v>
      </c>
      <c r="T283" s="37">
        <f>SUMIFS(СВЦЭМ!$H$34:$H$777,СВЦЭМ!$A$34:$A$777,$A283,СВЦЭМ!$B$34:$B$777,T$260)+'СЕТ СН'!$F$12</f>
        <v>402.86551790999999</v>
      </c>
      <c r="U283" s="37">
        <f>SUMIFS(СВЦЭМ!$H$34:$H$777,СВЦЭМ!$A$34:$A$777,$A283,СВЦЭМ!$B$34:$B$777,U$260)+'СЕТ СН'!$F$12</f>
        <v>402.55299443000001</v>
      </c>
      <c r="V283" s="37">
        <f>SUMIFS(СВЦЭМ!$H$34:$H$777,СВЦЭМ!$A$34:$A$777,$A283,СВЦЭМ!$B$34:$B$777,V$260)+'СЕТ СН'!$F$12</f>
        <v>407.21926515000001</v>
      </c>
      <c r="W283" s="37">
        <f>SUMIFS(СВЦЭМ!$H$34:$H$777,СВЦЭМ!$A$34:$A$777,$A283,СВЦЭМ!$B$34:$B$777,W$260)+'СЕТ СН'!$F$12</f>
        <v>386.75198784000003</v>
      </c>
      <c r="X283" s="37">
        <f>SUMIFS(СВЦЭМ!$H$34:$H$777,СВЦЭМ!$A$34:$A$777,$A283,СВЦЭМ!$B$34:$B$777,X$260)+'СЕТ СН'!$F$12</f>
        <v>376.07131041999997</v>
      </c>
      <c r="Y283" s="37">
        <f>SUMIFS(СВЦЭМ!$H$34:$H$777,СВЦЭМ!$A$34:$A$777,$A283,СВЦЭМ!$B$34:$B$777,Y$260)+'СЕТ СН'!$F$12</f>
        <v>363.70313532</v>
      </c>
    </row>
    <row r="284" spans="1:25" ht="15.75" x14ac:dyDescent="0.2">
      <c r="A284" s="36">
        <f t="shared" si="7"/>
        <v>43244</v>
      </c>
      <c r="B284" s="37">
        <f>SUMIFS(СВЦЭМ!$H$34:$H$777,СВЦЭМ!$A$34:$A$777,$A284,СВЦЭМ!$B$34:$B$777,B$260)+'СЕТ СН'!$F$12</f>
        <v>448.03887242000002</v>
      </c>
      <c r="C284" s="37">
        <f>SUMIFS(СВЦЭМ!$H$34:$H$777,СВЦЭМ!$A$34:$A$777,$A284,СВЦЭМ!$B$34:$B$777,C$260)+'СЕТ СН'!$F$12</f>
        <v>451.25525936999998</v>
      </c>
      <c r="D284" s="37">
        <f>SUMIFS(СВЦЭМ!$H$34:$H$777,СВЦЭМ!$A$34:$A$777,$A284,СВЦЭМ!$B$34:$B$777,D$260)+'СЕТ СН'!$F$12</f>
        <v>465.89152823000001</v>
      </c>
      <c r="E284" s="37">
        <f>SUMIFS(СВЦЭМ!$H$34:$H$777,СВЦЭМ!$A$34:$A$777,$A284,СВЦЭМ!$B$34:$B$777,E$260)+'СЕТ СН'!$F$12</f>
        <v>472.97758768</v>
      </c>
      <c r="F284" s="37">
        <f>SUMIFS(СВЦЭМ!$H$34:$H$777,СВЦЭМ!$A$34:$A$777,$A284,СВЦЭМ!$B$34:$B$777,F$260)+'СЕТ СН'!$F$12</f>
        <v>475.71330196999997</v>
      </c>
      <c r="G284" s="37">
        <f>SUMIFS(СВЦЭМ!$H$34:$H$777,СВЦЭМ!$A$34:$A$777,$A284,СВЦЭМ!$B$34:$B$777,G$260)+'СЕТ СН'!$F$12</f>
        <v>464.62758473000002</v>
      </c>
      <c r="H284" s="37">
        <f>SUMIFS(СВЦЭМ!$H$34:$H$777,СВЦЭМ!$A$34:$A$777,$A284,СВЦЭМ!$B$34:$B$777,H$260)+'СЕТ СН'!$F$12</f>
        <v>423.63963311999998</v>
      </c>
      <c r="I284" s="37">
        <f>SUMIFS(СВЦЭМ!$H$34:$H$777,СВЦЭМ!$A$34:$A$777,$A284,СВЦЭМ!$B$34:$B$777,I$260)+'СЕТ СН'!$F$12</f>
        <v>419.96313977</v>
      </c>
      <c r="J284" s="37">
        <f>SUMIFS(СВЦЭМ!$H$34:$H$777,СВЦЭМ!$A$34:$A$777,$A284,СВЦЭМ!$B$34:$B$777,J$260)+'СЕТ СН'!$F$12</f>
        <v>435.53997967999999</v>
      </c>
      <c r="K284" s="37">
        <f>SUMIFS(СВЦЭМ!$H$34:$H$777,СВЦЭМ!$A$34:$A$777,$A284,СВЦЭМ!$B$34:$B$777,K$260)+'СЕТ СН'!$F$12</f>
        <v>403.66692074999997</v>
      </c>
      <c r="L284" s="37">
        <f>SUMIFS(СВЦЭМ!$H$34:$H$777,СВЦЭМ!$A$34:$A$777,$A284,СВЦЭМ!$B$34:$B$777,L$260)+'СЕТ СН'!$F$12</f>
        <v>401.99996456000002</v>
      </c>
      <c r="M284" s="37">
        <f>SUMIFS(СВЦЭМ!$H$34:$H$777,СВЦЭМ!$A$34:$A$777,$A284,СВЦЭМ!$B$34:$B$777,M$260)+'СЕТ СН'!$F$12</f>
        <v>398.64950217000001</v>
      </c>
      <c r="N284" s="37">
        <f>SUMIFS(СВЦЭМ!$H$34:$H$777,СВЦЭМ!$A$34:$A$777,$A284,СВЦЭМ!$B$34:$B$777,N$260)+'СЕТ СН'!$F$12</f>
        <v>411.38605998000003</v>
      </c>
      <c r="O284" s="37">
        <f>SUMIFS(СВЦЭМ!$H$34:$H$777,СВЦЭМ!$A$34:$A$777,$A284,СВЦЭМ!$B$34:$B$777,O$260)+'СЕТ СН'!$F$12</f>
        <v>397.57050020999998</v>
      </c>
      <c r="P284" s="37">
        <f>SUMIFS(СВЦЭМ!$H$34:$H$777,СВЦЭМ!$A$34:$A$777,$A284,СВЦЭМ!$B$34:$B$777,P$260)+'СЕТ СН'!$F$12</f>
        <v>401.02086002999999</v>
      </c>
      <c r="Q284" s="37">
        <f>SUMIFS(СВЦЭМ!$H$34:$H$777,СВЦЭМ!$A$34:$A$777,$A284,СВЦЭМ!$B$34:$B$777,Q$260)+'СЕТ СН'!$F$12</f>
        <v>402.34743730000002</v>
      </c>
      <c r="R284" s="37">
        <f>SUMIFS(СВЦЭМ!$H$34:$H$777,СВЦЭМ!$A$34:$A$777,$A284,СВЦЭМ!$B$34:$B$777,R$260)+'СЕТ СН'!$F$12</f>
        <v>403.49526064999998</v>
      </c>
      <c r="S284" s="37">
        <f>SUMIFS(СВЦЭМ!$H$34:$H$777,СВЦЭМ!$A$34:$A$777,$A284,СВЦЭМ!$B$34:$B$777,S$260)+'СЕТ СН'!$F$12</f>
        <v>399.16054205</v>
      </c>
      <c r="T284" s="37">
        <f>SUMIFS(СВЦЭМ!$H$34:$H$777,СВЦЭМ!$A$34:$A$777,$A284,СВЦЭМ!$B$34:$B$777,T$260)+'СЕТ СН'!$F$12</f>
        <v>398.67398532999999</v>
      </c>
      <c r="U284" s="37">
        <f>SUMIFS(СВЦЭМ!$H$34:$H$777,СВЦЭМ!$A$34:$A$777,$A284,СВЦЭМ!$B$34:$B$777,U$260)+'СЕТ СН'!$F$12</f>
        <v>394.56429276</v>
      </c>
      <c r="V284" s="37">
        <f>SUMIFS(СВЦЭМ!$H$34:$H$777,СВЦЭМ!$A$34:$A$777,$A284,СВЦЭМ!$B$34:$B$777,V$260)+'СЕТ СН'!$F$12</f>
        <v>405.30762098999998</v>
      </c>
      <c r="W284" s="37">
        <f>SUMIFS(СВЦЭМ!$H$34:$H$777,СВЦЭМ!$A$34:$A$777,$A284,СВЦЭМ!$B$34:$B$777,W$260)+'СЕТ СН'!$F$12</f>
        <v>377.81401599999998</v>
      </c>
      <c r="X284" s="37">
        <f>SUMIFS(СВЦЭМ!$H$34:$H$777,СВЦЭМ!$A$34:$A$777,$A284,СВЦЭМ!$B$34:$B$777,X$260)+'СЕТ СН'!$F$12</f>
        <v>413.79227286999998</v>
      </c>
      <c r="Y284" s="37">
        <f>SUMIFS(СВЦЭМ!$H$34:$H$777,СВЦЭМ!$A$34:$A$777,$A284,СВЦЭМ!$B$34:$B$777,Y$260)+'СЕТ СН'!$F$12</f>
        <v>431.66651847999998</v>
      </c>
    </row>
    <row r="285" spans="1:25" ht="15.75" x14ac:dyDescent="0.2">
      <c r="A285" s="36">
        <f t="shared" si="7"/>
        <v>43245</v>
      </c>
      <c r="B285" s="37">
        <f>SUMIFS(СВЦЭМ!$H$34:$H$777,СВЦЭМ!$A$34:$A$777,$A285,СВЦЭМ!$B$34:$B$777,B$260)+'СЕТ СН'!$F$12</f>
        <v>427.11649413999999</v>
      </c>
      <c r="C285" s="37">
        <f>SUMIFS(СВЦЭМ!$H$34:$H$777,СВЦЭМ!$A$34:$A$777,$A285,СВЦЭМ!$B$34:$B$777,C$260)+'СЕТ СН'!$F$12</f>
        <v>476.41931500999999</v>
      </c>
      <c r="D285" s="37">
        <f>SUMIFS(СВЦЭМ!$H$34:$H$777,СВЦЭМ!$A$34:$A$777,$A285,СВЦЭМ!$B$34:$B$777,D$260)+'СЕТ СН'!$F$12</f>
        <v>508.40102590999999</v>
      </c>
      <c r="E285" s="37">
        <f>SUMIFS(СВЦЭМ!$H$34:$H$777,СВЦЭМ!$A$34:$A$777,$A285,СВЦЭМ!$B$34:$B$777,E$260)+'СЕТ СН'!$F$12</f>
        <v>514.77087858000004</v>
      </c>
      <c r="F285" s="37">
        <f>SUMIFS(СВЦЭМ!$H$34:$H$777,СВЦЭМ!$A$34:$A$777,$A285,СВЦЭМ!$B$34:$B$777,F$260)+'СЕТ СН'!$F$12</f>
        <v>512.85867407000001</v>
      </c>
      <c r="G285" s="37">
        <f>SUMIFS(СВЦЭМ!$H$34:$H$777,СВЦЭМ!$A$34:$A$777,$A285,СВЦЭМ!$B$34:$B$777,G$260)+'СЕТ СН'!$F$12</f>
        <v>504.67708997</v>
      </c>
      <c r="H285" s="37">
        <f>SUMIFS(СВЦЭМ!$H$34:$H$777,СВЦЭМ!$A$34:$A$777,$A285,СВЦЭМ!$B$34:$B$777,H$260)+'СЕТ СН'!$F$12</f>
        <v>444.36751915000002</v>
      </c>
      <c r="I285" s="37">
        <f>SUMIFS(СВЦЭМ!$H$34:$H$777,СВЦЭМ!$A$34:$A$777,$A285,СВЦЭМ!$B$34:$B$777,I$260)+'СЕТ СН'!$F$12</f>
        <v>407.74134923000003</v>
      </c>
      <c r="J285" s="37">
        <f>SUMIFS(СВЦЭМ!$H$34:$H$777,СВЦЭМ!$A$34:$A$777,$A285,СВЦЭМ!$B$34:$B$777,J$260)+'СЕТ СН'!$F$12</f>
        <v>400.43907567999997</v>
      </c>
      <c r="K285" s="37">
        <f>SUMIFS(СВЦЭМ!$H$34:$H$777,СВЦЭМ!$A$34:$A$777,$A285,СВЦЭМ!$B$34:$B$777,K$260)+'СЕТ СН'!$F$12</f>
        <v>400.10955392</v>
      </c>
      <c r="L285" s="37">
        <f>SUMIFS(СВЦЭМ!$H$34:$H$777,СВЦЭМ!$A$34:$A$777,$A285,СВЦЭМ!$B$34:$B$777,L$260)+'СЕТ СН'!$F$12</f>
        <v>396.79680712999999</v>
      </c>
      <c r="M285" s="37">
        <f>SUMIFS(СВЦЭМ!$H$34:$H$777,СВЦЭМ!$A$34:$A$777,$A285,СВЦЭМ!$B$34:$B$777,M$260)+'СЕТ СН'!$F$12</f>
        <v>396.86381535999999</v>
      </c>
      <c r="N285" s="37">
        <f>SUMIFS(СВЦЭМ!$H$34:$H$777,СВЦЭМ!$A$34:$A$777,$A285,СВЦЭМ!$B$34:$B$777,N$260)+'СЕТ СН'!$F$12</f>
        <v>397.08770351999999</v>
      </c>
      <c r="O285" s="37">
        <f>SUMIFS(СВЦЭМ!$H$34:$H$777,СВЦЭМ!$A$34:$A$777,$A285,СВЦЭМ!$B$34:$B$777,O$260)+'СЕТ СН'!$F$12</f>
        <v>401.32950018999998</v>
      </c>
      <c r="P285" s="37">
        <f>SUMIFS(СВЦЭМ!$H$34:$H$777,СВЦЭМ!$A$34:$A$777,$A285,СВЦЭМ!$B$34:$B$777,P$260)+'СЕТ СН'!$F$12</f>
        <v>402.30681736999998</v>
      </c>
      <c r="Q285" s="37">
        <f>SUMIFS(СВЦЭМ!$H$34:$H$777,СВЦЭМ!$A$34:$A$777,$A285,СВЦЭМ!$B$34:$B$777,Q$260)+'СЕТ СН'!$F$12</f>
        <v>400.69545391000003</v>
      </c>
      <c r="R285" s="37">
        <f>SUMIFS(СВЦЭМ!$H$34:$H$777,СВЦЭМ!$A$34:$A$777,$A285,СВЦЭМ!$B$34:$B$777,R$260)+'СЕТ СН'!$F$12</f>
        <v>400.40457730000003</v>
      </c>
      <c r="S285" s="37">
        <f>SUMIFS(СВЦЭМ!$H$34:$H$777,СВЦЭМ!$A$34:$A$777,$A285,СВЦЭМ!$B$34:$B$777,S$260)+'СЕТ СН'!$F$12</f>
        <v>400.56421458</v>
      </c>
      <c r="T285" s="37">
        <f>SUMIFS(СВЦЭМ!$H$34:$H$777,СВЦЭМ!$A$34:$A$777,$A285,СВЦЭМ!$B$34:$B$777,T$260)+'СЕТ СН'!$F$12</f>
        <v>394.7882128</v>
      </c>
      <c r="U285" s="37">
        <f>SUMIFS(СВЦЭМ!$H$34:$H$777,СВЦЭМ!$A$34:$A$777,$A285,СВЦЭМ!$B$34:$B$777,U$260)+'СЕТ СН'!$F$12</f>
        <v>394.66134907000003</v>
      </c>
      <c r="V285" s="37">
        <f>SUMIFS(СВЦЭМ!$H$34:$H$777,СВЦЭМ!$A$34:$A$777,$A285,СВЦЭМ!$B$34:$B$777,V$260)+'СЕТ СН'!$F$12</f>
        <v>400.60144818999999</v>
      </c>
      <c r="W285" s="37">
        <f>SUMIFS(СВЦЭМ!$H$34:$H$777,СВЦЭМ!$A$34:$A$777,$A285,СВЦЭМ!$B$34:$B$777,W$260)+'СЕТ СН'!$F$12</f>
        <v>402.06430506999999</v>
      </c>
      <c r="X285" s="37">
        <f>SUMIFS(СВЦЭМ!$H$34:$H$777,СВЦЭМ!$A$34:$A$777,$A285,СВЦЭМ!$B$34:$B$777,X$260)+'СЕТ СН'!$F$12</f>
        <v>396.59056989999999</v>
      </c>
      <c r="Y285" s="37">
        <f>SUMIFS(СВЦЭМ!$H$34:$H$777,СВЦЭМ!$A$34:$A$777,$A285,СВЦЭМ!$B$34:$B$777,Y$260)+'СЕТ СН'!$F$12</f>
        <v>410.27559036000002</v>
      </c>
    </row>
    <row r="286" spans="1:25" ht="15.75" x14ac:dyDescent="0.2">
      <c r="A286" s="36">
        <f t="shared" si="7"/>
        <v>43246</v>
      </c>
      <c r="B286" s="37">
        <f>SUMIFS(СВЦЭМ!$H$34:$H$777,СВЦЭМ!$A$34:$A$777,$A286,СВЦЭМ!$B$34:$B$777,B$260)+'СЕТ СН'!$F$12</f>
        <v>420.84857890000001</v>
      </c>
      <c r="C286" s="37">
        <f>SUMIFS(СВЦЭМ!$H$34:$H$777,СВЦЭМ!$A$34:$A$777,$A286,СВЦЭМ!$B$34:$B$777,C$260)+'СЕТ СН'!$F$12</f>
        <v>461.38190352999999</v>
      </c>
      <c r="D286" s="37">
        <f>SUMIFS(СВЦЭМ!$H$34:$H$777,СВЦЭМ!$A$34:$A$777,$A286,СВЦЭМ!$B$34:$B$777,D$260)+'СЕТ СН'!$F$12</f>
        <v>475.74623402999998</v>
      </c>
      <c r="E286" s="37">
        <f>SUMIFS(СВЦЭМ!$H$34:$H$777,СВЦЭМ!$A$34:$A$777,$A286,СВЦЭМ!$B$34:$B$777,E$260)+'СЕТ СН'!$F$12</f>
        <v>482.89743418</v>
      </c>
      <c r="F286" s="37">
        <f>SUMIFS(СВЦЭМ!$H$34:$H$777,СВЦЭМ!$A$34:$A$777,$A286,СВЦЭМ!$B$34:$B$777,F$260)+'СЕТ СН'!$F$12</f>
        <v>492.80268287000001</v>
      </c>
      <c r="G286" s="37">
        <f>SUMIFS(СВЦЭМ!$H$34:$H$777,СВЦЭМ!$A$34:$A$777,$A286,СВЦЭМ!$B$34:$B$777,G$260)+'СЕТ СН'!$F$12</f>
        <v>483.13896697000001</v>
      </c>
      <c r="H286" s="37">
        <f>SUMIFS(СВЦЭМ!$H$34:$H$777,СВЦЭМ!$A$34:$A$777,$A286,СВЦЭМ!$B$34:$B$777,H$260)+'СЕТ СН'!$F$12</f>
        <v>463.74538385</v>
      </c>
      <c r="I286" s="37">
        <f>SUMIFS(СВЦЭМ!$H$34:$H$777,СВЦЭМ!$A$34:$A$777,$A286,СВЦЭМ!$B$34:$B$777,I$260)+'СЕТ СН'!$F$12</f>
        <v>428.23358428</v>
      </c>
      <c r="J286" s="37">
        <f>SUMIFS(СВЦЭМ!$H$34:$H$777,СВЦЭМ!$A$34:$A$777,$A286,СВЦЭМ!$B$34:$B$777,J$260)+'СЕТ СН'!$F$12</f>
        <v>395.96173383000001</v>
      </c>
      <c r="K286" s="37">
        <f>SUMIFS(СВЦЭМ!$H$34:$H$777,СВЦЭМ!$A$34:$A$777,$A286,СВЦЭМ!$B$34:$B$777,K$260)+'СЕТ СН'!$F$12</f>
        <v>386.57906953000003</v>
      </c>
      <c r="L286" s="37">
        <f>SUMIFS(СВЦЭМ!$H$34:$H$777,СВЦЭМ!$A$34:$A$777,$A286,СВЦЭМ!$B$34:$B$777,L$260)+'СЕТ СН'!$F$12</f>
        <v>378.11883205999999</v>
      </c>
      <c r="M286" s="37">
        <f>SUMIFS(СВЦЭМ!$H$34:$H$777,СВЦЭМ!$A$34:$A$777,$A286,СВЦЭМ!$B$34:$B$777,M$260)+'СЕТ СН'!$F$12</f>
        <v>377.64420594000001</v>
      </c>
      <c r="N286" s="37">
        <f>SUMIFS(СВЦЭМ!$H$34:$H$777,СВЦЭМ!$A$34:$A$777,$A286,СВЦЭМ!$B$34:$B$777,N$260)+'СЕТ СН'!$F$12</f>
        <v>385.40992771999998</v>
      </c>
      <c r="O286" s="37">
        <f>SUMIFS(СВЦЭМ!$H$34:$H$777,СВЦЭМ!$A$34:$A$777,$A286,СВЦЭМ!$B$34:$B$777,O$260)+'СЕТ СН'!$F$12</f>
        <v>392.71111579000001</v>
      </c>
      <c r="P286" s="37">
        <f>SUMIFS(СВЦЭМ!$H$34:$H$777,СВЦЭМ!$A$34:$A$777,$A286,СВЦЭМ!$B$34:$B$777,P$260)+'СЕТ СН'!$F$12</f>
        <v>389.20138553999999</v>
      </c>
      <c r="Q286" s="37">
        <f>SUMIFS(СВЦЭМ!$H$34:$H$777,СВЦЭМ!$A$34:$A$777,$A286,СВЦЭМ!$B$34:$B$777,Q$260)+'СЕТ СН'!$F$12</f>
        <v>388.13523887000002</v>
      </c>
      <c r="R286" s="37">
        <f>SUMIFS(СВЦЭМ!$H$34:$H$777,СВЦЭМ!$A$34:$A$777,$A286,СВЦЭМ!$B$34:$B$777,R$260)+'СЕТ СН'!$F$12</f>
        <v>389.81542687000001</v>
      </c>
      <c r="S286" s="37">
        <f>SUMIFS(СВЦЭМ!$H$34:$H$777,СВЦЭМ!$A$34:$A$777,$A286,СВЦЭМ!$B$34:$B$777,S$260)+'СЕТ СН'!$F$12</f>
        <v>387.98131068999999</v>
      </c>
      <c r="T286" s="37">
        <f>SUMIFS(СВЦЭМ!$H$34:$H$777,СВЦЭМ!$A$34:$A$777,$A286,СВЦЭМ!$B$34:$B$777,T$260)+'СЕТ СН'!$F$12</f>
        <v>389.11970345999998</v>
      </c>
      <c r="U286" s="37">
        <f>SUMIFS(СВЦЭМ!$H$34:$H$777,СВЦЭМ!$A$34:$A$777,$A286,СВЦЭМ!$B$34:$B$777,U$260)+'СЕТ СН'!$F$12</f>
        <v>388.85261846999998</v>
      </c>
      <c r="V286" s="37">
        <f>SUMIFS(СВЦЭМ!$H$34:$H$777,СВЦЭМ!$A$34:$A$777,$A286,СВЦЭМ!$B$34:$B$777,V$260)+'СЕТ СН'!$F$12</f>
        <v>395.28265370000003</v>
      </c>
      <c r="W286" s="37">
        <f>SUMIFS(СВЦЭМ!$H$34:$H$777,СВЦЭМ!$A$34:$A$777,$A286,СВЦЭМ!$B$34:$B$777,W$260)+'СЕТ СН'!$F$12</f>
        <v>389.08191123</v>
      </c>
      <c r="X286" s="37">
        <f>SUMIFS(СВЦЭМ!$H$34:$H$777,СВЦЭМ!$A$34:$A$777,$A286,СВЦЭМ!$B$34:$B$777,X$260)+'СЕТ СН'!$F$12</f>
        <v>370.60061854999998</v>
      </c>
      <c r="Y286" s="37">
        <f>SUMIFS(СВЦЭМ!$H$34:$H$777,СВЦЭМ!$A$34:$A$777,$A286,СВЦЭМ!$B$34:$B$777,Y$260)+'СЕТ СН'!$F$12</f>
        <v>390.73694843999999</v>
      </c>
    </row>
    <row r="287" spans="1:25" ht="15.75" x14ac:dyDescent="0.2">
      <c r="A287" s="36">
        <f t="shared" si="7"/>
        <v>43247</v>
      </c>
      <c r="B287" s="37">
        <f>SUMIFS(СВЦЭМ!$H$34:$H$777,СВЦЭМ!$A$34:$A$777,$A287,СВЦЭМ!$B$34:$B$777,B$260)+'СЕТ СН'!$F$12</f>
        <v>412.53994655999998</v>
      </c>
      <c r="C287" s="37">
        <f>SUMIFS(СВЦЭМ!$H$34:$H$777,СВЦЭМ!$A$34:$A$777,$A287,СВЦЭМ!$B$34:$B$777,C$260)+'СЕТ СН'!$F$12</f>
        <v>438.18261525999998</v>
      </c>
      <c r="D287" s="37">
        <f>SUMIFS(СВЦЭМ!$H$34:$H$777,СВЦЭМ!$A$34:$A$777,$A287,СВЦЭМ!$B$34:$B$777,D$260)+'СЕТ СН'!$F$12</f>
        <v>457.87367187000001</v>
      </c>
      <c r="E287" s="37">
        <f>SUMIFS(СВЦЭМ!$H$34:$H$777,СВЦЭМ!$A$34:$A$777,$A287,СВЦЭМ!$B$34:$B$777,E$260)+'СЕТ СН'!$F$12</f>
        <v>465.26790756000003</v>
      </c>
      <c r="F287" s="37">
        <f>SUMIFS(СВЦЭМ!$H$34:$H$777,СВЦЭМ!$A$34:$A$777,$A287,СВЦЭМ!$B$34:$B$777,F$260)+'СЕТ СН'!$F$12</f>
        <v>484.08790701999999</v>
      </c>
      <c r="G287" s="37">
        <f>SUMIFS(СВЦЭМ!$H$34:$H$777,СВЦЭМ!$A$34:$A$777,$A287,СВЦЭМ!$B$34:$B$777,G$260)+'СЕТ СН'!$F$12</f>
        <v>478.73254882999998</v>
      </c>
      <c r="H287" s="37">
        <f>SUMIFS(СВЦЭМ!$H$34:$H$777,СВЦЭМ!$A$34:$A$777,$A287,СВЦЭМ!$B$34:$B$777,H$260)+'СЕТ СН'!$F$12</f>
        <v>460.92537092999999</v>
      </c>
      <c r="I287" s="37">
        <f>SUMIFS(СВЦЭМ!$H$34:$H$777,СВЦЭМ!$A$34:$A$777,$A287,СВЦЭМ!$B$34:$B$777,I$260)+'СЕТ СН'!$F$12</f>
        <v>424.56831590000002</v>
      </c>
      <c r="J287" s="37">
        <f>SUMIFS(СВЦЭМ!$H$34:$H$777,СВЦЭМ!$A$34:$A$777,$A287,СВЦЭМ!$B$34:$B$777,J$260)+'СЕТ СН'!$F$12</f>
        <v>396.74067998999999</v>
      </c>
      <c r="K287" s="37">
        <f>SUMIFS(СВЦЭМ!$H$34:$H$777,СВЦЭМ!$A$34:$A$777,$A287,СВЦЭМ!$B$34:$B$777,K$260)+'СЕТ СН'!$F$12</f>
        <v>387.99462535999999</v>
      </c>
      <c r="L287" s="37">
        <f>SUMIFS(СВЦЭМ!$H$34:$H$777,СВЦЭМ!$A$34:$A$777,$A287,СВЦЭМ!$B$34:$B$777,L$260)+'СЕТ СН'!$F$12</f>
        <v>388.52418518000002</v>
      </c>
      <c r="M287" s="37">
        <f>SUMIFS(СВЦЭМ!$H$34:$H$777,СВЦЭМ!$A$34:$A$777,$A287,СВЦЭМ!$B$34:$B$777,M$260)+'СЕТ СН'!$F$12</f>
        <v>387.81633424</v>
      </c>
      <c r="N287" s="37">
        <f>SUMIFS(СВЦЭМ!$H$34:$H$777,СВЦЭМ!$A$34:$A$777,$A287,СВЦЭМ!$B$34:$B$777,N$260)+'СЕТ СН'!$F$12</f>
        <v>384.91681925</v>
      </c>
      <c r="O287" s="37">
        <f>SUMIFS(СВЦЭМ!$H$34:$H$777,СВЦЭМ!$A$34:$A$777,$A287,СВЦЭМ!$B$34:$B$777,O$260)+'СЕТ СН'!$F$12</f>
        <v>381.51998793000001</v>
      </c>
      <c r="P287" s="37">
        <f>SUMIFS(СВЦЭМ!$H$34:$H$777,СВЦЭМ!$A$34:$A$777,$A287,СВЦЭМ!$B$34:$B$777,P$260)+'СЕТ СН'!$F$12</f>
        <v>389.27953085000001</v>
      </c>
      <c r="Q287" s="37">
        <f>SUMIFS(СВЦЭМ!$H$34:$H$777,СВЦЭМ!$A$34:$A$777,$A287,СВЦЭМ!$B$34:$B$777,Q$260)+'СЕТ СН'!$F$12</f>
        <v>391.65041306000001</v>
      </c>
      <c r="R287" s="37">
        <f>SUMIFS(СВЦЭМ!$H$34:$H$777,СВЦЭМ!$A$34:$A$777,$A287,СВЦЭМ!$B$34:$B$777,R$260)+'СЕТ СН'!$F$12</f>
        <v>396.03944525000003</v>
      </c>
      <c r="S287" s="37">
        <f>SUMIFS(СВЦЭМ!$H$34:$H$777,СВЦЭМ!$A$34:$A$777,$A287,СВЦЭМ!$B$34:$B$777,S$260)+'СЕТ СН'!$F$12</f>
        <v>393.83325787000001</v>
      </c>
      <c r="T287" s="37">
        <f>SUMIFS(СВЦЭМ!$H$34:$H$777,СВЦЭМ!$A$34:$A$777,$A287,СВЦЭМ!$B$34:$B$777,T$260)+'СЕТ СН'!$F$12</f>
        <v>387.20450434999998</v>
      </c>
      <c r="U287" s="37">
        <f>SUMIFS(СВЦЭМ!$H$34:$H$777,СВЦЭМ!$A$34:$A$777,$A287,СВЦЭМ!$B$34:$B$777,U$260)+'СЕТ СН'!$F$12</f>
        <v>388.39880044</v>
      </c>
      <c r="V287" s="37">
        <f>SUMIFS(СВЦЭМ!$H$34:$H$777,СВЦЭМ!$A$34:$A$777,$A287,СВЦЭМ!$B$34:$B$777,V$260)+'СЕТ СН'!$F$12</f>
        <v>405.49462211000002</v>
      </c>
      <c r="W287" s="37">
        <f>SUMIFS(СВЦЭМ!$H$34:$H$777,СВЦЭМ!$A$34:$A$777,$A287,СВЦЭМ!$B$34:$B$777,W$260)+'СЕТ СН'!$F$12</f>
        <v>370.40906428</v>
      </c>
      <c r="X287" s="37">
        <f>SUMIFS(СВЦЭМ!$H$34:$H$777,СВЦЭМ!$A$34:$A$777,$A287,СВЦЭМ!$B$34:$B$777,X$260)+'СЕТ СН'!$F$12</f>
        <v>356.2337837</v>
      </c>
      <c r="Y287" s="37">
        <f>SUMIFS(СВЦЭМ!$H$34:$H$777,СВЦЭМ!$A$34:$A$777,$A287,СВЦЭМ!$B$34:$B$777,Y$260)+'СЕТ СН'!$F$12</f>
        <v>384.98600232000001</v>
      </c>
    </row>
    <row r="288" spans="1:25" ht="15.75" x14ac:dyDescent="0.2">
      <c r="A288" s="36">
        <f t="shared" si="7"/>
        <v>43248</v>
      </c>
      <c r="B288" s="37">
        <f>SUMIFS(СВЦЭМ!$H$34:$H$777,СВЦЭМ!$A$34:$A$777,$A288,СВЦЭМ!$B$34:$B$777,B$260)+'СЕТ СН'!$F$12</f>
        <v>360.56606872999998</v>
      </c>
      <c r="C288" s="37">
        <f>SUMIFS(СВЦЭМ!$H$34:$H$777,СВЦЭМ!$A$34:$A$777,$A288,СВЦЭМ!$B$34:$B$777,C$260)+'СЕТ СН'!$F$12</f>
        <v>375.87049787000001</v>
      </c>
      <c r="D288" s="37">
        <f>SUMIFS(СВЦЭМ!$H$34:$H$777,СВЦЭМ!$A$34:$A$777,$A288,СВЦЭМ!$B$34:$B$777,D$260)+'СЕТ СН'!$F$12</f>
        <v>391.62149920000002</v>
      </c>
      <c r="E288" s="37">
        <f>SUMIFS(СВЦЭМ!$H$34:$H$777,СВЦЭМ!$A$34:$A$777,$A288,СВЦЭМ!$B$34:$B$777,E$260)+'СЕТ СН'!$F$12</f>
        <v>397.68540558000001</v>
      </c>
      <c r="F288" s="37">
        <f>SUMIFS(СВЦЭМ!$H$34:$H$777,СВЦЭМ!$A$34:$A$777,$A288,СВЦЭМ!$B$34:$B$777,F$260)+'СЕТ СН'!$F$12</f>
        <v>402.56522195999997</v>
      </c>
      <c r="G288" s="37">
        <f>SUMIFS(СВЦЭМ!$H$34:$H$777,СВЦЭМ!$A$34:$A$777,$A288,СВЦЭМ!$B$34:$B$777,G$260)+'СЕТ СН'!$F$12</f>
        <v>389.90280897999997</v>
      </c>
      <c r="H288" s="37">
        <f>SUMIFS(СВЦЭМ!$H$34:$H$777,СВЦЭМ!$A$34:$A$777,$A288,СВЦЭМ!$B$34:$B$777,H$260)+'СЕТ СН'!$F$12</f>
        <v>356.14364442999999</v>
      </c>
      <c r="I288" s="37">
        <f>SUMIFS(СВЦЭМ!$H$34:$H$777,СВЦЭМ!$A$34:$A$777,$A288,СВЦЭМ!$B$34:$B$777,I$260)+'СЕТ СН'!$F$12</f>
        <v>377.5961049</v>
      </c>
      <c r="J288" s="37">
        <f>SUMIFS(СВЦЭМ!$H$34:$H$777,СВЦЭМ!$A$34:$A$777,$A288,СВЦЭМ!$B$34:$B$777,J$260)+'СЕТ СН'!$F$12</f>
        <v>426.84805216000001</v>
      </c>
      <c r="K288" s="37">
        <f>SUMIFS(СВЦЭМ!$H$34:$H$777,СВЦЭМ!$A$34:$A$777,$A288,СВЦЭМ!$B$34:$B$777,K$260)+'СЕТ СН'!$F$12</f>
        <v>427.60139011000001</v>
      </c>
      <c r="L288" s="37">
        <f>SUMIFS(СВЦЭМ!$H$34:$H$777,СВЦЭМ!$A$34:$A$777,$A288,СВЦЭМ!$B$34:$B$777,L$260)+'СЕТ СН'!$F$12</f>
        <v>420.45131366999999</v>
      </c>
      <c r="M288" s="37">
        <f>SUMIFS(СВЦЭМ!$H$34:$H$777,СВЦЭМ!$A$34:$A$777,$A288,СВЦЭМ!$B$34:$B$777,M$260)+'СЕТ СН'!$F$12</f>
        <v>418.35834991000002</v>
      </c>
      <c r="N288" s="37">
        <f>SUMIFS(СВЦЭМ!$H$34:$H$777,СВЦЭМ!$A$34:$A$777,$A288,СВЦЭМ!$B$34:$B$777,N$260)+'СЕТ СН'!$F$12</f>
        <v>420.11515838999998</v>
      </c>
      <c r="O288" s="37">
        <f>SUMIFS(СВЦЭМ!$H$34:$H$777,СВЦЭМ!$A$34:$A$777,$A288,СВЦЭМ!$B$34:$B$777,O$260)+'СЕТ СН'!$F$12</f>
        <v>412.60447434000002</v>
      </c>
      <c r="P288" s="37">
        <f>SUMIFS(СВЦЭМ!$H$34:$H$777,СВЦЭМ!$A$34:$A$777,$A288,СВЦЭМ!$B$34:$B$777,P$260)+'СЕТ СН'!$F$12</f>
        <v>413.53831051999998</v>
      </c>
      <c r="Q288" s="37">
        <f>SUMIFS(СВЦЭМ!$H$34:$H$777,СВЦЭМ!$A$34:$A$777,$A288,СВЦЭМ!$B$34:$B$777,Q$260)+'СЕТ СН'!$F$12</f>
        <v>416.25518252000001</v>
      </c>
      <c r="R288" s="37">
        <f>SUMIFS(СВЦЭМ!$H$34:$H$777,СВЦЭМ!$A$34:$A$777,$A288,СВЦЭМ!$B$34:$B$777,R$260)+'СЕТ СН'!$F$12</f>
        <v>417.06258832999998</v>
      </c>
      <c r="S288" s="37">
        <f>SUMIFS(СВЦЭМ!$H$34:$H$777,СВЦЭМ!$A$34:$A$777,$A288,СВЦЭМ!$B$34:$B$777,S$260)+'СЕТ СН'!$F$12</f>
        <v>419.19861047000001</v>
      </c>
      <c r="T288" s="37">
        <f>SUMIFS(СВЦЭМ!$H$34:$H$777,СВЦЭМ!$A$34:$A$777,$A288,СВЦЭМ!$B$34:$B$777,T$260)+'СЕТ СН'!$F$12</f>
        <v>412.89333730999999</v>
      </c>
      <c r="U288" s="37">
        <f>SUMIFS(СВЦЭМ!$H$34:$H$777,СВЦЭМ!$A$34:$A$777,$A288,СВЦЭМ!$B$34:$B$777,U$260)+'СЕТ СН'!$F$12</f>
        <v>421.61463997999999</v>
      </c>
      <c r="V288" s="37">
        <f>SUMIFS(СВЦЭМ!$H$34:$H$777,СВЦЭМ!$A$34:$A$777,$A288,СВЦЭМ!$B$34:$B$777,V$260)+'СЕТ СН'!$F$12</f>
        <v>423.41374839000002</v>
      </c>
      <c r="W288" s="37">
        <f>SUMIFS(СВЦЭМ!$H$34:$H$777,СВЦЭМ!$A$34:$A$777,$A288,СВЦЭМ!$B$34:$B$777,W$260)+'СЕТ СН'!$F$12</f>
        <v>421.16129826999997</v>
      </c>
      <c r="X288" s="37">
        <f>SUMIFS(СВЦЭМ!$H$34:$H$777,СВЦЭМ!$A$34:$A$777,$A288,СВЦЭМ!$B$34:$B$777,X$260)+'СЕТ СН'!$F$12</f>
        <v>405.23674934000002</v>
      </c>
      <c r="Y288" s="37">
        <f>SUMIFS(СВЦЭМ!$H$34:$H$777,СВЦЭМ!$A$34:$A$777,$A288,СВЦЭМ!$B$34:$B$777,Y$260)+'СЕТ СН'!$F$12</f>
        <v>404.57742394000002</v>
      </c>
    </row>
    <row r="289" spans="1:27" ht="15.75" x14ac:dyDescent="0.2">
      <c r="A289" s="36">
        <f t="shared" si="7"/>
        <v>43249</v>
      </c>
      <c r="B289" s="37">
        <f>SUMIFS(СВЦЭМ!$H$34:$H$777,СВЦЭМ!$A$34:$A$777,$A289,СВЦЭМ!$B$34:$B$777,B$260)+'СЕТ СН'!$F$12</f>
        <v>407.77931147999999</v>
      </c>
      <c r="C289" s="37">
        <f>SUMIFS(СВЦЭМ!$H$34:$H$777,СВЦЭМ!$A$34:$A$777,$A289,СВЦЭМ!$B$34:$B$777,C$260)+'СЕТ СН'!$F$12</f>
        <v>438.95578909</v>
      </c>
      <c r="D289" s="37">
        <f>SUMIFS(СВЦЭМ!$H$34:$H$777,СВЦЭМ!$A$34:$A$777,$A289,СВЦЭМ!$B$34:$B$777,D$260)+'СЕТ СН'!$F$12</f>
        <v>455.30954579000002</v>
      </c>
      <c r="E289" s="37">
        <f>SUMIFS(СВЦЭМ!$H$34:$H$777,СВЦЭМ!$A$34:$A$777,$A289,СВЦЭМ!$B$34:$B$777,E$260)+'СЕТ СН'!$F$12</f>
        <v>457.88769610000003</v>
      </c>
      <c r="F289" s="37">
        <f>SUMIFS(СВЦЭМ!$H$34:$H$777,СВЦЭМ!$A$34:$A$777,$A289,СВЦЭМ!$B$34:$B$777,F$260)+'СЕТ СН'!$F$12</f>
        <v>459.87476470000001</v>
      </c>
      <c r="G289" s="37">
        <f>SUMIFS(СВЦЭМ!$H$34:$H$777,СВЦЭМ!$A$34:$A$777,$A289,СВЦЭМ!$B$34:$B$777,G$260)+'СЕТ СН'!$F$12</f>
        <v>458.64552908000002</v>
      </c>
      <c r="H289" s="37">
        <f>SUMIFS(СВЦЭМ!$H$34:$H$777,СВЦЭМ!$A$34:$A$777,$A289,СВЦЭМ!$B$34:$B$777,H$260)+'СЕТ СН'!$F$12</f>
        <v>425.01316880000002</v>
      </c>
      <c r="I289" s="37">
        <f>SUMIFS(СВЦЭМ!$H$34:$H$777,СВЦЭМ!$A$34:$A$777,$A289,СВЦЭМ!$B$34:$B$777,I$260)+'СЕТ СН'!$F$12</f>
        <v>420.70478543000002</v>
      </c>
      <c r="J289" s="37">
        <f>SUMIFS(СВЦЭМ!$H$34:$H$777,СВЦЭМ!$A$34:$A$777,$A289,СВЦЭМ!$B$34:$B$777,J$260)+'СЕТ СН'!$F$12</f>
        <v>427.27643656999999</v>
      </c>
      <c r="K289" s="37">
        <f>SUMIFS(СВЦЭМ!$H$34:$H$777,СВЦЭМ!$A$34:$A$777,$A289,СВЦЭМ!$B$34:$B$777,K$260)+'СЕТ СН'!$F$12</f>
        <v>433.26535679</v>
      </c>
      <c r="L289" s="37">
        <f>SUMIFS(СВЦЭМ!$H$34:$H$777,СВЦЭМ!$A$34:$A$777,$A289,СВЦЭМ!$B$34:$B$777,L$260)+'СЕТ СН'!$F$12</f>
        <v>413.60749405000001</v>
      </c>
      <c r="M289" s="37">
        <f>SUMIFS(СВЦЭМ!$H$34:$H$777,СВЦЭМ!$A$34:$A$777,$A289,СВЦЭМ!$B$34:$B$777,M$260)+'СЕТ СН'!$F$12</f>
        <v>417.46961696</v>
      </c>
      <c r="N289" s="37">
        <f>SUMIFS(СВЦЭМ!$H$34:$H$777,СВЦЭМ!$A$34:$A$777,$A289,СВЦЭМ!$B$34:$B$777,N$260)+'СЕТ СН'!$F$12</f>
        <v>417.98011574999998</v>
      </c>
      <c r="O289" s="37">
        <f>SUMIFS(СВЦЭМ!$H$34:$H$777,СВЦЭМ!$A$34:$A$777,$A289,СВЦЭМ!$B$34:$B$777,O$260)+'СЕТ СН'!$F$12</f>
        <v>411.6787205</v>
      </c>
      <c r="P289" s="37">
        <f>SUMIFS(СВЦЭМ!$H$34:$H$777,СВЦЭМ!$A$34:$A$777,$A289,СВЦЭМ!$B$34:$B$777,P$260)+'СЕТ СН'!$F$12</f>
        <v>410.43154193999999</v>
      </c>
      <c r="Q289" s="37">
        <f>SUMIFS(СВЦЭМ!$H$34:$H$777,СВЦЭМ!$A$34:$A$777,$A289,СВЦЭМ!$B$34:$B$777,Q$260)+'СЕТ СН'!$F$12</f>
        <v>414.38559090000001</v>
      </c>
      <c r="R289" s="37">
        <f>SUMIFS(СВЦЭМ!$H$34:$H$777,СВЦЭМ!$A$34:$A$777,$A289,СВЦЭМ!$B$34:$B$777,R$260)+'СЕТ СН'!$F$12</f>
        <v>418.44715544000002</v>
      </c>
      <c r="S289" s="37">
        <f>SUMIFS(СВЦЭМ!$H$34:$H$777,СВЦЭМ!$A$34:$A$777,$A289,СВЦЭМ!$B$34:$B$777,S$260)+'СЕТ СН'!$F$12</f>
        <v>416.71072204000001</v>
      </c>
      <c r="T289" s="37">
        <f>SUMIFS(СВЦЭМ!$H$34:$H$777,СВЦЭМ!$A$34:$A$777,$A289,СВЦЭМ!$B$34:$B$777,T$260)+'СЕТ СН'!$F$12</f>
        <v>415.98508418</v>
      </c>
      <c r="U289" s="37">
        <f>SUMIFS(СВЦЭМ!$H$34:$H$777,СВЦЭМ!$A$34:$A$777,$A289,СВЦЭМ!$B$34:$B$777,U$260)+'СЕТ СН'!$F$12</f>
        <v>422.96342914000002</v>
      </c>
      <c r="V289" s="37">
        <f>SUMIFS(СВЦЭМ!$H$34:$H$777,СВЦЭМ!$A$34:$A$777,$A289,СВЦЭМ!$B$34:$B$777,V$260)+'СЕТ СН'!$F$12</f>
        <v>350.83928909000002</v>
      </c>
      <c r="W289" s="37">
        <f>SUMIFS(СВЦЭМ!$H$34:$H$777,СВЦЭМ!$A$34:$A$777,$A289,СВЦЭМ!$B$34:$B$777,W$260)+'СЕТ СН'!$F$12</f>
        <v>338.85467793999999</v>
      </c>
      <c r="X289" s="37">
        <f>SUMIFS(СВЦЭМ!$H$34:$H$777,СВЦЭМ!$A$34:$A$777,$A289,СВЦЭМ!$B$34:$B$777,X$260)+'СЕТ СН'!$F$12</f>
        <v>348.42020616999997</v>
      </c>
      <c r="Y289" s="37">
        <f>SUMIFS(СВЦЭМ!$H$34:$H$777,СВЦЭМ!$A$34:$A$777,$A289,СВЦЭМ!$B$34:$B$777,Y$260)+'СЕТ СН'!$F$12</f>
        <v>378.09449058000001</v>
      </c>
    </row>
    <row r="290" spans="1:27" ht="15.75" x14ac:dyDescent="0.2">
      <c r="A290" s="36">
        <f t="shared" si="7"/>
        <v>43250</v>
      </c>
      <c r="B290" s="37">
        <f>SUMIFS(СВЦЭМ!$H$34:$H$777,СВЦЭМ!$A$34:$A$777,$A290,СВЦЭМ!$B$34:$B$777,B$260)+'СЕТ СН'!$F$12</f>
        <v>435.35696344000002</v>
      </c>
      <c r="C290" s="37">
        <f>SUMIFS(СВЦЭМ!$H$34:$H$777,СВЦЭМ!$A$34:$A$777,$A290,СВЦЭМ!$B$34:$B$777,C$260)+'СЕТ СН'!$F$12</f>
        <v>464.56276358999997</v>
      </c>
      <c r="D290" s="37">
        <f>SUMIFS(СВЦЭМ!$H$34:$H$777,СВЦЭМ!$A$34:$A$777,$A290,СВЦЭМ!$B$34:$B$777,D$260)+'СЕТ СН'!$F$12</f>
        <v>486.34441541000001</v>
      </c>
      <c r="E290" s="37">
        <f>SUMIFS(СВЦЭМ!$H$34:$H$777,СВЦЭМ!$A$34:$A$777,$A290,СВЦЭМ!$B$34:$B$777,E$260)+'СЕТ СН'!$F$12</f>
        <v>490.64534163000002</v>
      </c>
      <c r="F290" s="37">
        <f>SUMIFS(СВЦЭМ!$H$34:$H$777,СВЦЭМ!$A$34:$A$777,$A290,СВЦЭМ!$B$34:$B$777,F$260)+'СЕТ СН'!$F$12</f>
        <v>496.54219540000003</v>
      </c>
      <c r="G290" s="37">
        <f>SUMIFS(СВЦЭМ!$H$34:$H$777,СВЦЭМ!$A$34:$A$777,$A290,СВЦЭМ!$B$34:$B$777,G$260)+'СЕТ СН'!$F$12</f>
        <v>490.08504799000002</v>
      </c>
      <c r="H290" s="37">
        <f>SUMIFS(СВЦЭМ!$H$34:$H$777,СВЦЭМ!$A$34:$A$777,$A290,СВЦЭМ!$B$34:$B$777,H$260)+'СЕТ СН'!$F$12</f>
        <v>455.40055676999998</v>
      </c>
      <c r="I290" s="37">
        <f>SUMIFS(СВЦЭМ!$H$34:$H$777,СВЦЭМ!$A$34:$A$777,$A290,СВЦЭМ!$B$34:$B$777,I$260)+'СЕТ СН'!$F$12</f>
        <v>415.98627324</v>
      </c>
      <c r="J290" s="37">
        <f>SUMIFS(СВЦЭМ!$H$34:$H$777,СВЦЭМ!$A$34:$A$777,$A290,СВЦЭМ!$B$34:$B$777,J$260)+'СЕТ СН'!$F$12</f>
        <v>413.46550703999998</v>
      </c>
      <c r="K290" s="37">
        <f>SUMIFS(СВЦЭМ!$H$34:$H$777,СВЦЭМ!$A$34:$A$777,$A290,СВЦЭМ!$B$34:$B$777,K$260)+'СЕТ СН'!$F$12</f>
        <v>418.44512058999999</v>
      </c>
      <c r="L290" s="37">
        <f>SUMIFS(СВЦЭМ!$H$34:$H$777,СВЦЭМ!$A$34:$A$777,$A290,СВЦЭМ!$B$34:$B$777,L$260)+'СЕТ СН'!$F$12</f>
        <v>416.78829963999999</v>
      </c>
      <c r="M290" s="37">
        <f>SUMIFS(СВЦЭМ!$H$34:$H$777,СВЦЭМ!$A$34:$A$777,$A290,СВЦЭМ!$B$34:$B$777,M$260)+'СЕТ СН'!$F$12</f>
        <v>428.60881771999999</v>
      </c>
      <c r="N290" s="37">
        <f>SUMIFS(СВЦЭМ!$H$34:$H$777,СВЦЭМ!$A$34:$A$777,$A290,СВЦЭМ!$B$34:$B$777,N$260)+'СЕТ СН'!$F$12</f>
        <v>429.02816333999999</v>
      </c>
      <c r="O290" s="37">
        <f>SUMIFS(СВЦЭМ!$H$34:$H$777,СВЦЭМ!$A$34:$A$777,$A290,СВЦЭМ!$B$34:$B$777,O$260)+'СЕТ СН'!$F$12</f>
        <v>422.73035866999999</v>
      </c>
      <c r="P290" s="37">
        <f>SUMIFS(СВЦЭМ!$H$34:$H$777,СВЦЭМ!$A$34:$A$777,$A290,СВЦЭМ!$B$34:$B$777,P$260)+'СЕТ СН'!$F$12</f>
        <v>414.16047327000001</v>
      </c>
      <c r="Q290" s="37">
        <f>SUMIFS(СВЦЭМ!$H$34:$H$777,СВЦЭМ!$A$34:$A$777,$A290,СВЦЭМ!$B$34:$B$777,Q$260)+'СЕТ СН'!$F$12</f>
        <v>402.75613949000001</v>
      </c>
      <c r="R290" s="37">
        <f>SUMIFS(СВЦЭМ!$H$34:$H$777,СВЦЭМ!$A$34:$A$777,$A290,СВЦЭМ!$B$34:$B$777,R$260)+'СЕТ СН'!$F$12</f>
        <v>407.27770814000002</v>
      </c>
      <c r="S290" s="37">
        <f>SUMIFS(СВЦЭМ!$H$34:$H$777,СВЦЭМ!$A$34:$A$777,$A290,СВЦЭМ!$B$34:$B$777,S$260)+'СЕТ СН'!$F$12</f>
        <v>407.41742085999999</v>
      </c>
      <c r="T290" s="37">
        <f>SUMIFS(СВЦЭМ!$H$34:$H$777,СВЦЭМ!$A$34:$A$777,$A290,СВЦЭМ!$B$34:$B$777,T$260)+'СЕТ СН'!$F$12</f>
        <v>404.30984917000001</v>
      </c>
      <c r="U290" s="37">
        <f>SUMIFS(СВЦЭМ!$H$34:$H$777,СВЦЭМ!$A$34:$A$777,$A290,СВЦЭМ!$B$34:$B$777,U$260)+'СЕТ СН'!$F$12</f>
        <v>401.08486155000003</v>
      </c>
      <c r="V290" s="37">
        <f>SUMIFS(СВЦЭМ!$H$34:$H$777,СВЦЭМ!$A$34:$A$777,$A290,СВЦЭМ!$B$34:$B$777,V$260)+'СЕТ СН'!$F$12</f>
        <v>391.25398763999999</v>
      </c>
      <c r="W290" s="37">
        <f>SUMIFS(СВЦЭМ!$H$34:$H$777,СВЦЭМ!$A$34:$A$777,$A290,СВЦЭМ!$B$34:$B$777,W$260)+'СЕТ СН'!$F$12</f>
        <v>385.75056212999999</v>
      </c>
      <c r="X290" s="37">
        <f>SUMIFS(СВЦЭМ!$H$34:$H$777,СВЦЭМ!$A$34:$A$777,$A290,СВЦЭМ!$B$34:$B$777,X$260)+'СЕТ СН'!$F$12</f>
        <v>392.77343281999998</v>
      </c>
      <c r="Y290" s="37">
        <f>SUMIFS(СВЦЭМ!$H$34:$H$777,СВЦЭМ!$A$34:$A$777,$A290,СВЦЭМ!$B$34:$B$777,Y$260)+'СЕТ СН'!$F$12</f>
        <v>409.88450773</v>
      </c>
    </row>
    <row r="291" spans="1:27" ht="15.75" x14ac:dyDescent="0.2">
      <c r="A291" s="36">
        <f t="shared" si="7"/>
        <v>43251</v>
      </c>
      <c r="B291" s="37">
        <f>SUMIFS(СВЦЭМ!$H$34:$H$777,СВЦЭМ!$A$34:$A$777,$A291,СВЦЭМ!$B$34:$B$777,B$260)+'СЕТ СН'!$F$12</f>
        <v>434.94153898000002</v>
      </c>
      <c r="C291" s="37">
        <f>SUMIFS(СВЦЭМ!$H$34:$H$777,СВЦЭМ!$A$34:$A$777,$A291,СВЦЭМ!$B$34:$B$777,C$260)+'СЕТ СН'!$F$12</f>
        <v>465.63388119000001</v>
      </c>
      <c r="D291" s="37">
        <f>SUMIFS(СВЦЭМ!$H$34:$H$777,СВЦЭМ!$A$34:$A$777,$A291,СВЦЭМ!$B$34:$B$777,D$260)+'СЕТ СН'!$F$12</f>
        <v>479.34763390000001</v>
      </c>
      <c r="E291" s="37">
        <f>SUMIFS(СВЦЭМ!$H$34:$H$777,СВЦЭМ!$A$34:$A$777,$A291,СВЦЭМ!$B$34:$B$777,E$260)+'СЕТ СН'!$F$12</f>
        <v>485.23132783</v>
      </c>
      <c r="F291" s="37">
        <f>SUMIFS(СВЦЭМ!$H$34:$H$777,СВЦЭМ!$A$34:$A$777,$A291,СВЦЭМ!$B$34:$B$777,F$260)+'СЕТ СН'!$F$12</f>
        <v>489.75086440000001</v>
      </c>
      <c r="G291" s="37">
        <f>SUMIFS(СВЦЭМ!$H$34:$H$777,СВЦЭМ!$A$34:$A$777,$A291,СВЦЭМ!$B$34:$B$777,G$260)+'СЕТ СН'!$F$12</f>
        <v>480.47027238999999</v>
      </c>
      <c r="H291" s="37">
        <f>SUMIFS(СВЦЭМ!$H$34:$H$777,СВЦЭМ!$A$34:$A$777,$A291,СВЦЭМ!$B$34:$B$777,H$260)+'СЕТ СН'!$F$12</f>
        <v>456.69025306999998</v>
      </c>
      <c r="I291" s="37">
        <f>SUMIFS(СВЦЭМ!$H$34:$H$777,СВЦЭМ!$A$34:$A$777,$A291,СВЦЭМ!$B$34:$B$777,I$260)+'СЕТ СН'!$F$12</f>
        <v>419.87564909999998</v>
      </c>
      <c r="J291" s="37">
        <f>SUMIFS(СВЦЭМ!$H$34:$H$777,СВЦЭМ!$A$34:$A$777,$A291,СВЦЭМ!$B$34:$B$777,J$260)+'СЕТ СН'!$F$12</f>
        <v>407.62836816999999</v>
      </c>
      <c r="K291" s="37">
        <f>SUMIFS(СВЦЭМ!$H$34:$H$777,СВЦЭМ!$A$34:$A$777,$A291,СВЦЭМ!$B$34:$B$777,K$260)+'СЕТ СН'!$F$12</f>
        <v>399.45833056999999</v>
      </c>
      <c r="L291" s="37">
        <f>SUMIFS(СВЦЭМ!$H$34:$H$777,СВЦЭМ!$A$34:$A$777,$A291,СВЦЭМ!$B$34:$B$777,L$260)+'СЕТ СН'!$F$12</f>
        <v>403.02439894000003</v>
      </c>
      <c r="M291" s="37">
        <f>SUMIFS(СВЦЭМ!$H$34:$H$777,СВЦЭМ!$A$34:$A$777,$A291,СВЦЭМ!$B$34:$B$777,M$260)+'СЕТ СН'!$F$12</f>
        <v>407.59114571999999</v>
      </c>
      <c r="N291" s="37">
        <f>SUMIFS(СВЦЭМ!$H$34:$H$777,СВЦЭМ!$A$34:$A$777,$A291,СВЦЭМ!$B$34:$B$777,N$260)+'СЕТ СН'!$F$12</f>
        <v>399.61904669</v>
      </c>
      <c r="O291" s="37">
        <f>SUMIFS(СВЦЭМ!$H$34:$H$777,СВЦЭМ!$A$34:$A$777,$A291,СВЦЭМ!$B$34:$B$777,O$260)+'СЕТ СН'!$F$12</f>
        <v>404.86937216000001</v>
      </c>
      <c r="P291" s="37">
        <f>SUMIFS(СВЦЭМ!$H$34:$H$777,СВЦЭМ!$A$34:$A$777,$A291,СВЦЭМ!$B$34:$B$777,P$260)+'СЕТ СН'!$F$12</f>
        <v>411.00122855000001</v>
      </c>
      <c r="Q291" s="37">
        <f>SUMIFS(СВЦЭМ!$H$34:$H$777,СВЦЭМ!$A$34:$A$777,$A291,СВЦЭМ!$B$34:$B$777,Q$260)+'СЕТ СН'!$F$12</f>
        <v>416.37801479000001</v>
      </c>
      <c r="R291" s="37">
        <f>SUMIFS(СВЦЭМ!$H$34:$H$777,СВЦЭМ!$A$34:$A$777,$A291,СВЦЭМ!$B$34:$B$777,R$260)+'СЕТ СН'!$F$12</f>
        <v>415.63876090000002</v>
      </c>
      <c r="S291" s="37">
        <f>SUMIFS(СВЦЭМ!$H$34:$H$777,СВЦЭМ!$A$34:$A$777,$A291,СВЦЭМ!$B$34:$B$777,S$260)+'СЕТ СН'!$F$12</f>
        <v>411.00959999999998</v>
      </c>
      <c r="T291" s="37">
        <f>SUMIFS(СВЦЭМ!$H$34:$H$777,СВЦЭМ!$A$34:$A$777,$A291,СВЦЭМ!$B$34:$B$777,T$260)+'СЕТ СН'!$F$12</f>
        <v>403.79482609000002</v>
      </c>
      <c r="U291" s="37">
        <f>SUMIFS(СВЦЭМ!$H$34:$H$777,СВЦЭМ!$A$34:$A$777,$A291,СВЦЭМ!$B$34:$B$777,U$260)+'СЕТ СН'!$F$12</f>
        <v>406.19226147000001</v>
      </c>
      <c r="V291" s="37">
        <f>SUMIFS(СВЦЭМ!$H$34:$H$777,СВЦЭМ!$A$34:$A$777,$A291,СВЦЭМ!$B$34:$B$777,V$260)+'СЕТ СН'!$F$12</f>
        <v>399.27786221999997</v>
      </c>
      <c r="W291" s="37">
        <f>SUMIFS(СВЦЭМ!$H$34:$H$777,СВЦЭМ!$A$34:$A$777,$A291,СВЦЭМ!$B$34:$B$777,W$260)+'СЕТ СН'!$F$12</f>
        <v>400.99593735000002</v>
      </c>
      <c r="X291" s="37">
        <f>SUMIFS(СВЦЭМ!$H$34:$H$777,СВЦЭМ!$A$34:$A$777,$A291,СВЦЭМ!$B$34:$B$777,X$260)+'СЕТ СН'!$F$12</f>
        <v>403.21392569</v>
      </c>
      <c r="Y291" s="37">
        <f>SUMIFS(СВЦЭМ!$H$34:$H$777,СВЦЭМ!$A$34:$A$777,$A291,СВЦЭМ!$B$34:$B$777,Y$260)+'СЕТ СН'!$F$12</f>
        <v>418.35109245000001</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18" t="s">
        <v>7</v>
      </c>
      <c r="B294" s="121" t="s">
        <v>132</v>
      </c>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3"/>
    </row>
    <row r="295" spans="1:27" ht="12.75" customHeight="1" x14ac:dyDescent="0.2">
      <c r="A295" s="119"/>
      <c r="B295" s="124"/>
      <c r="C295" s="125"/>
      <c r="D295" s="125"/>
      <c r="E295" s="125"/>
      <c r="F295" s="125"/>
      <c r="G295" s="125"/>
      <c r="H295" s="125"/>
      <c r="I295" s="125"/>
      <c r="J295" s="125"/>
      <c r="K295" s="125"/>
      <c r="L295" s="125"/>
      <c r="M295" s="125"/>
      <c r="N295" s="125"/>
      <c r="O295" s="125"/>
      <c r="P295" s="125"/>
      <c r="Q295" s="125"/>
      <c r="R295" s="125"/>
      <c r="S295" s="125"/>
      <c r="T295" s="125"/>
      <c r="U295" s="125"/>
      <c r="V295" s="125"/>
      <c r="W295" s="125"/>
      <c r="X295" s="125"/>
      <c r="Y295" s="126"/>
    </row>
    <row r="296" spans="1:27" s="47" customFormat="1" ht="12.75" customHeight="1" x14ac:dyDescent="0.2">
      <c r="A296" s="120"/>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01.05.2018</v>
      </c>
      <c r="B297" s="37">
        <f>SUMIFS(СВЦЭМ!$I$34:$I$777,СВЦЭМ!$A$34:$A$777,$A297,СВЦЭМ!$B$34:$B$777,B$296)+'СЕТ СН'!$F$13</f>
        <v>0</v>
      </c>
      <c r="C297" s="37">
        <f>SUMIFS(СВЦЭМ!$I$34:$I$777,СВЦЭМ!$A$34:$A$777,$A297,СВЦЭМ!$B$34:$B$777,C$296)+'СЕТ СН'!$F$13</f>
        <v>0</v>
      </c>
      <c r="D297" s="37">
        <f>SUMIFS(СВЦЭМ!$I$34:$I$777,СВЦЭМ!$A$34:$A$777,$A297,СВЦЭМ!$B$34:$B$777,D$296)+'СЕТ СН'!$F$13</f>
        <v>0</v>
      </c>
      <c r="E297" s="37">
        <f>SUMIFS(СВЦЭМ!$I$34:$I$777,СВЦЭМ!$A$34:$A$777,$A297,СВЦЭМ!$B$34:$B$777,E$296)+'СЕТ СН'!$F$13</f>
        <v>0</v>
      </c>
      <c r="F297" s="37">
        <f>SUMIFS(СВЦЭМ!$I$34:$I$777,СВЦЭМ!$A$34:$A$777,$A297,СВЦЭМ!$B$34:$B$777,F$296)+'СЕТ СН'!$F$13</f>
        <v>0</v>
      </c>
      <c r="G297" s="37">
        <f>SUMIFS(СВЦЭМ!$I$34:$I$777,СВЦЭМ!$A$34:$A$777,$A297,СВЦЭМ!$B$34:$B$777,G$296)+'СЕТ СН'!$F$13</f>
        <v>0</v>
      </c>
      <c r="H297" s="37">
        <f>SUMIFS(СВЦЭМ!$I$34:$I$777,СВЦЭМ!$A$34:$A$777,$A297,СВЦЭМ!$B$34:$B$777,H$296)+'СЕТ СН'!$F$13</f>
        <v>0</v>
      </c>
      <c r="I297" s="37">
        <f>SUMIFS(СВЦЭМ!$I$34:$I$777,СВЦЭМ!$A$34:$A$777,$A297,СВЦЭМ!$B$34:$B$777,I$296)+'СЕТ СН'!$F$13</f>
        <v>0</v>
      </c>
      <c r="J297" s="37">
        <f>SUMIFS(СВЦЭМ!$I$34:$I$777,СВЦЭМ!$A$34:$A$777,$A297,СВЦЭМ!$B$34:$B$777,J$296)+'СЕТ СН'!$F$13</f>
        <v>0</v>
      </c>
      <c r="K297" s="37">
        <f>SUMIFS(СВЦЭМ!$I$34:$I$777,СВЦЭМ!$A$34:$A$777,$A297,СВЦЭМ!$B$34:$B$777,K$296)+'СЕТ СН'!$F$13</f>
        <v>0</v>
      </c>
      <c r="L297" s="37">
        <f>SUMIFS(СВЦЭМ!$I$34:$I$777,СВЦЭМ!$A$34:$A$777,$A297,СВЦЭМ!$B$34:$B$777,L$296)+'СЕТ СН'!$F$13</f>
        <v>0</v>
      </c>
      <c r="M297" s="37">
        <f>SUMIFS(СВЦЭМ!$I$34:$I$777,СВЦЭМ!$A$34:$A$777,$A297,СВЦЭМ!$B$34:$B$777,M$296)+'СЕТ СН'!$F$13</f>
        <v>0</v>
      </c>
      <c r="N297" s="37">
        <f>SUMIFS(СВЦЭМ!$I$34:$I$777,СВЦЭМ!$A$34:$A$777,$A297,СВЦЭМ!$B$34:$B$777,N$296)+'СЕТ СН'!$F$13</f>
        <v>0</v>
      </c>
      <c r="O297" s="37">
        <f>SUMIFS(СВЦЭМ!$I$34:$I$777,СВЦЭМ!$A$34:$A$777,$A297,СВЦЭМ!$B$34:$B$777,O$296)+'СЕТ СН'!$F$13</f>
        <v>0</v>
      </c>
      <c r="P297" s="37">
        <f>SUMIFS(СВЦЭМ!$I$34:$I$777,СВЦЭМ!$A$34:$A$777,$A297,СВЦЭМ!$B$34:$B$777,P$296)+'СЕТ СН'!$F$13</f>
        <v>0</v>
      </c>
      <c r="Q297" s="37">
        <f>SUMIFS(СВЦЭМ!$I$34:$I$777,СВЦЭМ!$A$34:$A$777,$A297,СВЦЭМ!$B$34:$B$777,Q$296)+'СЕТ СН'!$F$13</f>
        <v>0</v>
      </c>
      <c r="R297" s="37">
        <f>SUMIFS(СВЦЭМ!$I$34:$I$777,СВЦЭМ!$A$34:$A$777,$A297,СВЦЭМ!$B$34:$B$777,R$296)+'СЕТ СН'!$F$13</f>
        <v>0</v>
      </c>
      <c r="S297" s="37">
        <f>SUMIFS(СВЦЭМ!$I$34:$I$777,СВЦЭМ!$A$34:$A$777,$A297,СВЦЭМ!$B$34:$B$777,S$296)+'СЕТ СН'!$F$13</f>
        <v>0</v>
      </c>
      <c r="T297" s="37">
        <f>SUMIFS(СВЦЭМ!$I$34:$I$777,СВЦЭМ!$A$34:$A$777,$A297,СВЦЭМ!$B$34:$B$777,T$296)+'СЕТ СН'!$F$13</f>
        <v>0</v>
      </c>
      <c r="U297" s="37">
        <f>SUMIFS(СВЦЭМ!$I$34:$I$777,СВЦЭМ!$A$34:$A$777,$A297,СВЦЭМ!$B$34:$B$777,U$296)+'СЕТ СН'!$F$13</f>
        <v>0</v>
      </c>
      <c r="V297" s="37">
        <f>SUMIFS(СВЦЭМ!$I$34:$I$777,СВЦЭМ!$A$34:$A$777,$A297,СВЦЭМ!$B$34:$B$777,V$296)+'СЕТ СН'!$F$13</f>
        <v>0</v>
      </c>
      <c r="W297" s="37">
        <f>SUMIFS(СВЦЭМ!$I$34:$I$777,СВЦЭМ!$A$34:$A$777,$A297,СВЦЭМ!$B$34:$B$777,W$296)+'СЕТ СН'!$F$13</f>
        <v>0</v>
      </c>
      <c r="X297" s="37">
        <f>SUMIFS(СВЦЭМ!$I$34:$I$777,СВЦЭМ!$A$34:$A$777,$A297,СВЦЭМ!$B$34:$B$777,X$296)+'СЕТ СН'!$F$13</f>
        <v>0</v>
      </c>
      <c r="Y297" s="37">
        <f>SUMIFS(СВЦЭМ!$I$34:$I$777,СВЦЭМ!$A$34:$A$777,$A297,СВЦЭМ!$B$34:$B$777,Y$296)+'СЕТ СН'!$F$13</f>
        <v>0</v>
      </c>
      <c r="AA297" s="46"/>
    </row>
    <row r="298" spans="1:27" ht="15.75" x14ac:dyDescent="0.2">
      <c r="A298" s="36">
        <f>A297+1</f>
        <v>43222</v>
      </c>
      <c r="B298" s="37">
        <f>SUMIFS(СВЦЭМ!$I$34:$I$777,СВЦЭМ!$A$34:$A$777,$A298,СВЦЭМ!$B$34:$B$777,B$296)+'СЕТ СН'!$F$13</f>
        <v>0</v>
      </c>
      <c r="C298" s="37">
        <f>SUMIFS(СВЦЭМ!$I$34:$I$777,СВЦЭМ!$A$34:$A$777,$A298,СВЦЭМ!$B$34:$B$777,C$296)+'СЕТ СН'!$F$13</f>
        <v>0</v>
      </c>
      <c r="D298" s="37">
        <f>SUMIFS(СВЦЭМ!$I$34:$I$777,СВЦЭМ!$A$34:$A$777,$A298,СВЦЭМ!$B$34:$B$777,D$296)+'СЕТ СН'!$F$13</f>
        <v>0</v>
      </c>
      <c r="E298" s="37">
        <f>SUMIFS(СВЦЭМ!$I$34:$I$777,СВЦЭМ!$A$34:$A$777,$A298,СВЦЭМ!$B$34:$B$777,E$296)+'СЕТ СН'!$F$13</f>
        <v>0</v>
      </c>
      <c r="F298" s="37">
        <f>SUMIFS(СВЦЭМ!$I$34:$I$777,СВЦЭМ!$A$34:$A$777,$A298,СВЦЭМ!$B$34:$B$777,F$296)+'СЕТ СН'!$F$13</f>
        <v>0</v>
      </c>
      <c r="G298" s="37">
        <f>SUMIFS(СВЦЭМ!$I$34:$I$777,СВЦЭМ!$A$34:$A$777,$A298,СВЦЭМ!$B$34:$B$777,G$296)+'СЕТ СН'!$F$13</f>
        <v>0</v>
      </c>
      <c r="H298" s="37">
        <f>SUMIFS(СВЦЭМ!$I$34:$I$777,СВЦЭМ!$A$34:$A$777,$A298,СВЦЭМ!$B$34:$B$777,H$296)+'СЕТ СН'!$F$13</f>
        <v>0</v>
      </c>
      <c r="I298" s="37">
        <f>SUMIFS(СВЦЭМ!$I$34:$I$777,СВЦЭМ!$A$34:$A$777,$A298,СВЦЭМ!$B$34:$B$777,I$296)+'СЕТ СН'!$F$13</f>
        <v>0</v>
      </c>
      <c r="J298" s="37">
        <f>SUMIFS(СВЦЭМ!$I$34:$I$777,СВЦЭМ!$A$34:$A$777,$A298,СВЦЭМ!$B$34:$B$777,J$296)+'СЕТ СН'!$F$13</f>
        <v>0</v>
      </c>
      <c r="K298" s="37">
        <f>SUMIFS(СВЦЭМ!$I$34:$I$777,СВЦЭМ!$A$34:$A$777,$A298,СВЦЭМ!$B$34:$B$777,K$296)+'СЕТ СН'!$F$13</f>
        <v>0</v>
      </c>
      <c r="L298" s="37">
        <f>SUMIFS(СВЦЭМ!$I$34:$I$777,СВЦЭМ!$A$34:$A$777,$A298,СВЦЭМ!$B$34:$B$777,L$296)+'СЕТ СН'!$F$13</f>
        <v>0</v>
      </c>
      <c r="M298" s="37">
        <f>SUMIFS(СВЦЭМ!$I$34:$I$777,СВЦЭМ!$A$34:$A$777,$A298,СВЦЭМ!$B$34:$B$777,M$296)+'СЕТ СН'!$F$13</f>
        <v>0</v>
      </c>
      <c r="N298" s="37">
        <f>SUMIFS(СВЦЭМ!$I$34:$I$777,СВЦЭМ!$A$34:$A$777,$A298,СВЦЭМ!$B$34:$B$777,N$296)+'СЕТ СН'!$F$13</f>
        <v>0</v>
      </c>
      <c r="O298" s="37">
        <f>SUMIFS(СВЦЭМ!$I$34:$I$777,СВЦЭМ!$A$34:$A$777,$A298,СВЦЭМ!$B$34:$B$777,O$296)+'СЕТ СН'!$F$13</f>
        <v>0</v>
      </c>
      <c r="P298" s="37">
        <f>SUMIFS(СВЦЭМ!$I$34:$I$777,СВЦЭМ!$A$34:$A$777,$A298,СВЦЭМ!$B$34:$B$777,P$296)+'СЕТ СН'!$F$13</f>
        <v>0</v>
      </c>
      <c r="Q298" s="37">
        <f>SUMIFS(СВЦЭМ!$I$34:$I$777,СВЦЭМ!$A$34:$A$777,$A298,СВЦЭМ!$B$34:$B$777,Q$296)+'СЕТ СН'!$F$13</f>
        <v>0</v>
      </c>
      <c r="R298" s="37">
        <f>SUMIFS(СВЦЭМ!$I$34:$I$777,СВЦЭМ!$A$34:$A$777,$A298,СВЦЭМ!$B$34:$B$777,R$296)+'СЕТ СН'!$F$13</f>
        <v>0</v>
      </c>
      <c r="S298" s="37">
        <f>SUMIFS(СВЦЭМ!$I$34:$I$777,СВЦЭМ!$A$34:$A$777,$A298,СВЦЭМ!$B$34:$B$777,S$296)+'СЕТ СН'!$F$13</f>
        <v>0</v>
      </c>
      <c r="T298" s="37">
        <f>SUMIFS(СВЦЭМ!$I$34:$I$777,СВЦЭМ!$A$34:$A$777,$A298,СВЦЭМ!$B$34:$B$777,T$296)+'СЕТ СН'!$F$13</f>
        <v>0</v>
      </c>
      <c r="U298" s="37">
        <f>SUMIFS(СВЦЭМ!$I$34:$I$777,СВЦЭМ!$A$34:$A$777,$A298,СВЦЭМ!$B$34:$B$777,U$296)+'СЕТ СН'!$F$13</f>
        <v>0</v>
      </c>
      <c r="V298" s="37">
        <f>SUMIFS(СВЦЭМ!$I$34:$I$777,СВЦЭМ!$A$34:$A$777,$A298,СВЦЭМ!$B$34:$B$777,V$296)+'СЕТ СН'!$F$13</f>
        <v>0</v>
      </c>
      <c r="W298" s="37">
        <f>SUMIFS(СВЦЭМ!$I$34:$I$777,СВЦЭМ!$A$34:$A$777,$A298,СВЦЭМ!$B$34:$B$777,W$296)+'СЕТ СН'!$F$13</f>
        <v>0</v>
      </c>
      <c r="X298" s="37">
        <f>SUMIFS(СВЦЭМ!$I$34:$I$777,СВЦЭМ!$A$34:$A$777,$A298,СВЦЭМ!$B$34:$B$777,X$296)+'СЕТ СН'!$F$13</f>
        <v>0</v>
      </c>
      <c r="Y298" s="37">
        <f>SUMIFS(СВЦЭМ!$I$34:$I$777,СВЦЭМ!$A$34:$A$777,$A298,СВЦЭМ!$B$34:$B$777,Y$296)+'СЕТ СН'!$F$13</f>
        <v>0</v>
      </c>
    </row>
    <row r="299" spans="1:27" ht="15.75" x14ac:dyDescent="0.2">
      <c r="A299" s="36">
        <f t="shared" ref="A299:A327" si="8">A298+1</f>
        <v>43223</v>
      </c>
      <c r="B299" s="37">
        <f>SUMIFS(СВЦЭМ!$I$34:$I$777,СВЦЭМ!$A$34:$A$777,$A299,СВЦЭМ!$B$34:$B$777,B$296)+'СЕТ СН'!$F$13</f>
        <v>0</v>
      </c>
      <c r="C299" s="37">
        <f>SUMIFS(СВЦЭМ!$I$34:$I$777,СВЦЭМ!$A$34:$A$777,$A299,СВЦЭМ!$B$34:$B$777,C$296)+'СЕТ СН'!$F$13</f>
        <v>0</v>
      </c>
      <c r="D299" s="37">
        <f>SUMIFS(СВЦЭМ!$I$34:$I$777,СВЦЭМ!$A$34:$A$777,$A299,СВЦЭМ!$B$34:$B$777,D$296)+'СЕТ СН'!$F$13</f>
        <v>0</v>
      </c>
      <c r="E299" s="37">
        <f>SUMIFS(СВЦЭМ!$I$34:$I$777,СВЦЭМ!$A$34:$A$777,$A299,СВЦЭМ!$B$34:$B$777,E$296)+'СЕТ СН'!$F$13</f>
        <v>0</v>
      </c>
      <c r="F299" s="37">
        <f>SUMIFS(СВЦЭМ!$I$34:$I$777,СВЦЭМ!$A$34:$A$777,$A299,СВЦЭМ!$B$34:$B$777,F$296)+'СЕТ СН'!$F$13</f>
        <v>0</v>
      </c>
      <c r="G299" s="37">
        <f>SUMIFS(СВЦЭМ!$I$34:$I$777,СВЦЭМ!$A$34:$A$777,$A299,СВЦЭМ!$B$34:$B$777,G$296)+'СЕТ СН'!$F$13</f>
        <v>0</v>
      </c>
      <c r="H299" s="37">
        <f>SUMIFS(СВЦЭМ!$I$34:$I$777,СВЦЭМ!$A$34:$A$777,$A299,СВЦЭМ!$B$34:$B$777,H$296)+'СЕТ СН'!$F$13</f>
        <v>0</v>
      </c>
      <c r="I299" s="37">
        <f>SUMIFS(СВЦЭМ!$I$34:$I$777,СВЦЭМ!$A$34:$A$777,$A299,СВЦЭМ!$B$34:$B$777,I$296)+'СЕТ СН'!$F$13</f>
        <v>0</v>
      </c>
      <c r="J299" s="37">
        <f>SUMIFS(СВЦЭМ!$I$34:$I$777,СВЦЭМ!$A$34:$A$777,$A299,СВЦЭМ!$B$34:$B$777,J$296)+'СЕТ СН'!$F$13</f>
        <v>0</v>
      </c>
      <c r="K299" s="37">
        <f>SUMIFS(СВЦЭМ!$I$34:$I$777,СВЦЭМ!$A$34:$A$777,$A299,СВЦЭМ!$B$34:$B$777,K$296)+'СЕТ СН'!$F$13</f>
        <v>0</v>
      </c>
      <c r="L299" s="37">
        <f>SUMIFS(СВЦЭМ!$I$34:$I$777,СВЦЭМ!$A$34:$A$777,$A299,СВЦЭМ!$B$34:$B$777,L$296)+'СЕТ СН'!$F$13</f>
        <v>0</v>
      </c>
      <c r="M299" s="37">
        <f>SUMIFS(СВЦЭМ!$I$34:$I$777,СВЦЭМ!$A$34:$A$777,$A299,СВЦЭМ!$B$34:$B$777,M$296)+'СЕТ СН'!$F$13</f>
        <v>0</v>
      </c>
      <c r="N299" s="37">
        <f>SUMIFS(СВЦЭМ!$I$34:$I$777,СВЦЭМ!$A$34:$A$777,$A299,СВЦЭМ!$B$34:$B$777,N$296)+'СЕТ СН'!$F$13</f>
        <v>0</v>
      </c>
      <c r="O299" s="37">
        <f>SUMIFS(СВЦЭМ!$I$34:$I$777,СВЦЭМ!$A$34:$A$777,$A299,СВЦЭМ!$B$34:$B$777,O$296)+'СЕТ СН'!$F$13</f>
        <v>0</v>
      </c>
      <c r="P299" s="37">
        <f>SUMIFS(СВЦЭМ!$I$34:$I$777,СВЦЭМ!$A$34:$A$777,$A299,СВЦЭМ!$B$34:$B$777,P$296)+'СЕТ СН'!$F$13</f>
        <v>0</v>
      </c>
      <c r="Q299" s="37">
        <f>SUMIFS(СВЦЭМ!$I$34:$I$777,СВЦЭМ!$A$34:$A$777,$A299,СВЦЭМ!$B$34:$B$777,Q$296)+'СЕТ СН'!$F$13</f>
        <v>0</v>
      </c>
      <c r="R299" s="37">
        <f>SUMIFS(СВЦЭМ!$I$34:$I$777,СВЦЭМ!$A$34:$A$777,$A299,СВЦЭМ!$B$34:$B$777,R$296)+'СЕТ СН'!$F$13</f>
        <v>0</v>
      </c>
      <c r="S299" s="37">
        <f>SUMIFS(СВЦЭМ!$I$34:$I$777,СВЦЭМ!$A$34:$A$777,$A299,СВЦЭМ!$B$34:$B$777,S$296)+'СЕТ СН'!$F$13</f>
        <v>0</v>
      </c>
      <c r="T299" s="37">
        <f>SUMIFS(СВЦЭМ!$I$34:$I$777,СВЦЭМ!$A$34:$A$777,$A299,СВЦЭМ!$B$34:$B$777,T$296)+'СЕТ СН'!$F$13</f>
        <v>0</v>
      </c>
      <c r="U299" s="37">
        <f>SUMIFS(СВЦЭМ!$I$34:$I$777,СВЦЭМ!$A$34:$A$777,$A299,СВЦЭМ!$B$34:$B$777,U$296)+'СЕТ СН'!$F$13</f>
        <v>0</v>
      </c>
      <c r="V299" s="37">
        <f>SUMIFS(СВЦЭМ!$I$34:$I$777,СВЦЭМ!$A$34:$A$777,$A299,СВЦЭМ!$B$34:$B$777,V$296)+'СЕТ СН'!$F$13</f>
        <v>0</v>
      </c>
      <c r="W299" s="37">
        <f>SUMIFS(СВЦЭМ!$I$34:$I$777,СВЦЭМ!$A$34:$A$777,$A299,СВЦЭМ!$B$34:$B$777,W$296)+'СЕТ СН'!$F$13</f>
        <v>0</v>
      </c>
      <c r="X299" s="37">
        <f>SUMIFS(СВЦЭМ!$I$34:$I$777,СВЦЭМ!$A$34:$A$777,$A299,СВЦЭМ!$B$34:$B$777,X$296)+'СЕТ СН'!$F$13</f>
        <v>0</v>
      </c>
      <c r="Y299" s="37">
        <f>SUMIFS(СВЦЭМ!$I$34:$I$777,СВЦЭМ!$A$34:$A$777,$A299,СВЦЭМ!$B$34:$B$777,Y$296)+'СЕТ СН'!$F$13</f>
        <v>0</v>
      </c>
    </row>
    <row r="300" spans="1:27" ht="15.75" x14ac:dyDescent="0.2">
      <c r="A300" s="36">
        <f t="shared" si="8"/>
        <v>43224</v>
      </c>
      <c r="B300" s="37">
        <f>SUMIFS(СВЦЭМ!$I$34:$I$777,СВЦЭМ!$A$34:$A$777,$A300,СВЦЭМ!$B$34:$B$777,B$296)+'СЕТ СН'!$F$13</f>
        <v>0</v>
      </c>
      <c r="C300" s="37">
        <f>SUMIFS(СВЦЭМ!$I$34:$I$777,СВЦЭМ!$A$34:$A$777,$A300,СВЦЭМ!$B$34:$B$777,C$296)+'СЕТ СН'!$F$13</f>
        <v>0</v>
      </c>
      <c r="D300" s="37">
        <f>SUMIFS(СВЦЭМ!$I$34:$I$777,СВЦЭМ!$A$34:$A$777,$A300,СВЦЭМ!$B$34:$B$777,D$296)+'СЕТ СН'!$F$13</f>
        <v>0</v>
      </c>
      <c r="E300" s="37">
        <f>SUMIFS(СВЦЭМ!$I$34:$I$777,СВЦЭМ!$A$34:$A$777,$A300,СВЦЭМ!$B$34:$B$777,E$296)+'СЕТ СН'!$F$13</f>
        <v>0</v>
      </c>
      <c r="F300" s="37">
        <f>SUMIFS(СВЦЭМ!$I$34:$I$777,СВЦЭМ!$A$34:$A$777,$A300,СВЦЭМ!$B$34:$B$777,F$296)+'СЕТ СН'!$F$13</f>
        <v>0</v>
      </c>
      <c r="G300" s="37">
        <f>SUMIFS(СВЦЭМ!$I$34:$I$777,СВЦЭМ!$A$34:$A$777,$A300,СВЦЭМ!$B$34:$B$777,G$296)+'СЕТ СН'!$F$13</f>
        <v>0</v>
      </c>
      <c r="H300" s="37">
        <f>SUMIFS(СВЦЭМ!$I$34:$I$777,СВЦЭМ!$A$34:$A$777,$A300,СВЦЭМ!$B$34:$B$777,H$296)+'СЕТ СН'!$F$13</f>
        <v>0</v>
      </c>
      <c r="I300" s="37">
        <f>SUMIFS(СВЦЭМ!$I$34:$I$777,СВЦЭМ!$A$34:$A$777,$A300,СВЦЭМ!$B$34:$B$777,I$296)+'СЕТ СН'!$F$13</f>
        <v>0</v>
      </c>
      <c r="J300" s="37">
        <f>SUMIFS(СВЦЭМ!$I$34:$I$777,СВЦЭМ!$A$34:$A$777,$A300,СВЦЭМ!$B$34:$B$777,J$296)+'СЕТ СН'!$F$13</f>
        <v>0</v>
      </c>
      <c r="K300" s="37">
        <f>SUMIFS(СВЦЭМ!$I$34:$I$777,СВЦЭМ!$A$34:$A$777,$A300,СВЦЭМ!$B$34:$B$777,K$296)+'СЕТ СН'!$F$13</f>
        <v>0</v>
      </c>
      <c r="L300" s="37">
        <f>SUMIFS(СВЦЭМ!$I$34:$I$777,СВЦЭМ!$A$34:$A$777,$A300,СВЦЭМ!$B$34:$B$777,L$296)+'СЕТ СН'!$F$13</f>
        <v>0</v>
      </c>
      <c r="M300" s="37">
        <f>SUMIFS(СВЦЭМ!$I$34:$I$777,СВЦЭМ!$A$34:$A$777,$A300,СВЦЭМ!$B$34:$B$777,M$296)+'СЕТ СН'!$F$13</f>
        <v>0</v>
      </c>
      <c r="N300" s="37">
        <f>SUMIFS(СВЦЭМ!$I$34:$I$777,СВЦЭМ!$A$34:$A$777,$A300,СВЦЭМ!$B$34:$B$777,N$296)+'СЕТ СН'!$F$13</f>
        <v>0</v>
      </c>
      <c r="O300" s="37">
        <f>SUMIFS(СВЦЭМ!$I$34:$I$777,СВЦЭМ!$A$34:$A$777,$A300,СВЦЭМ!$B$34:$B$777,O$296)+'СЕТ СН'!$F$13</f>
        <v>0</v>
      </c>
      <c r="P300" s="37">
        <f>SUMIFS(СВЦЭМ!$I$34:$I$777,СВЦЭМ!$A$34:$A$777,$A300,СВЦЭМ!$B$34:$B$777,P$296)+'СЕТ СН'!$F$13</f>
        <v>0</v>
      </c>
      <c r="Q300" s="37">
        <f>SUMIFS(СВЦЭМ!$I$34:$I$777,СВЦЭМ!$A$34:$A$777,$A300,СВЦЭМ!$B$34:$B$777,Q$296)+'СЕТ СН'!$F$13</f>
        <v>0</v>
      </c>
      <c r="R300" s="37">
        <f>SUMIFS(СВЦЭМ!$I$34:$I$777,СВЦЭМ!$A$34:$A$777,$A300,СВЦЭМ!$B$34:$B$777,R$296)+'СЕТ СН'!$F$13</f>
        <v>0</v>
      </c>
      <c r="S300" s="37">
        <f>SUMIFS(СВЦЭМ!$I$34:$I$777,СВЦЭМ!$A$34:$A$777,$A300,СВЦЭМ!$B$34:$B$777,S$296)+'СЕТ СН'!$F$13</f>
        <v>0</v>
      </c>
      <c r="T300" s="37">
        <f>SUMIFS(СВЦЭМ!$I$34:$I$777,СВЦЭМ!$A$34:$A$777,$A300,СВЦЭМ!$B$34:$B$777,T$296)+'СЕТ СН'!$F$13</f>
        <v>0</v>
      </c>
      <c r="U300" s="37">
        <f>SUMIFS(СВЦЭМ!$I$34:$I$777,СВЦЭМ!$A$34:$A$777,$A300,СВЦЭМ!$B$34:$B$777,U$296)+'СЕТ СН'!$F$13</f>
        <v>0</v>
      </c>
      <c r="V300" s="37">
        <f>SUMIFS(СВЦЭМ!$I$34:$I$777,СВЦЭМ!$A$34:$A$777,$A300,СВЦЭМ!$B$34:$B$777,V$296)+'СЕТ СН'!$F$13</f>
        <v>0</v>
      </c>
      <c r="W300" s="37">
        <f>SUMIFS(СВЦЭМ!$I$34:$I$777,СВЦЭМ!$A$34:$A$777,$A300,СВЦЭМ!$B$34:$B$777,W$296)+'СЕТ СН'!$F$13</f>
        <v>0</v>
      </c>
      <c r="X300" s="37">
        <f>SUMIFS(СВЦЭМ!$I$34:$I$777,СВЦЭМ!$A$34:$A$777,$A300,СВЦЭМ!$B$34:$B$777,X$296)+'СЕТ СН'!$F$13</f>
        <v>0</v>
      </c>
      <c r="Y300" s="37">
        <f>SUMIFS(СВЦЭМ!$I$34:$I$777,СВЦЭМ!$A$34:$A$777,$A300,СВЦЭМ!$B$34:$B$777,Y$296)+'СЕТ СН'!$F$13</f>
        <v>0</v>
      </c>
    </row>
    <row r="301" spans="1:27" ht="15.75" x14ac:dyDescent="0.2">
      <c r="A301" s="36">
        <f t="shared" si="8"/>
        <v>43225</v>
      </c>
      <c r="B301" s="37">
        <f>SUMIFS(СВЦЭМ!$I$34:$I$777,СВЦЭМ!$A$34:$A$777,$A301,СВЦЭМ!$B$34:$B$777,B$296)+'СЕТ СН'!$F$13</f>
        <v>0</v>
      </c>
      <c r="C301" s="37">
        <f>SUMIFS(СВЦЭМ!$I$34:$I$777,СВЦЭМ!$A$34:$A$777,$A301,СВЦЭМ!$B$34:$B$777,C$296)+'СЕТ СН'!$F$13</f>
        <v>0</v>
      </c>
      <c r="D301" s="37">
        <f>SUMIFS(СВЦЭМ!$I$34:$I$777,СВЦЭМ!$A$34:$A$777,$A301,СВЦЭМ!$B$34:$B$777,D$296)+'СЕТ СН'!$F$13</f>
        <v>0</v>
      </c>
      <c r="E301" s="37">
        <f>SUMIFS(СВЦЭМ!$I$34:$I$777,СВЦЭМ!$A$34:$A$777,$A301,СВЦЭМ!$B$34:$B$777,E$296)+'СЕТ СН'!$F$13</f>
        <v>0</v>
      </c>
      <c r="F301" s="37">
        <f>SUMIFS(СВЦЭМ!$I$34:$I$777,СВЦЭМ!$A$34:$A$777,$A301,СВЦЭМ!$B$34:$B$777,F$296)+'СЕТ СН'!$F$13</f>
        <v>0</v>
      </c>
      <c r="G301" s="37">
        <f>SUMIFS(СВЦЭМ!$I$34:$I$777,СВЦЭМ!$A$34:$A$777,$A301,СВЦЭМ!$B$34:$B$777,G$296)+'СЕТ СН'!$F$13</f>
        <v>0</v>
      </c>
      <c r="H301" s="37">
        <f>SUMIFS(СВЦЭМ!$I$34:$I$777,СВЦЭМ!$A$34:$A$777,$A301,СВЦЭМ!$B$34:$B$777,H$296)+'СЕТ СН'!$F$13</f>
        <v>0</v>
      </c>
      <c r="I301" s="37">
        <f>SUMIFS(СВЦЭМ!$I$34:$I$777,СВЦЭМ!$A$34:$A$777,$A301,СВЦЭМ!$B$34:$B$777,I$296)+'СЕТ СН'!$F$13</f>
        <v>0</v>
      </c>
      <c r="J301" s="37">
        <f>SUMIFS(СВЦЭМ!$I$34:$I$777,СВЦЭМ!$A$34:$A$777,$A301,СВЦЭМ!$B$34:$B$777,J$296)+'СЕТ СН'!$F$13</f>
        <v>0</v>
      </c>
      <c r="K301" s="37">
        <f>SUMIFS(СВЦЭМ!$I$34:$I$777,СВЦЭМ!$A$34:$A$777,$A301,СВЦЭМ!$B$34:$B$777,K$296)+'СЕТ СН'!$F$13</f>
        <v>0</v>
      </c>
      <c r="L301" s="37">
        <f>SUMIFS(СВЦЭМ!$I$34:$I$777,СВЦЭМ!$A$34:$A$777,$A301,СВЦЭМ!$B$34:$B$777,L$296)+'СЕТ СН'!$F$13</f>
        <v>0</v>
      </c>
      <c r="M301" s="37">
        <f>SUMIFS(СВЦЭМ!$I$34:$I$777,СВЦЭМ!$A$34:$A$777,$A301,СВЦЭМ!$B$34:$B$777,M$296)+'СЕТ СН'!$F$13</f>
        <v>0</v>
      </c>
      <c r="N301" s="37">
        <f>SUMIFS(СВЦЭМ!$I$34:$I$777,СВЦЭМ!$A$34:$A$777,$A301,СВЦЭМ!$B$34:$B$777,N$296)+'СЕТ СН'!$F$13</f>
        <v>0</v>
      </c>
      <c r="O301" s="37">
        <f>SUMIFS(СВЦЭМ!$I$34:$I$777,СВЦЭМ!$A$34:$A$777,$A301,СВЦЭМ!$B$34:$B$777,O$296)+'СЕТ СН'!$F$13</f>
        <v>0</v>
      </c>
      <c r="P301" s="37">
        <f>SUMIFS(СВЦЭМ!$I$34:$I$777,СВЦЭМ!$A$34:$A$777,$A301,СВЦЭМ!$B$34:$B$777,P$296)+'СЕТ СН'!$F$13</f>
        <v>0</v>
      </c>
      <c r="Q301" s="37">
        <f>SUMIFS(СВЦЭМ!$I$34:$I$777,СВЦЭМ!$A$34:$A$777,$A301,СВЦЭМ!$B$34:$B$777,Q$296)+'СЕТ СН'!$F$13</f>
        <v>0</v>
      </c>
      <c r="R301" s="37">
        <f>SUMIFS(СВЦЭМ!$I$34:$I$777,СВЦЭМ!$A$34:$A$777,$A301,СВЦЭМ!$B$34:$B$777,R$296)+'СЕТ СН'!$F$13</f>
        <v>0</v>
      </c>
      <c r="S301" s="37">
        <f>SUMIFS(СВЦЭМ!$I$34:$I$777,СВЦЭМ!$A$34:$A$777,$A301,СВЦЭМ!$B$34:$B$777,S$296)+'СЕТ СН'!$F$13</f>
        <v>0</v>
      </c>
      <c r="T301" s="37">
        <f>SUMIFS(СВЦЭМ!$I$34:$I$777,СВЦЭМ!$A$34:$A$777,$A301,СВЦЭМ!$B$34:$B$777,T$296)+'СЕТ СН'!$F$13</f>
        <v>0</v>
      </c>
      <c r="U301" s="37">
        <f>SUMIFS(СВЦЭМ!$I$34:$I$777,СВЦЭМ!$A$34:$A$777,$A301,СВЦЭМ!$B$34:$B$777,U$296)+'СЕТ СН'!$F$13</f>
        <v>0</v>
      </c>
      <c r="V301" s="37">
        <f>SUMIFS(СВЦЭМ!$I$34:$I$777,СВЦЭМ!$A$34:$A$777,$A301,СВЦЭМ!$B$34:$B$777,V$296)+'СЕТ СН'!$F$13</f>
        <v>0</v>
      </c>
      <c r="W301" s="37">
        <f>SUMIFS(СВЦЭМ!$I$34:$I$777,СВЦЭМ!$A$34:$A$777,$A301,СВЦЭМ!$B$34:$B$777,W$296)+'СЕТ СН'!$F$13</f>
        <v>0</v>
      </c>
      <c r="X301" s="37">
        <f>SUMIFS(СВЦЭМ!$I$34:$I$777,СВЦЭМ!$A$34:$A$777,$A301,СВЦЭМ!$B$34:$B$777,X$296)+'СЕТ СН'!$F$13</f>
        <v>0</v>
      </c>
      <c r="Y301" s="37">
        <f>SUMIFS(СВЦЭМ!$I$34:$I$777,СВЦЭМ!$A$34:$A$777,$A301,СВЦЭМ!$B$34:$B$777,Y$296)+'СЕТ СН'!$F$13</f>
        <v>0</v>
      </c>
    </row>
    <row r="302" spans="1:27" ht="15.75" x14ac:dyDescent="0.2">
      <c r="A302" s="36">
        <f t="shared" si="8"/>
        <v>43226</v>
      </c>
      <c r="B302" s="37">
        <f>SUMIFS(СВЦЭМ!$I$34:$I$777,СВЦЭМ!$A$34:$A$777,$A302,СВЦЭМ!$B$34:$B$777,B$296)+'СЕТ СН'!$F$13</f>
        <v>0</v>
      </c>
      <c r="C302" s="37">
        <f>SUMIFS(СВЦЭМ!$I$34:$I$777,СВЦЭМ!$A$34:$A$777,$A302,СВЦЭМ!$B$34:$B$777,C$296)+'СЕТ СН'!$F$13</f>
        <v>0</v>
      </c>
      <c r="D302" s="37">
        <f>SUMIFS(СВЦЭМ!$I$34:$I$777,СВЦЭМ!$A$34:$A$777,$A302,СВЦЭМ!$B$34:$B$777,D$296)+'СЕТ СН'!$F$13</f>
        <v>0</v>
      </c>
      <c r="E302" s="37">
        <f>SUMIFS(СВЦЭМ!$I$34:$I$777,СВЦЭМ!$A$34:$A$777,$A302,СВЦЭМ!$B$34:$B$777,E$296)+'СЕТ СН'!$F$13</f>
        <v>0</v>
      </c>
      <c r="F302" s="37">
        <f>SUMIFS(СВЦЭМ!$I$34:$I$777,СВЦЭМ!$A$34:$A$777,$A302,СВЦЭМ!$B$34:$B$777,F$296)+'СЕТ СН'!$F$13</f>
        <v>0</v>
      </c>
      <c r="G302" s="37">
        <f>SUMIFS(СВЦЭМ!$I$34:$I$777,СВЦЭМ!$A$34:$A$777,$A302,СВЦЭМ!$B$34:$B$777,G$296)+'СЕТ СН'!$F$13</f>
        <v>0</v>
      </c>
      <c r="H302" s="37">
        <f>SUMIFS(СВЦЭМ!$I$34:$I$777,СВЦЭМ!$A$34:$A$777,$A302,СВЦЭМ!$B$34:$B$777,H$296)+'СЕТ СН'!$F$13</f>
        <v>0</v>
      </c>
      <c r="I302" s="37">
        <f>SUMIFS(СВЦЭМ!$I$34:$I$777,СВЦЭМ!$A$34:$A$777,$A302,СВЦЭМ!$B$34:$B$777,I$296)+'СЕТ СН'!$F$13</f>
        <v>0</v>
      </c>
      <c r="J302" s="37">
        <f>SUMIFS(СВЦЭМ!$I$34:$I$777,СВЦЭМ!$A$34:$A$777,$A302,СВЦЭМ!$B$34:$B$777,J$296)+'СЕТ СН'!$F$13</f>
        <v>0</v>
      </c>
      <c r="K302" s="37">
        <f>SUMIFS(СВЦЭМ!$I$34:$I$777,СВЦЭМ!$A$34:$A$777,$A302,СВЦЭМ!$B$34:$B$777,K$296)+'СЕТ СН'!$F$13</f>
        <v>0</v>
      </c>
      <c r="L302" s="37">
        <f>SUMIFS(СВЦЭМ!$I$34:$I$777,СВЦЭМ!$A$34:$A$777,$A302,СВЦЭМ!$B$34:$B$777,L$296)+'СЕТ СН'!$F$13</f>
        <v>0</v>
      </c>
      <c r="M302" s="37">
        <f>SUMIFS(СВЦЭМ!$I$34:$I$777,СВЦЭМ!$A$34:$A$777,$A302,СВЦЭМ!$B$34:$B$777,M$296)+'СЕТ СН'!$F$13</f>
        <v>0</v>
      </c>
      <c r="N302" s="37">
        <f>SUMIFS(СВЦЭМ!$I$34:$I$777,СВЦЭМ!$A$34:$A$777,$A302,СВЦЭМ!$B$34:$B$777,N$296)+'СЕТ СН'!$F$13</f>
        <v>0</v>
      </c>
      <c r="O302" s="37">
        <f>SUMIFS(СВЦЭМ!$I$34:$I$777,СВЦЭМ!$A$34:$A$777,$A302,СВЦЭМ!$B$34:$B$777,O$296)+'СЕТ СН'!$F$13</f>
        <v>0</v>
      </c>
      <c r="P302" s="37">
        <f>SUMIFS(СВЦЭМ!$I$34:$I$777,СВЦЭМ!$A$34:$A$777,$A302,СВЦЭМ!$B$34:$B$777,P$296)+'СЕТ СН'!$F$13</f>
        <v>0</v>
      </c>
      <c r="Q302" s="37">
        <f>SUMIFS(СВЦЭМ!$I$34:$I$777,СВЦЭМ!$A$34:$A$777,$A302,СВЦЭМ!$B$34:$B$777,Q$296)+'СЕТ СН'!$F$13</f>
        <v>0</v>
      </c>
      <c r="R302" s="37">
        <f>SUMIFS(СВЦЭМ!$I$34:$I$777,СВЦЭМ!$A$34:$A$777,$A302,СВЦЭМ!$B$34:$B$777,R$296)+'СЕТ СН'!$F$13</f>
        <v>0</v>
      </c>
      <c r="S302" s="37">
        <f>SUMIFS(СВЦЭМ!$I$34:$I$777,СВЦЭМ!$A$34:$A$777,$A302,СВЦЭМ!$B$34:$B$777,S$296)+'СЕТ СН'!$F$13</f>
        <v>0</v>
      </c>
      <c r="T302" s="37">
        <f>SUMIFS(СВЦЭМ!$I$34:$I$777,СВЦЭМ!$A$34:$A$777,$A302,СВЦЭМ!$B$34:$B$777,T$296)+'СЕТ СН'!$F$13</f>
        <v>0</v>
      </c>
      <c r="U302" s="37">
        <f>SUMIFS(СВЦЭМ!$I$34:$I$777,СВЦЭМ!$A$34:$A$777,$A302,СВЦЭМ!$B$34:$B$777,U$296)+'СЕТ СН'!$F$13</f>
        <v>0</v>
      </c>
      <c r="V302" s="37">
        <f>SUMIFS(СВЦЭМ!$I$34:$I$777,СВЦЭМ!$A$34:$A$777,$A302,СВЦЭМ!$B$34:$B$777,V$296)+'СЕТ СН'!$F$13</f>
        <v>0</v>
      </c>
      <c r="W302" s="37">
        <f>SUMIFS(СВЦЭМ!$I$34:$I$777,СВЦЭМ!$A$34:$A$777,$A302,СВЦЭМ!$B$34:$B$777,W$296)+'СЕТ СН'!$F$13</f>
        <v>0</v>
      </c>
      <c r="X302" s="37">
        <f>SUMIFS(СВЦЭМ!$I$34:$I$777,СВЦЭМ!$A$34:$A$777,$A302,СВЦЭМ!$B$34:$B$777,X$296)+'СЕТ СН'!$F$13</f>
        <v>0</v>
      </c>
      <c r="Y302" s="37">
        <f>SUMIFS(СВЦЭМ!$I$34:$I$777,СВЦЭМ!$A$34:$A$777,$A302,СВЦЭМ!$B$34:$B$777,Y$296)+'СЕТ СН'!$F$13</f>
        <v>0</v>
      </c>
    </row>
    <row r="303" spans="1:27" ht="15.75" x14ac:dyDescent="0.2">
      <c r="A303" s="36">
        <f t="shared" si="8"/>
        <v>43227</v>
      </c>
      <c r="B303" s="37">
        <f>SUMIFS(СВЦЭМ!$I$34:$I$777,СВЦЭМ!$A$34:$A$777,$A303,СВЦЭМ!$B$34:$B$777,B$296)+'СЕТ СН'!$F$13</f>
        <v>0</v>
      </c>
      <c r="C303" s="37">
        <f>SUMIFS(СВЦЭМ!$I$34:$I$777,СВЦЭМ!$A$34:$A$777,$A303,СВЦЭМ!$B$34:$B$777,C$296)+'СЕТ СН'!$F$13</f>
        <v>0</v>
      </c>
      <c r="D303" s="37">
        <f>SUMIFS(СВЦЭМ!$I$34:$I$777,СВЦЭМ!$A$34:$A$777,$A303,СВЦЭМ!$B$34:$B$777,D$296)+'СЕТ СН'!$F$13</f>
        <v>0</v>
      </c>
      <c r="E303" s="37">
        <f>SUMIFS(СВЦЭМ!$I$34:$I$777,СВЦЭМ!$A$34:$A$777,$A303,СВЦЭМ!$B$34:$B$777,E$296)+'СЕТ СН'!$F$13</f>
        <v>0</v>
      </c>
      <c r="F303" s="37">
        <f>SUMIFS(СВЦЭМ!$I$34:$I$777,СВЦЭМ!$A$34:$A$777,$A303,СВЦЭМ!$B$34:$B$777,F$296)+'СЕТ СН'!$F$13</f>
        <v>0</v>
      </c>
      <c r="G303" s="37">
        <f>SUMIFS(СВЦЭМ!$I$34:$I$777,СВЦЭМ!$A$34:$A$777,$A303,СВЦЭМ!$B$34:$B$777,G$296)+'СЕТ СН'!$F$13</f>
        <v>0</v>
      </c>
      <c r="H303" s="37">
        <f>SUMIFS(СВЦЭМ!$I$34:$I$777,СВЦЭМ!$A$34:$A$777,$A303,СВЦЭМ!$B$34:$B$777,H$296)+'СЕТ СН'!$F$13</f>
        <v>0</v>
      </c>
      <c r="I303" s="37">
        <f>SUMIFS(СВЦЭМ!$I$34:$I$777,СВЦЭМ!$A$34:$A$777,$A303,СВЦЭМ!$B$34:$B$777,I$296)+'СЕТ СН'!$F$13</f>
        <v>0</v>
      </c>
      <c r="J303" s="37">
        <f>SUMIFS(СВЦЭМ!$I$34:$I$777,СВЦЭМ!$A$34:$A$777,$A303,СВЦЭМ!$B$34:$B$777,J$296)+'СЕТ СН'!$F$13</f>
        <v>0</v>
      </c>
      <c r="K303" s="37">
        <f>SUMIFS(СВЦЭМ!$I$34:$I$777,СВЦЭМ!$A$34:$A$777,$A303,СВЦЭМ!$B$34:$B$777,K$296)+'СЕТ СН'!$F$13</f>
        <v>0</v>
      </c>
      <c r="L303" s="37">
        <f>SUMIFS(СВЦЭМ!$I$34:$I$777,СВЦЭМ!$A$34:$A$777,$A303,СВЦЭМ!$B$34:$B$777,L$296)+'СЕТ СН'!$F$13</f>
        <v>0</v>
      </c>
      <c r="M303" s="37">
        <f>SUMIFS(СВЦЭМ!$I$34:$I$777,СВЦЭМ!$A$34:$A$777,$A303,СВЦЭМ!$B$34:$B$777,M$296)+'СЕТ СН'!$F$13</f>
        <v>0</v>
      </c>
      <c r="N303" s="37">
        <f>SUMIFS(СВЦЭМ!$I$34:$I$777,СВЦЭМ!$A$34:$A$777,$A303,СВЦЭМ!$B$34:$B$777,N$296)+'СЕТ СН'!$F$13</f>
        <v>0</v>
      </c>
      <c r="O303" s="37">
        <f>SUMIFS(СВЦЭМ!$I$34:$I$777,СВЦЭМ!$A$34:$A$777,$A303,СВЦЭМ!$B$34:$B$777,O$296)+'СЕТ СН'!$F$13</f>
        <v>0</v>
      </c>
      <c r="P303" s="37">
        <f>SUMIFS(СВЦЭМ!$I$34:$I$777,СВЦЭМ!$A$34:$A$777,$A303,СВЦЭМ!$B$34:$B$777,P$296)+'СЕТ СН'!$F$13</f>
        <v>0</v>
      </c>
      <c r="Q303" s="37">
        <f>SUMIFS(СВЦЭМ!$I$34:$I$777,СВЦЭМ!$A$34:$A$777,$A303,СВЦЭМ!$B$34:$B$777,Q$296)+'СЕТ СН'!$F$13</f>
        <v>0</v>
      </c>
      <c r="R303" s="37">
        <f>SUMIFS(СВЦЭМ!$I$34:$I$777,СВЦЭМ!$A$34:$A$777,$A303,СВЦЭМ!$B$34:$B$777,R$296)+'СЕТ СН'!$F$13</f>
        <v>0</v>
      </c>
      <c r="S303" s="37">
        <f>SUMIFS(СВЦЭМ!$I$34:$I$777,СВЦЭМ!$A$34:$A$777,$A303,СВЦЭМ!$B$34:$B$777,S$296)+'СЕТ СН'!$F$13</f>
        <v>0</v>
      </c>
      <c r="T303" s="37">
        <f>SUMIFS(СВЦЭМ!$I$34:$I$777,СВЦЭМ!$A$34:$A$777,$A303,СВЦЭМ!$B$34:$B$777,T$296)+'СЕТ СН'!$F$13</f>
        <v>0</v>
      </c>
      <c r="U303" s="37">
        <f>SUMIFS(СВЦЭМ!$I$34:$I$777,СВЦЭМ!$A$34:$A$777,$A303,СВЦЭМ!$B$34:$B$777,U$296)+'СЕТ СН'!$F$13</f>
        <v>0</v>
      </c>
      <c r="V303" s="37">
        <f>SUMIFS(СВЦЭМ!$I$34:$I$777,СВЦЭМ!$A$34:$A$777,$A303,СВЦЭМ!$B$34:$B$777,V$296)+'СЕТ СН'!$F$13</f>
        <v>0</v>
      </c>
      <c r="W303" s="37">
        <f>SUMIFS(СВЦЭМ!$I$34:$I$777,СВЦЭМ!$A$34:$A$777,$A303,СВЦЭМ!$B$34:$B$777,W$296)+'СЕТ СН'!$F$13</f>
        <v>0</v>
      </c>
      <c r="X303" s="37">
        <f>SUMIFS(СВЦЭМ!$I$34:$I$777,СВЦЭМ!$A$34:$A$777,$A303,СВЦЭМ!$B$34:$B$777,X$296)+'СЕТ СН'!$F$13</f>
        <v>0</v>
      </c>
      <c r="Y303" s="37">
        <f>SUMIFS(СВЦЭМ!$I$34:$I$777,СВЦЭМ!$A$34:$A$777,$A303,СВЦЭМ!$B$34:$B$777,Y$296)+'СЕТ СН'!$F$13</f>
        <v>0</v>
      </c>
    </row>
    <row r="304" spans="1:27" ht="15.75" x14ac:dyDescent="0.2">
      <c r="A304" s="36">
        <f t="shared" si="8"/>
        <v>43228</v>
      </c>
      <c r="B304" s="37">
        <f>SUMIFS(СВЦЭМ!$I$34:$I$777,СВЦЭМ!$A$34:$A$777,$A304,СВЦЭМ!$B$34:$B$777,B$296)+'СЕТ СН'!$F$13</f>
        <v>0</v>
      </c>
      <c r="C304" s="37">
        <f>SUMIFS(СВЦЭМ!$I$34:$I$777,СВЦЭМ!$A$34:$A$777,$A304,СВЦЭМ!$B$34:$B$777,C$296)+'СЕТ СН'!$F$13</f>
        <v>0</v>
      </c>
      <c r="D304" s="37">
        <f>SUMIFS(СВЦЭМ!$I$34:$I$777,СВЦЭМ!$A$34:$A$777,$A304,СВЦЭМ!$B$34:$B$777,D$296)+'СЕТ СН'!$F$13</f>
        <v>0</v>
      </c>
      <c r="E304" s="37">
        <f>SUMIFS(СВЦЭМ!$I$34:$I$777,СВЦЭМ!$A$34:$A$777,$A304,СВЦЭМ!$B$34:$B$777,E$296)+'СЕТ СН'!$F$13</f>
        <v>0</v>
      </c>
      <c r="F304" s="37">
        <f>SUMIFS(СВЦЭМ!$I$34:$I$777,СВЦЭМ!$A$34:$A$777,$A304,СВЦЭМ!$B$34:$B$777,F$296)+'СЕТ СН'!$F$13</f>
        <v>0</v>
      </c>
      <c r="G304" s="37">
        <f>SUMIFS(СВЦЭМ!$I$34:$I$777,СВЦЭМ!$A$34:$A$777,$A304,СВЦЭМ!$B$34:$B$777,G$296)+'СЕТ СН'!$F$13</f>
        <v>0</v>
      </c>
      <c r="H304" s="37">
        <f>SUMIFS(СВЦЭМ!$I$34:$I$777,СВЦЭМ!$A$34:$A$777,$A304,СВЦЭМ!$B$34:$B$777,H$296)+'СЕТ СН'!$F$13</f>
        <v>0</v>
      </c>
      <c r="I304" s="37">
        <f>SUMIFS(СВЦЭМ!$I$34:$I$777,СВЦЭМ!$A$34:$A$777,$A304,СВЦЭМ!$B$34:$B$777,I$296)+'СЕТ СН'!$F$13</f>
        <v>0</v>
      </c>
      <c r="J304" s="37">
        <f>SUMIFS(СВЦЭМ!$I$34:$I$777,СВЦЭМ!$A$34:$A$777,$A304,СВЦЭМ!$B$34:$B$777,J$296)+'СЕТ СН'!$F$13</f>
        <v>0</v>
      </c>
      <c r="K304" s="37">
        <f>SUMIFS(СВЦЭМ!$I$34:$I$777,СВЦЭМ!$A$34:$A$777,$A304,СВЦЭМ!$B$34:$B$777,K$296)+'СЕТ СН'!$F$13</f>
        <v>0</v>
      </c>
      <c r="L304" s="37">
        <f>SUMIFS(СВЦЭМ!$I$34:$I$777,СВЦЭМ!$A$34:$A$777,$A304,СВЦЭМ!$B$34:$B$777,L$296)+'СЕТ СН'!$F$13</f>
        <v>0</v>
      </c>
      <c r="M304" s="37">
        <f>SUMIFS(СВЦЭМ!$I$34:$I$777,СВЦЭМ!$A$34:$A$777,$A304,СВЦЭМ!$B$34:$B$777,M$296)+'СЕТ СН'!$F$13</f>
        <v>0</v>
      </c>
      <c r="N304" s="37">
        <f>SUMIFS(СВЦЭМ!$I$34:$I$777,СВЦЭМ!$A$34:$A$777,$A304,СВЦЭМ!$B$34:$B$777,N$296)+'СЕТ СН'!$F$13</f>
        <v>0</v>
      </c>
      <c r="O304" s="37">
        <f>SUMIFS(СВЦЭМ!$I$34:$I$777,СВЦЭМ!$A$34:$A$777,$A304,СВЦЭМ!$B$34:$B$777,O$296)+'СЕТ СН'!$F$13</f>
        <v>0</v>
      </c>
      <c r="P304" s="37">
        <f>SUMIFS(СВЦЭМ!$I$34:$I$777,СВЦЭМ!$A$34:$A$777,$A304,СВЦЭМ!$B$34:$B$777,P$296)+'СЕТ СН'!$F$13</f>
        <v>0</v>
      </c>
      <c r="Q304" s="37">
        <f>SUMIFS(СВЦЭМ!$I$34:$I$777,СВЦЭМ!$A$34:$A$777,$A304,СВЦЭМ!$B$34:$B$777,Q$296)+'СЕТ СН'!$F$13</f>
        <v>0</v>
      </c>
      <c r="R304" s="37">
        <f>SUMIFS(СВЦЭМ!$I$34:$I$777,СВЦЭМ!$A$34:$A$777,$A304,СВЦЭМ!$B$34:$B$777,R$296)+'СЕТ СН'!$F$13</f>
        <v>0</v>
      </c>
      <c r="S304" s="37">
        <f>SUMIFS(СВЦЭМ!$I$34:$I$777,СВЦЭМ!$A$34:$A$777,$A304,СВЦЭМ!$B$34:$B$777,S$296)+'СЕТ СН'!$F$13</f>
        <v>0</v>
      </c>
      <c r="T304" s="37">
        <f>SUMIFS(СВЦЭМ!$I$34:$I$777,СВЦЭМ!$A$34:$A$777,$A304,СВЦЭМ!$B$34:$B$777,T$296)+'СЕТ СН'!$F$13</f>
        <v>0</v>
      </c>
      <c r="U304" s="37">
        <f>SUMIFS(СВЦЭМ!$I$34:$I$777,СВЦЭМ!$A$34:$A$777,$A304,СВЦЭМ!$B$34:$B$777,U$296)+'СЕТ СН'!$F$13</f>
        <v>0</v>
      </c>
      <c r="V304" s="37">
        <f>SUMIFS(СВЦЭМ!$I$34:$I$777,СВЦЭМ!$A$34:$A$777,$A304,СВЦЭМ!$B$34:$B$777,V$296)+'СЕТ СН'!$F$13</f>
        <v>0</v>
      </c>
      <c r="W304" s="37">
        <f>SUMIFS(СВЦЭМ!$I$34:$I$777,СВЦЭМ!$A$34:$A$777,$A304,СВЦЭМ!$B$34:$B$777,W$296)+'СЕТ СН'!$F$13</f>
        <v>0</v>
      </c>
      <c r="X304" s="37">
        <f>SUMIFS(СВЦЭМ!$I$34:$I$777,СВЦЭМ!$A$34:$A$777,$A304,СВЦЭМ!$B$34:$B$777,X$296)+'СЕТ СН'!$F$13</f>
        <v>0</v>
      </c>
      <c r="Y304" s="37">
        <f>SUMIFS(СВЦЭМ!$I$34:$I$777,СВЦЭМ!$A$34:$A$777,$A304,СВЦЭМ!$B$34:$B$777,Y$296)+'СЕТ СН'!$F$13</f>
        <v>0</v>
      </c>
    </row>
    <row r="305" spans="1:25" ht="15.75" x14ac:dyDescent="0.2">
      <c r="A305" s="36">
        <f t="shared" si="8"/>
        <v>43229</v>
      </c>
      <c r="B305" s="37">
        <f>SUMIFS(СВЦЭМ!$I$34:$I$777,СВЦЭМ!$A$34:$A$777,$A305,СВЦЭМ!$B$34:$B$777,B$296)+'СЕТ СН'!$F$13</f>
        <v>0</v>
      </c>
      <c r="C305" s="37">
        <f>SUMIFS(СВЦЭМ!$I$34:$I$777,СВЦЭМ!$A$34:$A$777,$A305,СВЦЭМ!$B$34:$B$777,C$296)+'СЕТ СН'!$F$13</f>
        <v>0</v>
      </c>
      <c r="D305" s="37">
        <f>SUMIFS(СВЦЭМ!$I$34:$I$777,СВЦЭМ!$A$34:$A$777,$A305,СВЦЭМ!$B$34:$B$777,D$296)+'СЕТ СН'!$F$13</f>
        <v>0</v>
      </c>
      <c r="E305" s="37">
        <f>SUMIFS(СВЦЭМ!$I$34:$I$777,СВЦЭМ!$A$34:$A$777,$A305,СВЦЭМ!$B$34:$B$777,E$296)+'СЕТ СН'!$F$13</f>
        <v>0</v>
      </c>
      <c r="F305" s="37">
        <f>SUMIFS(СВЦЭМ!$I$34:$I$777,СВЦЭМ!$A$34:$A$777,$A305,СВЦЭМ!$B$34:$B$777,F$296)+'СЕТ СН'!$F$13</f>
        <v>0</v>
      </c>
      <c r="G305" s="37">
        <f>SUMIFS(СВЦЭМ!$I$34:$I$777,СВЦЭМ!$A$34:$A$777,$A305,СВЦЭМ!$B$34:$B$777,G$296)+'СЕТ СН'!$F$13</f>
        <v>0</v>
      </c>
      <c r="H305" s="37">
        <f>SUMIFS(СВЦЭМ!$I$34:$I$777,СВЦЭМ!$A$34:$A$777,$A305,СВЦЭМ!$B$34:$B$777,H$296)+'СЕТ СН'!$F$13</f>
        <v>0</v>
      </c>
      <c r="I305" s="37">
        <f>SUMIFS(СВЦЭМ!$I$34:$I$777,СВЦЭМ!$A$34:$A$777,$A305,СВЦЭМ!$B$34:$B$777,I$296)+'СЕТ СН'!$F$13</f>
        <v>0</v>
      </c>
      <c r="J305" s="37">
        <f>SUMIFS(СВЦЭМ!$I$34:$I$777,СВЦЭМ!$A$34:$A$777,$A305,СВЦЭМ!$B$34:$B$777,J$296)+'СЕТ СН'!$F$13</f>
        <v>0</v>
      </c>
      <c r="K305" s="37">
        <f>SUMIFS(СВЦЭМ!$I$34:$I$777,СВЦЭМ!$A$34:$A$777,$A305,СВЦЭМ!$B$34:$B$777,K$296)+'СЕТ СН'!$F$13</f>
        <v>0</v>
      </c>
      <c r="L305" s="37">
        <f>SUMIFS(СВЦЭМ!$I$34:$I$777,СВЦЭМ!$A$34:$A$777,$A305,СВЦЭМ!$B$34:$B$777,L$296)+'СЕТ СН'!$F$13</f>
        <v>0</v>
      </c>
      <c r="M305" s="37">
        <f>SUMIFS(СВЦЭМ!$I$34:$I$777,СВЦЭМ!$A$34:$A$777,$A305,СВЦЭМ!$B$34:$B$777,M$296)+'СЕТ СН'!$F$13</f>
        <v>0</v>
      </c>
      <c r="N305" s="37">
        <f>SUMIFS(СВЦЭМ!$I$34:$I$777,СВЦЭМ!$A$34:$A$777,$A305,СВЦЭМ!$B$34:$B$777,N$296)+'СЕТ СН'!$F$13</f>
        <v>0</v>
      </c>
      <c r="O305" s="37">
        <f>SUMIFS(СВЦЭМ!$I$34:$I$777,СВЦЭМ!$A$34:$A$777,$A305,СВЦЭМ!$B$34:$B$777,O$296)+'СЕТ СН'!$F$13</f>
        <v>0</v>
      </c>
      <c r="P305" s="37">
        <f>SUMIFS(СВЦЭМ!$I$34:$I$777,СВЦЭМ!$A$34:$A$777,$A305,СВЦЭМ!$B$34:$B$777,P$296)+'СЕТ СН'!$F$13</f>
        <v>0</v>
      </c>
      <c r="Q305" s="37">
        <f>SUMIFS(СВЦЭМ!$I$34:$I$777,СВЦЭМ!$A$34:$A$777,$A305,СВЦЭМ!$B$34:$B$777,Q$296)+'СЕТ СН'!$F$13</f>
        <v>0</v>
      </c>
      <c r="R305" s="37">
        <f>SUMIFS(СВЦЭМ!$I$34:$I$777,СВЦЭМ!$A$34:$A$777,$A305,СВЦЭМ!$B$34:$B$777,R$296)+'СЕТ СН'!$F$13</f>
        <v>0</v>
      </c>
      <c r="S305" s="37">
        <f>SUMIFS(СВЦЭМ!$I$34:$I$777,СВЦЭМ!$A$34:$A$777,$A305,СВЦЭМ!$B$34:$B$777,S$296)+'СЕТ СН'!$F$13</f>
        <v>0</v>
      </c>
      <c r="T305" s="37">
        <f>SUMIFS(СВЦЭМ!$I$34:$I$777,СВЦЭМ!$A$34:$A$777,$A305,СВЦЭМ!$B$34:$B$777,T$296)+'СЕТ СН'!$F$13</f>
        <v>0</v>
      </c>
      <c r="U305" s="37">
        <f>SUMIFS(СВЦЭМ!$I$34:$I$777,СВЦЭМ!$A$34:$A$777,$A305,СВЦЭМ!$B$34:$B$777,U$296)+'СЕТ СН'!$F$13</f>
        <v>0</v>
      </c>
      <c r="V305" s="37">
        <f>SUMIFS(СВЦЭМ!$I$34:$I$777,СВЦЭМ!$A$34:$A$777,$A305,СВЦЭМ!$B$34:$B$777,V$296)+'СЕТ СН'!$F$13</f>
        <v>0</v>
      </c>
      <c r="W305" s="37">
        <f>SUMIFS(СВЦЭМ!$I$34:$I$777,СВЦЭМ!$A$34:$A$777,$A305,СВЦЭМ!$B$34:$B$777,W$296)+'СЕТ СН'!$F$13</f>
        <v>0</v>
      </c>
      <c r="X305" s="37">
        <f>SUMIFS(СВЦЭМ!$I$34:$I$777,СВЦЭМ!$A$34:$A$777,$A305,СВЦЭМ!$B$34:$B$777,X$296)+'СЕТ СН'!$F$13</f>
        <v>0</v>
      </c>
      <c r="Y305" s="37">
        <f>SUMIFS(СВЦЭМ!$I$34:$I$777,СВЦЭМ!$A$34:$A$777,$A305,СВЦЭМ!$B$34:$B$777,Y$296)+'СЕТ СН'!$F$13</f>
        <v>0</v>
      </c>
    </row>
    <row r="306" spans="1:25" ht="15.75" x14ac:dyDescent="0.2">
      <c r="A306" s="36">
        <f t="shared" si="8"/>
        <v>43230</v>
      </c>
      <c r="B306" s="37">
        <f>SUMIFS(СВЦЭМ!$I$34:$I$777,СВЦЭМ!$A$34:$A$777,$A306,СВЦЭМ!$B$34:$B$777,B$296)+'СЕТ СН'!$F$13</f>
        <v>0</v>
      </c>
      <c r="C306" s="37">
        <f>SUMIFS(СВЦЭМ!$I$34:$I$777,СВЦЭМ!$A$34:$A$777,$A306,СВЦЭМ!$B$34:$B$777,C$296)+'СЕТ СН'!$F$13</f>
        <v>0</v>
      </c>
      <c r="D306" s="37">
        <f>SUMIFS(СВЦЭМ!$I$34:$I$777,СВЦЭМ!$A$34:$A$777,$A306,СВЦЭМ!$B$34:$B$777,D$296)+'СЕТ СН'!$F$13</f>
        <v>0</v>
      </c>
      <c r="E306" s="37">
        <f>SUMIFS(СВЦЭМ!$I$34:$I$777,СВЦЭМ!$A$34:$A$777,$A306,СВЦЭМ!$B$34:$B$777,E$296)+'СЕТ СН'!$F$13</f>
        <v>0</v>
      </c>
      <c r="F306" s="37">
        <f>SUMIFS(СВЦЭМ!$I$34:$I$777,СВЦЭМ!$A$34:$A$777,$A306,СВЦЭМ!$B$34:$B$777,F$296)+'СЕТ СН'!$F$13</f>
        <v>0</v>
      </c>
      <c r="G306" s="37">
        <f>SUMIFS(СВЦЭМ!$I$34:$I$777,СВЦЭМ!$A$34:$A$777,$A306,СВЦЭМ!$B$34:$B$777,G$296)+'СЕТ СН'!$F$13</f>
        <v>0</v>
      </c>
      <c r="H306" s="37">
        <f>SUMIFS(СВЦЭМ!$I$34:$I$777,СВЦЭМ!$A$34:$A$777,$A306,СВЦЭМ!$B$34:$B$777,H$296)+'СЕТ СН'!$F$13</f>
        <v>0</v>
      </c>
      <c r="I306" s="37">
        <f>SUMIFS(СВЦЭМ!$I$34:$I$777,СВЦЭМ!$A$34:$A$777,$A306,СВЦЭМ!$B$34:$B$777,I$296)+'СЕТ СН'!$F$13</f>
        <v>0</v>
      </c>
      <c r="J306" s="37">
        <f>SUMIFS(СВЦЭМ!$I$34:$I$777,СВЦЭМ!$A$34:$A$777,$A306,СВЦЭМ!$B$34:$B$777,J$296)+'СЕТ СН'!$F$13</f>
        <v>0</v>
      </c>
      <c r="K306" s="37">
        <f>SUMIFS(СВЦЭМ!$I$34:$I$777,СВЦЭМ!$A$34:$A$777,$A306,СВЦЭМ!$B$34:$B$777,K$296)+'СЕТ СН'!$F$13</f>
        <v>0</v>
      </c>
      <c r="L306" s="37">
        <f>SUMIFS(СВЦЭМ!$I$34:$I$777,СВЦЭМ!$A$34:$A$777,$A306,СВЦЭМ!$B$34:$B$777,L$296)+'СЕТ СН'!$F$13</f>
        <v>0</v>
      </c>
      <c r="M306" s="37">
        <f>SUMIFS(СВЦЭМ!$I$34:$I$777,СВЦЭМ!$A$34:$A$777,$A306,СВЦЭМ!$B$34:$B$777,M$296)+'СЕТ СН'!$F$13</f>
        <v>0</v>
      </c>
      <c r="N306" s="37">
        <f>SUMIFS(СВЦЭМ!$I$34:$I$777,СВЦЭМ!$A$34:$A$777,$A306,СВЦЭМ!$B$34:$B$777,N$296)+'СЕТ СН'!$F$13</f>
        <v>0</v>
      </c>
      <c r="O306" s="37">
        <f>SUMIFS(СВЦЭМ!$I$34:$I$777,СВЦЭМ!$A$34:$A$777,$A306,СВЦЭМ!$B$34:$B$777,O$296)+'СЕТ СН'!$F$13</f>
        <v>0</v>
      </c>
      <c r="P306" s="37">
        <f>SUMIFS(СВЦЭМ!$I$34:$I$777,СВЦЭМ!$A$34:$A$777,$A306,СВЦЭМ!$B$34:$B$777,P$296)+'СЕТ СН'!$F$13</f>
        <v>0</v>
      </c>
      <c r="Q306" s="37">
        <f>SUMIFS(СВЦЭМ!$I$34:$I$777,СВЦЭМ!$A$34:$A$777,$A306,СВЦЭМ!$B$34:$B$777,Q$296)+'СЕТ СН'!$F$13</f>
        <v>0</v>
      </c>
      <c r="R306" s="37">
        <f>SUMIFS(СВЦЭМ!$I$34:$I$777,СВЦЭМ!$A$34:$A$777,$A306,СВЦЭМ!$B$34:$B$777,R$296)+'СЕТ СН'!$F$13</f>
        <v>0</v>
      </c>
      <c r="S306" s="37">
        <f>SUMIFS(СВЦЭМ!$I$34:$I$777,СВЦЭМ!$A$34:$A$777,$A306,СВЦЭМ!$B$34:$B$777,S$296)+'СЕТ СН'!$F$13</f>
        <v>0</v>
      </c>
      <c r="T306" s="37">
        <f>SUMIFS(СВЦЭМ!$I$34:$I$777,СВЦЭМ!$A$34:$A$777,$A306,СВЦЭМ!$B$34:$B$777,T$296)+'СЕТ СН'!$F$13</f>
        <v>0</v>
      </c>
      <c r="U306" s="37">
        <f>SUMIFS(СВЦЭМ!$I$34:$I$777,СВЦЭМ!$A$34:$A$777,$A306,СВЦЭМ!$B$34:$B$777,U$296)+'СЕТ СН'!$F$13</f>
        <v>0</v>
      </c>
      <c r="V306" s="37">
        <f>SUMIFS(СВЦЭМ!$I$34:$I$777,СВЦЭМ!$A$34:$A$777,$A306,СВЦЭМ!$B$34:$B$777,V$296)+'СЕТ СН'!$F$13</f>
        <v>0</v>
      </c>
      <c r="W306" s="37">
        <f>SUMIFS(СВЦЭМ!$I$34:$I$777,СВЦЭМ!$A$34:$A$777,$A306,СВЦЭМ!$B$34:$B$777,W$296)+'СЕТ СН'!$F$13</f>
        <v>0</v>
      </c>
      <c r="X306" s="37">
        <f>SUMIFS(СВЦЭМ!$I$34:$I$777,СВЦЭМ!$A$34:$A$777,$A306,СВЦЭМ!$B$34:$B$777,X$296)+'СЕТ СН'!$F$13</f>
        <v>0</v>
      </c>
      <c r="Y306" s="37">
        <f>SUMIFS(СВЦЭМ!$I$34:$I$777,СВЦЭМ!$A$34:$A$777,$A306,СВЦЭМ!$B$34:$B$777,Y$296)+'СЕТ СН'!$F$13</f>
        <v>0</v>
      </c>
    </row>
    <row r="307" spans="1:25" ht="15.75" x14ac:dyDescent="0.2">
      <c r="A307" s="36">
        <f t="shared" si="8"/>
        <v>43231</v>
      </c>
      <c r="B307" s="37">
        <f>SUMIFS(СВЦЭМ!$I$34:$I$777,СВЦЭМ!$A$34:$A$777,$A307,СВЦЭМ!$B$34:$B$777,B$296)+'СЕТ СН'!$F$13</f>
        <v>0</v>
      </c>
      <c r="C307" s="37">
        <f>SUMIFS(СВЦЭМ!$I$34:$I$777,СВЦЭМ!$A$34:$A$777,$A307,СВЦЭМ!$B$34:$B$777,C$296)+'СЕТ СН'!$F$13</f>
        <v>0</v>
      </c>
      <c r="D307" s="37">
        <f>SUMIFS(СВЦЭМ!$I$34:$I$777,СВЦЭМ!$A$34:$A$777,$A307,СВЦЭМ!$B$34:$B$777,D$296)+'СЕТ СН'!$F$13</f>
        <v>0</v>
      </c>
      <c r="E307" s="37">
        <f>SUMIFS(СВЦЭМ!$I$34:$I$777,СВЦЭМ!$A$34:$A$777,$A307,СВЦЭМ!$B$34:$B$777,E$296)+'СЕТ СН'!$F$13</f>
        <v>0</v>
      </c>
      <c r="F307" s="37">
        <f>SUMIFS(СВЦЭМ!$I$34:$I$777,СВЦЭМ!$A$34:$A$777,$A307,СВЦЭМ!$B$34:$B$777,F$296)+'СЕТ СН'!$F$13</f>
        <v>0</v>
      </c>
      <c r="G307" s="37">
        <f>SUMIFS(СВЦЭМ!$I$34:$I$777,СВЦЭМ!$A$34:$A$777,$A307,СВЦЭМ!$B$34:$B$777,G$296)+'СЕТ СН'!$F$13</f>
        <v>0</v>
      </c>
      <c r="H307" s="37">
        <f>SUMIFS(СВЦЭМ!$I$34:$I$777,СВЦЭМ!$A$34:$A$777,$A307,СВЦЭМ!$B$34:$B$777,H$296)+'СЕТ СН'!$F$13</f>
        <v>0</v>
      </c>
      <c r="I307" s="37">
        <f>SUMIFS(СВЦЭМ!$I$34:$I$777,СВЦЭМ!$A$34:$A$777,$A307,СВЦЭМ!$B$34:$B$777,I$296)+'СЕТ СН'!$F$13</f>
        <v>0</v>
      </c>
      <c r="J307" s="37">
        <f>SUMIFS(СВЦЭМ!$I$34:$I$777,СВЦЭМ!$A$34:$A$777,$A307,СВЦЭМ!$B$34:$B$777,J$296)+'СЕТ СН'!$F$13</f>
        <v>0</v>
      </c>
      <c r="K307" s="37">
        <f>SUMIFS(СВЦЭМ!$I$34:$I$777,СВЦЭМ!$A$34:$A$777,$A307,СВЦЭМ!$B$34:$B$777,K$296)+'СЕТ СН'!$F$13</f>
        <v>0</v>
      </c>
      <c r="L307" s="37">
        <f>SUMIFS(СВЦЭМ!$I$34:$I$777,СВЦЭМ!$A$34:$A$777,$A307,СВЦЭМ!$B$34:$B$777,L$296)+'СЕТ СН'!$F$13</f>
        <v>0</v>
      </c>
      <c r="M307" s="37">
        <f>SUMIFS(СВЦЭМ!$I$34:$I$777,СВЦЭМ!$A$34:$A$777,$A307,СВЦЭМ!$B$34:$B$777,M$296)+'СЕТ СН'!$F$13</f>
        <v>0</v>
      </c>
      <c r="N307" s="37">
        <f>SUMIFS(СВЦЭМ!$I$34:$I$777,СВЦЭМ!$A$34:$A$777,$A307,СВЦЭМ!$B$34:$B$777,N$296)+'СЕТ СН'!$F$13</f>
        <v>0</v>
      </c>
      <c r="O307" s="37">
        <f>SUMIFS(СВЦЭМ!$I$34:$I$777,СВЦЭМ!$A$34:$A$777,$A307,СВЦЭМ!$B$34:$B$777,O$296)+'СЕТ СН'!$F$13</f>
        <v>0</v>
      </c>
      <c r="P307" s="37">
        <f>SUMIFS(СВЦЭМ!$I$34:$I$777,СВЦЭМ!$A$34:$A$777,$A307,СВЦЭМ!$B$34:$B$777,P$296)+'СЕТ СН'!$F$13</f>
        <v>0</v>
      </c>
      <c r="Q307" s="37">
        <f>SUMIFS(СВЦЭМ!$I$34:$I$777,СВЦЭМ!$A$34:$A$777,$A307,СВЦЭМ!$B$34:$B$777,Q$296)+'СЕТ СН'!$F$13</f>
        <v>0</v>
      </c>
      <c r="R307" s="37">
        <f>SUMIFS(СВЦЭМ!$I$34:$I$777,СВЦЭМ!$A$34:$A$777,$A307,СВЦЭМ!$B$34:$B$777,R$296)+'СЕТ СН'!$F$13</f>
        <v>0</v>
      </c>
      <c r="S307" s="37">
        <f>SUMIFS(СВЦЭМ!$I$34:$I$777,СВЦЭМ!$A$34:$A$777,$A307,СВЦЭМ!$B$34:$B$777,S$296)+'СЕТ СН'!$F$13</f>
        <v>0</v>
      </c>
      <c r="T307" s="37">
        <f>SUMIFS(СВЦЭМ!$I$34:$I$777,СВЦЭМ!$A$34:$A$777,$A307,СВЦЭМ!$B$34:$B$777,T$296)+'СЕТ СН'!$F$13</f>
        <v>0</v>
      </c>
      <c r="U307" s="37">
        <f>SUMIFS(СВЦЭМ!$I$34:$I$777,СВЦЭМ!$A$34:$A$777,$A307,СВЦЭМ!$B$34:$B$777,U$296)+'СЕТ СН'!$F$13</f>
        <v>0</v>
      </c>
      <c r="V307" s="37">
        <f>SUMIFS(СВЦЭМ!$I$34:$I$777,СВЦЭМ!$A$34:$A$777,$A307,СВЦЭМ!$B$34:$B$777,V$296)+'СЕТ СН'!$F$13</f>
        <v>0</v>
      </c>
      <c r="W307" s="37">
        <f>SUMIFS(СВЦЭМ!$I$34:$I$777,СВЦЭМ!$A$34:$A$777,$A307,СВЦЭМ!$B$34:$B$777,W$296)+'СЕТ СН'!$F$13</f>
        <v>0</v>
      </c>
      <c r="X307" s="37">
        <f>SUMIFS(СВЦЭМ!$I$34:$I$777,СВЦЭМ!$A$34:$A$777,$A307,СВЦЭМ!$B$34:$B$777,X$296)+'СЕТ СН'!$F$13</f>
        <v>0</v>
      </c>
      <c r="Y307" s="37">
        <f>SUMIFS(СВЦЭМ!$I$34:$I$777,СВЦЭМ!$A$34:$A$777,$A307,СВЦЭМ!$B$34:$B$777,Y$296)+'СЕТ СН'!$F$13</f>
        <v>0</v>
      </c>
    </row>
    <row r="308" spans="1:25" ht="15.75" x14ac:dyDescent="0.2">
      <c r="A308" s="36">
        <f t="shared" si="8"/>
        <v>43232</v>
      </c>
      <c r="B308" s="37">
        <f>SUMIFS(СВЦЭМ!$I$34:$I$777,СВЦЭМ!$A$34:$A$777,$A308,СВЦЭМ!$B$34:$B$777,B$296)+'СЕТ СН'!$F$13</f>
        <v>0</v>
      </c>
      <c r="C308" s="37">
        <f>SUMIFS(СВЦЭМ!$I$34:$I$777,СВЦЭМ!$A$34:$A$777,$A308,СВЦЭМ!$B$34:$B$777,C$296)+'СЕТ СН'!$F$13</f>
        <v>0</v>
      </c>
      <c r="D308" s="37">
        <f>SUMIFS(СВЦЭМ!$I$34:$I$777,СВЦЭМ!$A$34:$A$777,$A308,СВЦЭМ!$B$34:$B$777,D$296)+'СЕТ СН'!$F$13</f>
        <v>0</v>
      </c>
      <c r="E308" s="37">
        <f>SUMIFS(СВЦЭМ!$I$34:$I$777,СВЦЭМ!$A$34:$A$777,$A308,СВЦЭМ!$B$34:$B$777,E$296)+'СЕТ СН'!$F$13</f>
        <v>0</v>
      </c>
      <c r="F308" s="37">
        <f>SUMIFS(СВЦЭМ!$I$34:$I$777,СВЦЭМ!$A$34:$A$777,$A308,СВЦЭМ!$B$34:$B$777,F$296)+'СЕТ СН'!$F$13</f>
        <v>0</v>
      </c>
      <c r="G308" s="37">
        <f>SUMIFS(СВЦЭМ!$I$34:$I$777,СВЦЭМ!$A$34:$A$777,$A308,СВЦЭМ!$B$34:$B$777,G$296)+'СЕТ СН'!$F$13</f>
        <v>0</v>
      </c>
      <c r="H308" s="37">
        <f>SUMIFS(СВЦЭМ!$I$34:$I$777,СВЦЭМ!$A$34:$A$777,$A308,СВЦЭМ!$B$34:$B$777,H$296)+'СЕТ СН'!$F$13</f>
        <v>0</v>
      </c>
      <c r="I308" s="37">
        <f>SUMIFS(СВЦЭМ!$I$34:$I$777,СВЦЭМ!$A$34:$A$777,$A308,СВЦЭМ!$B$34:$B$777,I$296)+'СЕТ СН'!$F$13</f>
        <v>0</v>
      </c>
      <c r="J308" s="37">
        <f>SUMIFS(СВЦЭМ!$I$34:$I$777,СВЦЭМ!$A$34:$A$777,$A308,СВЦЭМ!$B$34:$B$777,J$296)+'СЕТ СН'!$F$13</f>
        <v>0</v>
      </c>
      <c r="K308" s="37">
        <f>SUMIFS(СВЦЭМ!$I$34:$I$777,СВЦЭМ!$A$34:$A$777,$A308,СВЦЭМ!$B$34:$B$777,K$296)+'СЕТ СН'!$F$13</f>
        <v>0</v>
      </c>
      <c r="L308" s="37">
        <f>SUMIFS(СВЦЭМ!$I$34:$I$777,СВЦЭМ!$A$34:$A$777,$A308,СВЦЭМ!$B$34:$B$777,L$296)+'СЕТ СН'!$F$13</f>
        <v>0</v>
      </c>
      <c r="M308" s="37">
        <f>SUMIFS(СВЦЭМ!$I$34:$I$777,СВЦЭМ!$A$34:$A$777,$A308,СВЦЭМ!$B$34:$B$777,M$296)+'СЕТ СН'!$F$13</f>
        <v>0</v>
      </c>
      <c r="N308" s="37">
        <f>SUMIFS(СВЦЭМ!$I$34:$I$777,СВЦЭМ!$A$34:$A$777,$A308,СВЦЭМ!$B$34:$B$777,N$296)+'СЕТ СН'!$F$13</f>
        <v>0</v>
      </c>
      <c r="O308" s="37">
        <f>SUMIFS(СВЦЭМ!$I$34:$I$777,СВЦЭМ!$A$34:$A$777,$A308,СВЦЭМ!$B$34:$B$777,O$296)+'СЕТ СН'!$F$13</f>
        <v>0</v>
      </c>
      <c r="P308" s="37">
        <f>SUMIFS(СВЦЭМ!$I$34:$I$777,СВЦЭМ!$A$34:$A$777,$A308,СВЦЭМ!$B$34:$B$777,P$296)+'СЕТ СН'!$F$13</f>
        <v>0</v>
      </c>
      <c r="Q308" s="37">
        <f>SUMIFS(СВЦЭМ!$I$34:$I$777,СВЦЭМ!$A$34:$A$777,$A308,СВЦЭМ!$B$34:$B$777,Q$296)+'СЕТ СН'!$F$13</f>
        <v>0</v>
      </c>
      <c r="R308" s="37">
        <f>SUMIFS(СВЦЭМ!$I$34:$I$777,СВЦЭМ!$A$34:$A$777,$A308,СВЦЭМ!$B$34:$B$777,R$296)+'СЕТ СН'!$F$13</f>
        <v>0</v>
      </c>
      <c r="S308" s="37">
        <f>SUMIFS(СВЦЭМ!$I$34:$I$777,СВЦЭМ!$A$34:$A$777,$A308,СВЦЭМ!$B$34:$B$777,S$296)+'СЕТ СН'!$F$13</f>
        <v>0</v>
      </c>
      <c r="T308" s="37">
        <f>SUMIFS(СВЦЭМ!$I$34:$I$777,СВЦЭМ!$A$34:$A$777,$A308,СВЦЭМ!$B$34:$B$777,T$296)+'СЕТ СН'!$F$13</f>
        <v>0</v>
      </c>
      <c r="U308" s="37">
        <f>SUMIFS(СВЦЭМ!$I$34:$I$777,СВЦЭМ!$A$34:$A$777,$A308,СВЦЭМ!$B$34:$B$777,U$296)+'СЕТ СН'!$F$13</f>
        <v>0</v>
      </c>
      <c r="V308" s="37">
        <f>SUMIFS(СВЦЭМ!$I$34:$I$777,СВЦЭМ!$A$34:$A$777,$A308,СВЦЭМ!$B$34:$B$777,V$296)+'СЕТ СН'!$F$13</f>
        <v>0</v>
      </c>
      <c r="W308" s="37">
        <f>SUMIFS(СВЦЭМ!$I$34:$I$777,СВЦЭМ!$A$34:$A$777,$A308,СВЦЭМ!$B$34:$B$777,W$296)+'СЕТ СН'!$F$13</f>
        <v>0</v>
      </c>
      <c r="X308" s="37">
        <f>SUMIFS(СВЦЭМ!$I$34:$I$777,СВЦЭМ!$A$34:$A$777,$A308,СВЦЭМ!$B$34:$B$777,X$296)+'СЕТ СН'!$F$13</f>
        <v>0</v>
      </c>
      <c r="Y308" s="37">
        <f>SUMIFS(СВЦЭМ!$I$34:$I$777,СВЦЭМ!$A$34:$A$777,$A308,СВЦЭМ!$B$34:$B$777,Y$296)+'СЕТ СН'!$F$13</f>
        <v>0</v>
      </c>
    </row>
    <row r="309" spans="1:25" ht="15.75" x14ac:dyDescent="0.2">
      <c r="A309" s="36">
        <f t="shared" si="8"/>
        <v>43233</v>
      </c>
      <c r="B309" s="37">
        <f>SUMIFS(СВЦЭМ!$I$34:$I$777,СВЦЭМ!$A$34:$A$777,$A309,СВЦЭМ!$B$34:$B$777,B$296)+'СЕТ СН'!$F$13</f>
        <v>0</v>
      </c>
      <c r="C309" s="37">
        <f>SUMIFS(СВЦЭМ!$I$34:$I$777,СВЦЭМ!$A$34:$A$777,$A309,СВЦЭМ!$B$34:$B$777,C$296)+'СЕТ СН'!$F$13</f>
        <v>0</v>
      </c>
      <c r="D309" s="37">
        <f>SUMIFS(СВЦЭМ!$I$34:$I$777,СВЦЭМ!$A$34:$A$777,$A309,СВЦЭМ!$B$34:$B$777,D$296)+'СЕТ СН'!$F$13</f>
        <v>0</v>
      </c>
      <c r="E309" s="37">
        <f>SUMIFS(СВЦЭМ!$I$34:$I$777,СВЦЭМ!$A$34:$A$777,$A309,СВЦЭМ!$B$34:$B$777,E$296)+'СЕТ СН'!$F$13</f>
        <v>0</v>
      </c>
      <c r="F309" s="37">
        <f>SUMIFS(СВЦЭМ!$I$34:$I$777,СВЦЭМ!$A$34:$A$777,$A309,СВЦЭМ!$B$34:$B$777,F$296)+'СЕТ СН'!$F$13</f>
        <v>0</v>
      </c>
      <c r="G309" s="37">
        <f>SUMIFS(СВЦЭМ!$I$34:$I$777,СВЦЭМ!$A$34:$A$777,$A309,СВЦЭМ!$B$34:$B$777,G$296)+'СЕТ СН'!$F$13</f>
        <v>0</v>
      </c>
      <c r="H309" s="37">
        <f>SUMIFS(СВЦЭМ!$I$34:$I$777,СВЦЭМ!$A$34:$A$777,$A309,СВЦЭМ!$B$34:$B$777,H$296)+'СЕТ СН'!$F$13</f>
        <v>0</v>
      </c>
      <c r="I309" s="37">
        <f>SUMIFS(СВЦЭМ!$I$34:$I$777,СВЦЭМ!$A$34:$A$777,$A309,СВЦЭМ!$B$34:$B$777,I$296)+'СЕТ СН'!$F$13</f>
        <v>0</v>
      </c>
      <c r="J309" s="37">
        <f>SUMIFS(СВЦЭМ!$I$34:$I$777,СВЦЭМ!$A$34:$A$777,$A309,СВЦЭМ!$B$34:$B$777,J$296)+'СЕТ СН'!$F$13</f>
        <v>0</v>
      </c>
      <c r="K309" s="37">
        <f>SUMIFS(СВЦЭМ!$I$34:$I$777,СВЦЭМ!$A$34:$A$777,$A309,СВЦЭМ!$B$34:$B$777,K$296)+'СЕТ СН'!$F$13</f>
        <v>0</v>
      </c>
      <c r="L309" s="37">
        <f>SUMIFS(СВЦЭМ!$I$34:$I$777,СВЦЭМ!$A$34:$A$777,$A309,СВЦЭМ!$B$34:$B$777,L$296)+'СЕТ СН'!$F$13</f>
        <v>0</v>
      </c>
      <c r="M309" s="37">
        <f>SUMIFS(СВЦЭМ!$I$34:$I$777,СВЦЭМ!$A$34:$A$777,$A309,СВЦЭМ!$B$34:$B$777,M$296)+'СЕТ СН'!$F$13</f>
        <v>0</v>
      </c>
      <c r="N309" s="37">
        <f>SUMIFS(СВЦЭМ!$I$34:$I$777,СВЦЭМ!$A$34:$A$777,$A309,СВЦЭМ!$B$34:$B$777,N$296)+'СЕТ СН'!$F$13</f>
        <v>0</v>
      </c>
      <c r="O309" s="37">
        <f>SUMIFS(СВЦЭМ!$I$34:$I$777,СВЦЭМ!$A$34:$A$777,$A309,СВЦЭМ!$B$34:$B$777,O$296)+'СЕТ СН'!$F$13</f>
        <v>0</v>
      </c>
      <c r="P309" s="37">
        <f>SUMIFS(СВЦЭМ!$I$34:$I$777,СВЦЭМ!$A$34:$A$777,$A309,СВЦЭМ!$B$34:$B$777,P$296)+'СЕТ СН'!$F$13</f>
        <v>0</v>
      </c>
      <c r="Q309" s="37">
        <f>SUMIFS(СВЦЭМ!$I$34:$I$777,СВЦЭМ!$A$34:$A$777,$A309,СВЦЭМ!$B$34:$B$777,Q$296)+'СЕТ СН'!$F$13</f>
        <v>0</v>
      </c>
      <c r="R309" s="37">
        <f>SUMIFS(СВЦЭМ!$I$34:$I$777,СВЦЭМ!$A$34:$A$777,$A309,СВЦЭМ!$B$34:$B$777,R$296)+'СЕТ СН'!$F$13</f>
        <v>0</v>
      </c>
      <c r="S309" s="37">
        <f>SUMIFS(СВЦЭМ!$I$34:$I$777,СВЦЭМ!$A$34:$A$777,$A309,СВЦЭМ!$B$34:$B$777,S$296)+'СЕТ СН'!$F$13</f>
        <v>0</v>
      </c>
      <c r="T309" s="37">
        <f>SUMIFS(СВЦЭМ!$I$34:$I$777,СВЦЭМ!$A$34:$A$777,$A309,СВЦЭМ!$B$34:$B$777,T$296)+'СЕТ СН'!$F$13</f>
        <v>0</v>
      </c>
      <c r="U309" s="37">
        <f>SUMIFS(СВЦЭМ!$I$34:$I$777,СВЦЭМ!$A$34:$A$777,$A309,СВЦЭМ!$B$34:$B$777,U$296)+'СЕТ СН'!$F$13</f>
        <v>0</v>
      </c>
      <c r="V309" s="37">
        <f>SUMIFS(СВЦЭМ!$I$34:$I$777,СВЦЭМ!$A$34:$A$777,$A309,СВЦЭМ!$B$34:$B$777,V$296)+'СЕТ СН'!$F$13</f>
        <v>0</v>
      </c>
      <c r="W309" s="37">
        <f>SUMIFS(СВЦЭМ!$I$34:$I$777,СВЦЭМ!$A$34:$A$777,$A309,СВЦЭМ!$B$34:$B$777,W$296)+'СЕТ СН'!$F$13</f>
        <v>0</v>
      </c>
      <c r="X309" s="37">
        <f>SUMIFS(СВЦЭМ!$I$34:$I$777,СВЦЭМ!$A$34:$A$777,$A309,СВЦЭМ!$B$34:$B$777,X$296)+'СЕТ СН'!$F$13</f>
        <v>0</v>
      </c>
      <c r="Y309" s="37">
        <f>SUMIFS(СВЦЭМ!$I$34:$I$777,СВЦЭМ!$A$34:$A$777,$A309,СВЦЭМ!$B$34:$B$777,Y$296)+'СЕТ СН'!$F$13</f>
        <v>0</v>
      </c>
    </row>
    <row r="310" spans="1:25" ht="15.75" x14ac:dyDescent="0.2">
      <c r="A310" s="36">
        <f t="shared" si="8"/>
        <v>43234</v>
      </c>
      <c r="B310" s="37">
        <f>SUMIFS(СВЦЭМ!$I$34:$I$777,СВЦЭМ!$A$34:$A$777,$A310,СВЦЭМ!$B$34:$B$777,B$296)+'СЕТ СН'!$F$13</f>
        <v>0</v>
      </c>
      <c r="C310" s="37">
        <f>SUMIFS(СВЦЭМ!$I$34:$I$777,СВЦЭМ!$A$34:$A$777,$A310,СВЦЭМ!$B$34:$B$777,C$296)+'СЕТ СН'!$F$13</f>
        <v>0</v>
      </c>
      <c r="D310" s="37">
        <f>SUMIFS(СВЦЭМ!$I$34:$I$777,СВЦЭМ!$A$34:$A$777,$A310,СВЦЭМ!$B$34:$B$777,D$296)+'СЕТ СН'!$F$13</f>
        <v>0</v>
      </c>
      <c r="E310" s="37">
        <f>SUMIFS(СВЦЭМ!$I$34:$I$777,СВЦЭМ!$A$34:$A$777,$A310,СВЦЭМ!$B$34:$B$777,E$296)+'СЕТ СН'!$F$13</f>
        <v>0</v>
      </c>
      <c r="F310" s="37">
        <f>SUMIFS(СВЦЭМ!$I$34:$I$777,СВЦЭМ!$A$34:$A$777,$A310,СВЦЭМ!$B$34:$B$777,F$296)+'СЕТ СН'!$F$13</f>
        <v>0</v>
      </c>
      <c r="G310" s="37">
        <f>SUMIFS(СВЦЭМ!$I$34:$I$777,СВЦЭМ!$A$34:$A$777,$A310,СВЦЭМ!$B$34:$B$777,G$296)+'СЕТ СН'!$F$13</f>
        <v>0</v>
      </c>
      <c r="H310" s="37">
        <f>SUMIFS(СВЦЭМ!$I$34:$I$777,СВЦЭМ!$A$34:$A$777,$A310,СВЦЭМ!$B$34:$B$777,H$296)+'СЕТ СН'!$F$13</f>
        <v>0</v>
      </c>
      <c r="I310" s="37">
        <f>SUMIFS(СВЦЭМ!$I$34:$I$777,СВЦЭМ!$A$34:$A$777,$A310,СВЦЭМ!$B$34:$B$777,I$296)+'СЕТ СН'!$F$13</f>
        <v>0</v>
      </c>
      <c r="J310" s="37">
        <f>SUMIFS(СВЦЭМ!$I$34:$I$777,СВЦЭМ!$A$34:$A$777,$A310,СВЦЭМ!$B$34:$B$777,J$296)+'СЕТ СН'!$F$13</f>
        <v>0</v>
      </c>
      <c r="K310" s="37">
        <f>SUMIFS(СВЦЭМ!$I$34:$I$777,СВЦЭМ!$A$34:$A$777,$A310,СВЦЭМ!$B$34:$B$777,K$296)+'СЕТ СН'!$F$13</f>
        <v>0</v>
      </c>
      <c r="L310" s="37">
        <f>SUMIFS(СВЦЭМ!$I$34:$I$777,СВЦЭМ!$A$34:$A$777,$A310,СВЦЭМ!$B$34:$B$777,L$296)+'СЕТ СН'!$F$13</f>
        <v>0</v>
      </c>
      <c r="M310" s="37">
        <f>SUMIFS(СВЦЭМ!$I$34:$I$777,СВЦЭМ!$A$34:$A$777,$A310,СВЦЭМ!$B$34:$B$777,M$296)+'СЕТ СН'!$F$13</f>
        <v>0</v>
      </c>
      <c r="N310" s="37">
        <f>SUMIFS(СВЦЭМ!$I$34:$I$777,СВЦЭМ!$A$34:$A$777,$A310,СВЦЭМ!$B$34:$B$777,N$296)+'СЕТ СН'!$F$13</f>
        <v>0</v>
      </c>
      <c r="O310" s="37">
        <f>SUMIFS(СВЦЭМ!$I$34:$I$777,СВЦЭМ!$A$34:$A$777,$A310,СВЦЭМ!$B$34:$B$777,O$296)+'СЕТ СН'!$F$13</f>
        <v>0</v>
      </c>
      <c r="P310" s="37">
        <f>SUMIFS(СВЦЭМ!$I$34:$I$777,СВЦЭМ!$A$34:$A$777,$A310,СВЦЭМ!$B$34:$B$777,P$296)+'СЕТ СН'!$F$13</f>
        <v>0</v>
      </c>
      <c r="Q310" s="37">
        <f>SUMIFS(СВЦЭМ!$I$34:$I$777,СВЦЭМ!$A$34:$A$777,$A310,СВЦЭМ!$B$34:$B$777,Q$296)+'СЕТ СН'!$F$13</f>
        <v>0</v>
      </c>
      <c r="R310" s="37">
        <f>SUMIFS(СВЦЭМ!$I$34:$I$777,СВЦЭМ!$A$34:$A$777,$A310,СВЦЭМ!$B$34:$B$777,R$296)+'СЕТ СН'!$F$13</f>
        <v>0</v>
      </c>
      <c r="S310" s="37">
        <f>SUMIFS(СВЦЭМ!$I$34:$I$777,СВЦЭМ!$A$34:$A$777,$A310,СВЦЭМ!$B$34:$B$777,S$296)+'СЕТ СН'!$F$13</f>
        <v>0</v>
      </c>
      <c r="T310" s="37">
        <f>SUMIFS(СВЦЭМ!$I$34:$I$777,СВЦЭМ!$A$34:$A$777,$A310,СВЦЭМ!$B$34:$B$777,T$296)+'СЕТ СН'!$F$13</f>
        <v>0</v>
      </c>
      <c r="U310" s="37">
        <f>SUMIFS(СВЦЭМ!$I$34:$I$777,СВЦЭМ!$A$34:$A$777,$A310,СВЦЭМ!$B$34:$B$777,U$296)+'СЕТ СН'!$F$13</f>
        <v>0</v>
      </c>
      <c r="V310" s="37">
        <f>SUMIFS(СВЦЭМ!$I$34:$I$777,СВЦЭМ!$A$34:$A$777,$A310,СВЦЭМ!$B$34:$B$777,V$296)+'СЕТ СН'!$F$13</f>
        <v>0</v>
      </c>
      <c r="W310" s="37">
        <f>SUMIFS(СВЦЭМ!$I$34:$I$777,СВЦЭМ!$A$34:$A$777,$A310,СВЦЭМ!$B$34:$B$777,W$296)+'СЕТ СН'!$F$13</f>
        <v>0</v>
      </c>
      <c r="X310" s="37">
        <f>SUMIFS(СВЦЭМ!$I$34:$I$777,СВЦЭМ!$A$34:$A$777,$A310,СВЦЭМ!$B$34:$B$777,X$296)+'СЕТ СН'!$F$13</f>
        <v>0</v>
      </c>
      <c r="Y310" s="37">
        <f>SUMIFS(СВЦЭМ!$I$34:$I$777,СВЦЭМ!$A$34:$A$777,$A310,СВЦЭМ!$B$34:$B$777,Y$296)+'СЕТ СН'!$F$13</f>
        <v>0</v>
      </c>
    </row>
    <row r="311" spans="1:25" ht="15.75" x14ac:dyDescent="0.2">
      <c r="A311" s="36">
        <f t="shared" si="8"/>
        <v>43235</v>
      </c>
      <c r="B311" s="37">
        <f>SUMIFS(СВЦЭМ!$I$34:$I$777,СВЦЭМ!$A$34:$A$777,$A311,СВЦЭМ!$B$34:$B$777,B$296)+'СЕТ СН'!$F$13</f>
        <v>0</v>
      </c>
      <c r="C311" s="37">
        <f>SUMIFS(СВЦЭМ!$I$34:$I$777,СВЦЭМ!$A$34:$A$777,$A311,СВЦЭМ!$B$34:$B$777,C$296)+'СЕТ СН'!$F$13</f>
        <v>0</v>
      </c>
      <c r="D311" s="37">
        <f>SUMIFS(СВЦЭМ!$I$34:$I$777,СВЦЭМ!$A$34:$A$777,$A311,СВЦЭМ!$B$34:$B$777,D$296)+'СЕТ СН'!$F$13</f>
        <v>0</v>
      </c>
      <c r="E311" s="37">
        <f>SUMIFS(СВЦЭМ!$I$34:$I$777,СВЦЭМ!$A$34:$A$777,$A311,СВЦЭМ!$B$34:$B$777,E$296)+'СЕТ СН'!$F$13</f>
        <v>0</v>
      </c>
      <c r="F311" s="37">
        <f>SUMIFS(СВЦЭМ!$I$34:$I$777,СВЦЭМ!$A$34:$A$777,$A311,СВЦЭМ!$B$34:$B$777,F$296)+'СЕТ СН'!$F$13</f>
        <v>0</v>
      </c>
      <c r="G311" s="37">
        <f>SUMIFS(СВЦЭМ!$I$34:$I$777,СВЦЭМ!$A$34:$A$777,$A311,СВЦЭМ!$B$34:$B$777,G$296)+'СЕТ СН'!$F$13</f>
        <v>0</v>
      </c>
      <c r="H311" s="37">
        <f>SUMIFS(СВЦЭМ!$I$34:$I$777,СВЦЭМ!$A$34:$A$777,$A311,СВЦЭМ!$B$34:$B$777,H$296)+'СЕТ СН'!$F$13</f>
        <v>0</v>
      </c>
      <c r="I311" s="37">
        <f>SUMIFS(СВЦЭМ!$I$34:$I$777,СВЦЭМ!$A$34:$A$777,$A311,СВЦЭМ!$B$34:$B$777,I$296)+'СЕТ СН'!$F$13</f>
        <v>0</v>
      </c>
      <c r="J311" s="37">
        <f>SUMIFS(СВЦЭМ!$I$34:$I$777,СВЦЭМ!$A$34:$A$777,$A311,СВЦЭМ!$B$34:$B$777,J$296)+'СЕТ СН'!$F$13</f>
        <v>0</v>
      </c>
      <c r="K311" s="37">
        <f>SUMIFS(СВЦЭМ!$I$34:$I$777,СВЦЭМ!$A$34:$A$777,$A311,СВЦЭМ!$B$34:$B$777,K$296)+'СЕТ СН'!$F$13</f>
        <v>0</v>
      </c>
      <c r="L311" s="37">
        <f>SUMIFS(СВЦЭМ!$I$34:$I$777,СВЦЭМ!$A$34:$A$777,$A311,СВЦЭМ!$B$34:$B$777,L$296)+'СЕТ СН'!$F$13</f>
        <v>0</v>
      </c>
      <c r="M311" s="37">
        <f>SUMIFS(СВЦЭМ!$I$34:$I$777,СВЦЭМ!$A$34:$A$777,$A311,СВЦЭМ!$B$34:$B$777,M$296)+'СЕТ СН'!$F$13</f>
        <v>0</v>
      </c>
      <c r="N311" s="37">
        <f>SUMIFS(СВЦЭМ!$I$34:$I$777,СВЦЭМ!$A$34:$A$777,$A311,СВЦЭМ!$B$34:$B$777,N$296)+'СЕТ СН'!$F$13</f>
        <v>0</v>
      </c>
      <c r="O311" s="37">
        <f>SUMIFS(СВЦЭМ!$I$34:$I$777,СВЦЭМ!$A$34:$A$777,$A311,СВЦЭМ!$B$34:$B$777,O$296)+'СЕТ СН'!$F$13</f>
        <v>0</v>
      </c>
      <c r="P311" s="37">
        <f>SUMIFS(СВЦЭМ!$I$34:$I$777,СВЦЭМ!$A$34:$A$777,$A311,СВЦЭМ!$B$34:$B$777,P$296)+'СЕТ СН'!$F$13</f>
        <v>0</v>
      </c>
      <c r="Q311" s="37">
        <f>SUMIFS(СВЦЭМ!$I$34:$I$777,СВЦЭМ!$A$34:$A$777,$A311,СВЦЭМ!$B$34:$B$777,Q$296)+'СЕТ СН'!$F$13</f>
        <v>0</v>
      </c>
      <c r="R311" s="37">
        <f>SUMIFS(СВЦЭМ!$I$34:$I$777,СВЦЭМ!$A$34:$A$777,$A311,СВЦЭМ!$B$34:$B$777,R$296)+'СЕТ СН'!$F$13</f>
        <v>0</v>
      </c>
      <c r="S311" s="37">
        <f>SUMIFS(СВЦЭМ!$I$34:$I$777,СВЦЭМ!$A$34:$A$777,$A311,СВЦЭМ!$B$34:$B$777,S$296)+'СЕТ СН'!$F$13</f>
        <v>0</v>
      </c>
      <c r="T311" s="37">
        <f>SUMIFS(СВЦЭМ!$I$34:$I$777,СВЦЭМ!$A$34:$A$777,$A311,СВЦЭМ!$B$34:$B$777,T$296)+'СЕТ СН'!$F$13</f>
        <v>0</v>
      </c>
      <c r="U311" s="37">
        <f>SUMIFS(СВЦЭМ!$I$34:$I$777,СВЦЭМ!$A$34:$A$777,$A311,СВЦЭМ!$B$34:$B$777,U$296)+'СЕТ СН'!$F$13</f>
        <v>0</v>
      </c>
      <c r="V311" s="37">
        <f>SUMIFS(СВЦЭМ!$I$34:$I$777,СВЦЭМ!$A$34:$A$777,$A311,СВЦЭМ!$B$34:$B$777,V$296)+'СЕТ СН'!$F$13</f>
        <v>0</v>
      </c>
      <c r="W311" s="37">
        <f>SUMIFS(СВЦЭМ!$I$34:$I$777,СВЦЭМ!$A$34:$A$777,$A311,СВЦЭМ!$B$34:$B$777,W$296)+'СЕТ СН'!$F$13</f>
        <v>0</v>
      </c>
      <c r="X311" s="37">
        <f>SUMIFS(СВЦЭМ!$I$34:$I$777,СВЦЭМ!$A$34:$A$777,$A311,СВЦЭМ!$B$34:$B$777,X$296)+'СЕТ СН'!$F$13</f>
        <v>0</v>
      </c>
      <c r="Y311" s="37">
        <f>SUMIFS(СВЦЭМ!$I$34:$I$777,СВЦЭМ!$A$34:$A$777,$A311,СВЦЭМ!$B$34:$B$777,Y$296)+'СЕТ СН'!$F$13</f>
        <v>0</v>
      </c>
    </row>
    <row r="312" spans="1:25" ht="15.75" x14ac:dyDescent="0.2">
      <c r="A312" s="36">
        <f t="shared" si="8"/>
        <v>43236</v>
      </c>
      <c r="B312" s="37">
        <f>SUMIFS(СВЦЭМ!$I$34:$I$777,СВЦЭМ!$A$34:$A$777,$A312,СВЦЭМ!$B$34:$B$777,B$296)+'СЕТ СН'!$F$13</f>
        <v>0</v>
      </c>
      <c r="C312" s="37">
        <f>SUMIFS(СВЦЭМ!$I$34:$I$777,СВЦЭМ!$A$34:$A$777,$A312,СВЦЭМ!$B$34:$B$777,C$296)+'СЕТ СН'!$F$13</f>
        <v>0</v>
      </c>
      <c r="D312" s="37">
        <f>SUMIFS(СВЦЭМ!$I$34:$I$777,СВЦЭМ!$A$34:$A$777,$A312,СВЦЭМ!$B$34:$B$777,D$296)+'СЕТ СН'!$F$13</f>
        <v>0</v>
      </c>
      <c r="E312" s="37">
        <f>SUMIFS(СВЦЭМ!$I$34:$I$777,СВЦЭМ!$A$34:$A$777,$A312,СВЦЭМ!$B$34:$B$777,E$296)+'СЕТ СН'!$F$13</f>
        <v>0</v>
      </c>
      <c r="F312" s="37">
        <f>SUMIFS(СВЦЭМ!$I$34:$I$777,СВЦЭМ!$A$34:$A$777,$A312,СВЦЭМ!$B$34:$B$777,F$296)+'СЕТ СН'!$F$13</f>
        <v>0</v>
      </c>
      <c r="G312" s="37">
        <f>SUMIFS(СВЦЭМ!$I$34:$I$777,СВЦЭМ!$A$34:$A$777,$A312,СВЦЭМ!$B$34:$B$777,G$296)+'СЕТ СН'!$F$13</f>
        <v>0</v>
      </c>
      <c r="H312" s="37">
        <f>SUMIFS(СВЦЭМ!$I$34:$I$777,СВЦЭМ!$A$34:$A$777,$A312,СВЦЭМ!$B$34:$B$777,H$296)+'СЕТ СН'!$F$13</f>
        <v>0</v>
      </c>
      <c r="I312" s="37">
        <f>SUMIFS(СВЦЭМ!$I$34:$I$777,СВЦЭМ!$A$34:$A$777,$A312,СВЦЭМ!$B$34:$B$777,I$296)+'СЕТ СН'!$F$13</f>
        <v>0</v>
      </c>
      <c r="J312" s="37">
        <f>SUMIFS(СВЦЭМ!$I$34:$I$777,СВЦЭМ!$A$34:$A$777,$A312,СВЦЭМ!$B$34:$B$777,J$296)+'СЕТ СН'!$F$13</f>
        <v>0</v>
      </c>
      <c r="K312" s="37">
        <f>SUMIFS(СВЦЭМ!$I$34:$I$777,СВЦЭМ!$A$34:$A$777,$A312,СВЦЭМ!$B$34:$B$777,K$296)+'СЕТ СН'!$F$13</f>
        <v>0</v>
      </c>
      <c r="L312" s="37">
        <f>SUMIFS(СВЦЭМ!$I$34:$I$777,СВЦЭМ!$A$34:$A$777,$A312,СВЦЭМ!$B$34:$B$777,L$296)+'СЕТ СН'!$F$13</f>
        <v>0</v>
      </c>
      <c r="M312" s="37">
        <f>SUMIFS(СВЦЭМ!$I$34:$I$777,СВЦЭМ!$A$34:$A$777,$A312,СВЦЭМ!$B$34:$B$777,M$296)+'СЕТ СН'!$F$13</f>
        <v>0</v>
      </c>
      <c r="N312" s="37">
        <f>SUMIFS(СВЦЭМ!$I$34:$I$777,СВЦЭМ!$A$34:$A$777,$A312,СВЦЭМ!$B$34:$B$777,N$296)+'СЕТ СН'!$F$13</f>
        <v>0</v>
      </c>
      <c r="O312" s="37">
        <f>SUMIFS(СВЦЭМ!$I$34:$I$777,СВЦЭМ!$A$34:$A$777,$A312,СВЦЭМ!$B$34:$B$777,O$296)+'СЕТ СН'!$F$13</f>
        <v>0</v>
      </c>
      <c r="P312" s="37">
        <f>SUMIFS(СВЦЭМ!$I$34:$I$777,СВЦЭМ!$A$34:$A$777,$A312,СВЦЭМ!$B$34:$B$777,P$296)+'СЕТ СН'!$F$13</f>
        <v>0</v>
      </c>
      <c r="Q312" s="37">
        <f>SUMIFS(СВЦЭМ!$I$34:$I$777,СВЦЭМ!$A$34:$A$777,$A312,СВЦЭМ!$B$34:$B$777,Q$296)+'СЕТ СН'!$F$13</f>
        <v>0</v>
      </c>
      <c r="R312" s="37">
        <f>SUMIFS(СВЦЭМ!$I$34:$I$777,СВЦЭМ!$A$34:$A$777,$A312,СВЦЭМ!$B$34:$B$777,R$296)+'СЕТ СН'!$F$13</f>
        <v>0</v>
      </c>
      <c r="S312" s="37">
        <f>SUMIFS(СВЦЭМ!$I$34:$I$777,СВЦЭМ!$A$34:$A$777,$A312,СВЦЭМ!$B$34:$B$777,S$296)+'СЕТ СН'!$F$13</f>
        <v>0</v>
      </c>
      <c r="T312" s="37">
        <f>SUMIFS(СВЦЭМ!$I$34:$I$777,СВЦЭМ!$A$34:$A$777,$A312,СВЦЭМ!$B$34:$B$777,T$296)+'СЕТ СН'!$F$13</f>
        <v>0</v>
      </c>
      <c r="U312" s="37">
        <f>SUMIFS(СВЦЭМ!$I$34:$I$777,СВЦЭМ!$A$34:$A$777,$A312,СВЦЭМ!$B$34:$B$777,U$296)+'СЕТ СН'!$F$13</f>
        <v>0</v>
      </c>
      <c r="V312" s="37">
        <f>SUMIFS(СВЦЭМ!$I$34:$I$777,СВЦЭМ!$A$34:$A$777,$A312,СВЦЭМ!$B$34:$B$777,V$296)+'СЕТ СН'!$F$13</f>
        <v>0</v>
      </c>
      <c r="W312" s="37">
        <f>SUMIFS(СВЦЭМ!$I$34:$I$777,СВЦЭМ!$A$34:$A$777,$A312,СВЦЭМ!$B$34:$B$777,W$296)+'СЕТ СН'!$F$13</f>
        <v>0</v>
      </c>
      <c r="X312" s="37">
        <f>SUMIFS(СВЦЭМ!$I$34:$I$777,СВЦЭМ!$A$34:$A$777,$A312,СВЦЭМ!$B$34:$B$777,X$296)+'СЕТ СН'!$F$13</f>
        <v>0</v>
      </c>
      <c r="Y312" s="37">
        <f>SUMIFS(СВЦЭМ!$I$34:$I$777,СВЦЭМ!$A$34:$A$777,$A312,СВЦЭМ!$B$34:$B$777,Y$296)+'СЕТ СН'!$F$13</f>
        <v>0</v>
      </c>
    </row>
    <row r="313" spans="1:25" ht="15.75" x14ac:dyDescent="0.2">
      <c r="A313" s="36">
        <f t="shared" si="8"/>
        <v>43237</v>
      </c>
      <c r="B313" s="37">
        <f>SUMIFS(СВЦЭМ!$I$34:$I$777,СВЦЭМ!$A$34:$A$777,$A313,СВЦЭМ!$B$34:$B$777,B$296)+'СЕТ СН'!$F$13</f>
        <v>0</v>
      </c>
      <c r="C313" s="37">
        <f>SUMIFS(СВЦЭМ!$I$34:$I$777,СВЦЭМ!$A$34:$A$777,$A313,СВЦЭМ!$B$34:$B$777,C$296)+'СЕТ СН'!$F$13</f>
        <v>0</v>
      </c>
      <c r="D313" s="37">
        <f>SUMIFS(СВЦЭМ!$I$34:$I$777,СВЦЭМ!$A$34:$A$777,$A313,СВЦЭМ!$B$34:$B$777,D$296)+'СЕТ СН'!$F$13</f>
        <v>0</v>
      </c>
      <c r="E313" s="37">
        <f>SUMIFS(СВЦЭМ!$I$34:$I$777,СВЦЭМ!$A$34:$A$777,$A313,СВЦЭМ!$B$34:$B$777,E$296)+'СЕТ СН'!$F$13</f>
        <v>0</v>
      </c>
      <c r="F313" s="37">
        <f>SUMIFS(СВЦЭМ!$I$34:$I$777,СВЦЭМ!$A$34:$A$777,$A313,СВЦЭМ!$B$34:$B$777,F$296)+'СЕТ СН'!$F$13</f>
        <v>0</v>
      </c>
      <c r="G313" s="37">
        <f>SUMIFS(СВЦЭМ!$I$34:$I$777,СВЦЭМ!$A$34:$A$777,$A313,СВЦЭМ!$B$34:$B$777,G$296)+'СЕТ СН'!$F$13</f>
        <v>0</v>
      </c>
      <c r="H313" s="37">
        <f>SUMIFS(СВЦЭМ!$I$34:$I$777,СВЦЭМ!$A$34:$A$777,$A313,СВЦЭМ!$B$34:$B$777,H$296)+'СЕТ СН'!$F$13</f>
        <v>0</v>
      </c>
      <c r="I313" s="37">
        <f>SUMIFS(СВЦЭМ!$I$34:$I$777,СВЦЭМ!$A$34:$A$777,$A313,СВЦЭМ!$B$34:$B$777,I$296)+'СЕТ СН'!$F$13</f>
        <v>0</v>
      </c>
      <c r="J313" s="37">
        <f>SUMIFS(СВЦЭМ!$I$34:$I$777,СВЦЭМ!$A$34:$A$777,$A313,СВЦЭМ!$B$34:$B$777,J$296)+'СЕТ СН'!$F$13</f>
        <v>0</v>
      </c>
      <c r="K313" s="37">
        <f>SUMIFS(СВЦЭМ!$I$34:$I$777,СВЦЭМ!$A$34:$A$777,$A313,СВЦЭМ!$B$34:$B$777,K$296)+'СЕТ СН'!$F$13</f>
        <v>0</v>
      </c>
      <c r="L313" s="37">
        <f>SUMIFS(СВЦЭМ!$I$34:$I$777,СВЦЭМ!$A$34:$A$777,$A313,СВЦЭМ!$B$34:$B$777,L$296)+'СЕТ СН'!$F$13</f>
        <v>0</v>
      </c>
      <c r="M313" s="37">
        <f>SUMIFS(СВЦЭМ!$I$34:$I$777,СВЦЭМ!$A$34:$A$777,$A313,СВЦЭМ!$B$34:$B$777,M$296)+'СЕТ СН'!$F$13</f>
        <v>0</v>
      </c>
      <c r="N313" s="37">
        <f>SUMIFS(СВЦЭМ!$I$34:$I$777,СВЦЭМ!$A$34:$A$777,$A313,СВЦЭМ!$B$34:$B$777,N$296)+'СЕТ СН'!$F$13</f>
        <v>0</v>
      </c>
      <c r="O313" s="37">
        <f>SUMIFS(СВЦЭМ!$I$34:$I$777,СВЦЭМ!$A$34:$A$777,$A313,СВЦЭМ!$B$34:$B$777,O$296)+'СЕТ СН'!$F$13</f>
        <v>0</v>
      </c>
      <c r="P313" s="37">
        <f>SUMIFS(СВЦЭМ!$I$34:$I$777,СВЦЭМ!$A$34:$A$777,$A313,СВЦЭМ!$B$34:$B$777,P$296)+'СЕТ СН'!$F$13</f>
        <v>0</v>
      </c>
      <c r="Q313" s="37">
        <f>SUMIFS(СВЦЭМ!$I$34:$I$777,СВЦЭМ!$A$34:$A$777,$A313,СВЦЭМ!$B$34:$B$777,Q$296)+'СЕТ СН'!$F$13</f>
        <v>0</v>
      </c>
      <c r="R313" s="37">
        <f>SUMIFS(СВЦЭМ!$I$34:$I$777,СВЦЭМ!$A$34:$A$777,$A313,СВЦЭМ!$B$34:$B$777,R$296)+'СЕТ СН'!$F$13</f>
        <v>0</v>
      </c>
      <c r="S313" s="37">
        <f>SUMIFS(СВЦЭМ!$I$34:$I$777,СВЦЭМ!$A$34:$A$777,$A313,СВЦЭМ!$B$34:$B$777,S$296)+'СЕТ СН'!$F$13</f>
        <v>0</v>
      </c>
      <c r="T313" s="37">
        <f>SUMIFS(СВЦЭМ!$I$34:$I$777,СВЦЭМ!$A$34:$A$777,$A313,СВЦЭМ!$B$34:$B$777,T$296)+'СЕТ СН'!$F$13</f>
        <v>0</v>
      </c>
      <c r="U313" s="37">
        <f>SUMIFS(СВЦЭМ!$I$34:$I$777,СВЦЭМ!$A$34:$A$777,$A313,СВЦЭМ!$B$34:$B$777,U$296)+'СЕТ СН'!$F$13</f>
        <v>0</v>
      </c>
      <c r="V313" s="37">
        <f>SUMIFS(СВЦЭМ!$I$34:$I$777,СВЦЭМ!$A$34:$A$777,$A313,СВЦЭМ!$B$34:$B$777,V$296)+'СЕТ СН'!$F$13</f>
        <v>0</v>
      </c>
      <c r="W313" s="37">
        <f>SUMIFS(СВЦЭМ!$I$34:$I$777,СВЦЭМ!$A$34:$A$777,$A313,СВЦЭМ!$B$34:$B$777,W$296)+'СЕТ СН'!$F$13</f>
        <v>0</v>
      </c>
      <c r="X313" s="37">
        <f>SUMIFS(СВЦЭМ!$I$34:$I$777,СВЦЭМ!$A$34:$A$777,$A313,СВЦЭМ!$B$34:$B$777,X$296)+'СЕТ СН'!$F$13</f>
        <v>0</v>
      </c>
      <c r="Y313" s="37">
        <f>SUMIFS(СВЦЭМ!$I$34:$I$777,СВЦЭМ!$A$34:$A$777,$A313,СВЦЭМ!$B$34:$B$777,Y$296)+'СЕТ СН'!$F$13</f>
        <v>0</v>
      </c>
    </row>
    <row r="314" spans="1:25" ht="15.75" x14ac:dyDescent="0.2">
      <c r="A314" s="36">
        <f t="shared" si="8"/>
        <v>43238</v>
      </c>
      <c r="B314" s="37">
        <f>SUMIFS(СВЦЭМ!$I$34:$I$777,СВЦЭМ!$A$34:$A$777,$A314,СВЦЭМ!$B$34:$B$777,B$296)+'СЕТ СН'!$F$13</f>
        <v>0</v>
      </c>
      <c r="C314" s="37">
        <f>SUMIFS(СВЦЭМ!$I$34:$I$777,СВЦЭМ!$A$34:$A$777,$A314,СВЦЭМ!$B$34:$B$777,C$296)+'СЕТ СН'!$F$13</f>
        <v>0</v>
      </c>
      <c r="D314" s="37">
        <f>SUMIFS(СВЦЭМ!$I$34:$I$777,СВЦЭМ!$A$34:$A$777,$A314,СВЦЭМ!$B$34:$B$777,D$296)+'СЕТ СН'!$F$13</f>
        <v>0</v>
      </c>
      <c r="E314" s="37">
        <f>SUMIFS(СВЦЭМ!$I$34:$I$777,СВЦЭМ!$A$34:$A$777,$A314,СВЦЭМ!$B$34:$B$777,E$296)+'СЕТ СН'!$F$13</f>
        <v>0</v>
      </c>
      <c r="F314" s="37">
        <f>SUMIFS(СВЦЭМ!$I$34:$I$777,СВЦЭМ!$A$34:$A$777,$A314,СВЦЭМ!$B$34:$B$777,F$296)+'СЕТ СН'!$F$13</f>
        <v>0</v>
      </c>
      <c r="G314" s="37">
        <f>SUMIFS(СВЦЭМ!$I$34:$I$777,СВЦЭМ!$A$34:$A$777,$A314,СВЦЭМ!$B$34:$B$777,G$296)+'СЕТ СН'!$F$13</f>
        <v>0</v>
      </c>
      <c r="H314" s="37">
        <f>SUMIFS(СВЦЭМ!$I$34:$I$777,СВЦЭМ!$A$34:$A$777,$A314,СВЦЭМ!$B$34:$B$777,H$296)+'СЕТ СН'!$F$13</f>
        <v>0</v>
      </c>
      <c r="I314" s="37">
        <f>SUMIFS(СВЦЭМ!$I$34:$I$777,СВЦЭМ!$A$34:$A$777,$A314,СВЦЭМ!$B$34:$B$777,I$296)+'СЕТ СН'!$F$13</f>
        <v>0</v>
      </c>
      <c r="J314" s="37">
        <f>SUMIFS(СВЦЭМ!$I$34:$I$777,СВЦЭМ!$A$34:$A$777,$A314,СВЦЭМ!$B$34:$B$777,J$296)+'СЕТ СН'!$F$13</f>
        <v>0</v>
      </c>
      <c r="K314" s="37">
        <f>SUMIFS(СВЦЭМ!$I$34:$I$777,СВЦЭМ!$A$34:$A$777,$A314,СВЦЭМ!$B$34:$B$777,K$296)+'СЕТ СН'!$F$13</f>
        <v>0</v>
      </c>
      <c r="L314" s="37">
        <f>SUMIFS(СВЦЭМ!$I$34:$I$777,СВЦЭМ!$A$34:$A$777,$A314,СВЦЭМ!$B$34:$B$777,L$296)+'СЕТ СН'!$F$13</f>
        <v>0</v>
      </c>
      <c r="M314" s="37">
        <f>SUMIFS(СВЦЭМ!$I$34:$I$777,СВЦЭМ!$A$34:$A$777,$A314,СВЦЭМ!$B$34:$B$777,M$296)+'СЕТ СН'!$F$13</f>
        <v>0</v>
      </c>
      <c r="N314" s="37">
        <f>SUMIFS(СВЦЭМ!$I$34:$I$777,СВЦЭМ!$A$34:$A$777,$A314,СВЦЭМ!$B$34:$B$777,N$296)+'СЕТ СН'!$F$13</f>
        <v>0</v>
      </c>
      <c r="O314" s="37">
        <f>SUMIFS(СВЦЭМ!$I$34:$I$777,СВЦЭМ!$A$34:$A$777,$A314,СВЦЭМ!$B$34:$B$777,O$296)+'СЕТ СН'!$F$13</f>
        <v>0</v>
      </c>
      <c r="P314" s="37">
        <f>SUMIFS(СВЦЭМ!$I$34:$I$777,СВЦЭМ!$A$34:$A$777,$A314,СВЦЭМ!$B$34:$B$777,P$296)+'СЕТ СН'!$F$13</f>
        <v>0</v>
      </c>
      <c r="Q314" s="37">
        <f>SUMIFS(СВЦЭМ!$I$34:$I$777,СВЦЭМ!$A$34:$A$777,$A314,СВЦЭМ!$B$34:$B$777,Q$296)+'СЕТ СН'!$F$13</f>
        <v>0</v>
      </c>
      <c r="R314" s="37">
        <f>SUMIFS(СВЦЭМ!$I$34:$I$777,СВЦЭМ!$A$34:$A$777,$A314,СВЦЭМ!$B$34:$B$777,R$296)+'СЕТ СН'!$F$13</f>
        <v>0</v>
      </c>
      <c r="S314" s="37">
        <f>SUMIFS(СВЦЭМ!$I$34:$I$777,СВЦЭМ!$A$34:$A$777,$A314,СВЦЭМ!$B$34:$B$777,S$296)+'СЕТ СН'!$F$13</f>
        <v>0</v>
      </c>
      <c r="T314" s="37">
        <f>SUMIFS(СВЦЭМ!$I$34:$I$777,СВЦЭМ!$A$34:$A$777,$A314,СВЦЭМ!$B$34:$B$777,T$296)+'СЕТ СН'!$F$13</f>
        <v>0</v>
      </c>
      <c r="U314" s="37">
        <f>SUMIFS(СВЦЭМ!$I$34:$I$777,СВЦЭМ!$A$34:$A$777,$A314,СВЦЭМ!$B$34:$B$777,U$296)+'СЕТ СН'!$F$13</f>
        <v>0</v>
      </c>
      <c r="V314" s="37">
        <f>SUMIFS(СВЦЭМ!$I$34:$I$777,СВЦЭМ!$A$34:$A$777,$A314,СВЦЭМ!$B$34:$B$777,V$296)+'СЕТ СН'!$F$13</f>
        <v>0</v>
      </c>
      <c r="W314" s="37">
        <f>SUMIFS(СВЦЭМ!$I$34:$I$777,СВЦЭМ!$A$34:$A$777,$A314,СВЦЭМ!$B$34:$B$777,W$296)+'СЕТ СН'!$F$13</f>
        <v>0</v>
      </c>
      <c r="X314" s="37">
        <f>SUMIFS(СВЦЭМ!$I$34:$I$777,СВЦЭМ!$A$34:$A$777,$A314,СВЦЭМ!$B$34:$B$777,X$296)+'СЕТ СН'!$F$13</f>
        <v>0</v>
      </c>
      <c r="Y314" s="37">
        <f>SUMIFS(СВЦЭМ!$I$34:$I$777,СВЦЭМ!$A$34:$A$777,$A314,СВЦЭМ!$B$34:$B$777,Y$296)+'СЕТ СН'!$F$13</f>
        <v>0</v>
      </c>
    </row>
    <row r="315" spans="1:25" ht="15.75" x14ac:dyDescent="0.2">
      <c r="A315" s="36">
        <f t="shared" si="8"/>
        <v>43239</v>
      </c>
      <c r="B315" s="37">
        <f>SUMIFS(СВЦЭМ!$I$34:$I$777,СВЦЭМ!$A$34:$A$777,$A315,СВЦЭМ!$B$34:$B$777,B$296)+'СЕТ СН'!$F$13</f>
        <v>0</v>
      </c>
      <c r="C315" s="37">
        <f>SUMIFS(СВЦЭМ!$I$34:$I$777,СВЦЭМ!$A$34:$A$777,$A315,СВЦЭМ!$B$34:$B$777,C$296)+'СЕТ СН'!$F$13</f>
        <v>0</v>
      </c>
      <c r="D315" s="37">
        <f>SUMIFS(СВЦЭМ!$I$34:$I$777,СВЦЭМ!$A$34:$A$777,$A315,СВЦЭМ!$B$34:$B$777,D$296)+'СЕТ СН'!$F$13</f>
        <v>0</v>
      </c>
      <c r="E315" s="37">
        <f>SUMIFS(СВЦЭМ!$I$34:$I$777,СВЦЭМ!$A$34:$A$777,$A315,СВЦЭМ!$B$34:$B$777,E$296)+'СЕТ СН'!$F$13</f>
        <v>0</v>
      </c>
      <c r="F315" s="37">
        <f>SUMIFS(СВЦЭМ!$I$34:$I$777,СВЦЭМ!$A$34:$A$777,$A315,СВЦЭМ!$B$34:$B$777,F$296)+'СЕТ СН'!$F$13</f>
        <v>0</v>
      </c>
      <c r="G315" s="37">
        <f>SUMIFS(СВЦЭМ!$I$34:$I$777,СВЦЭМ!$A$34:$A$777,$A315,СВЦЭМ!$B$34:$B$777,G$296)+'СЕТ СН'!$F$13</f>
        <v>0</v>
      </c>
      <c r="H315" s="37">
        <f>SUMIFS(СВЦЭМ!$I$34:$I$777,СВЦЭМ!$A$34:$A$777,$A315,СВЦЭМ!$B$34:$B$777,H$296)+'СЕТ СН'!$F$13</f>
        <v>0</v>
      </c>
      <c r="I315" s="37">
        <f>SUMIFS(СВЦЭМ!$I$34:$I$777,СВЦЭМ!$A$34:$A$777,$A315,СВЦЭМ!$B$34:$B$777,I$296)+'СЕТ СН'!$F$13</f>
        <v>0</v>
      </c>
      <c r="J315" s="37">
        <f>SUMIFS(СВЦЭМ!$I$34:$I$777,СВЦЭМ!$A$34:$A$777,$A315,СВЦЭМ!$B$34:$B$777,J$296)+'СЕТ СН'!$F$13</f>
        <v>0</v>
      </c>
      <c r="K315" s="37">
        <f>SUMIFS(СВЦЭМ!$I$34:$I$777,СВЦЭМ!$A$34:$A$777,$A315,СВЦЭМ!$B$34:$B$777,K$296)+'СЕТ СН'!$F$13</f>
        <v>0</v>
      </c>
      <c r="L315" s="37">
        <f>SUMIFS(СВЦЭМ!$I$34:$I$777,СВЦЭМ!$A$34:$A$777,$A315,СВЦЭМ!$B$34:$B$777,L$296)+'СЕТ СН'!$F$13</f>
        <v>0</v>
      </c>
      <c r="M315" s="37">
        <f>SUMIFS(СВЦЭМ!$I$34:$I$777,СВЦЭМ!$A$34:$A$777,$A315,СВЦЭМ!$B$34:$B$777,M$296)+'СЕТ СН'!$F$13</f>
        <v>0</v>
      </c>
      <c r="N315" s="37">
        <f>SUMIFS(СВЦЭМ!$I$34:$I$777,СВЦЭМ!$A$34:$A$777,$A315,СВЦЭМ!$B$34:$B$777,N$296)+'СЕТ СН'!$F$13</f>
        <v>0</v>
      </c>
      <c r="O315" s="37">
        <f>SUMIFS(СВЦЭМ!$I$34:$I$777,СВЦЭМ!$A$34:$A$777,$A315,СВЦЭМ!$B$34:$B$777,O$296)+'СЕТ СН'!$F$13</f>
        <v>0</v>
      </c>
      <c r="P315" s="37">
        <f>SUMIFS(СВЦЭМ!$I$34:$I$777,СВЦЭМ!$A$34:$A$777,$A315,СВЦЭМ!$B$34:$B$777,P$296)+'СЕТ СН'!$F$13</f>
        <v>0</v>
      </c>
      <c r="Q315" s="37">
        <f>SUMIFS(СВЦЭМ!$I$34:$I$777,СВЦЭМ!$A$34:$A$777,$A315,СВЦЭМ!$B$34:$B$777,Q$296)+'СЕТ СН'!$F$13</f>
        <v>0</v>
      </c>
      <c r="R315" s="37">
        <f>SUMIFS(СВЦЭМ!$I$34:$I$777,СВЦЭМ!$A$34:$A$777,$A315,СВЦЭМ!$B$34:$B$777,R$296)+'СЕТ СН'!$F$13</f>
        <v>0</v>
      </c>
      <c r="S315" s="37">
        <f>SUMIFS(СВЦЭМ!$I$34:$I$777,СВЦЭМ!$A$34:$A$777,$A315,СВЦЭМ!$B$34:$B$777,S$296)+'СЕТ СН'!$F$13</f>
        <v>0</v>
      </c>
      <c r="T315" s="37">
        <f>SUMIFS(СВЦЭМ!$I$34:$I$777,СВЦЭМ!$A$34:$A$777,$A315,СВЦЭМ!$B$34:$B$777,T$296)+'СЕТ СН'!$F$13</f>
        <v>0</v>
      </c>
      <c r="U315" s="37">
        <f>SUMIFS(СВЦЭМ!$I$34:$I$777,СВЦЭМ!$A$34:$A$777,$A315,СВЦЭМ!$B$34:$B$777,U$296)+'СЕТ СН'!$F$13</f>
        <v>0</v>
      </c>
      <c r="V315" s="37">
        <f>SUMIFS(СВЦЭМ!$I$34:$I$777,СВЦЭМ!$A$34:$A$777,$A315,СВЦЭМ!$B$34:$B$777,V$296)+'СЕТ СН'!$F$13</f>
        <v>0</v>
      </c>
      <c r="W315" s="37">
        <f>SUMIFS(СВЦЭМ!$I$34:$I$777,СВЦЭМ!$A$34:$A$777,$A315,СВЦЭМ!$B$34:$B$777,W$296)+'СЕТ СН'!$F$13</f>
        <v>0</v>
      </c>
      <c r="X315" s="37">
        <f>SUMIFS(СВЦЭМ!$I$34:$I$777,СВЦЭМ!$A$34:$A$777,$A315,СВЦЭМ!$B$34:$B$777,X$296)+'СЕТ СН'!$F$13</f>
        <v>0</v>
      </c>
      <c r="Y315" s="37">
        <f>SUMIFS(СВЦЭМ!$I$34:$I$777,СВЦЭМ!$A$34:$A$777,$A315,СВЦЭМ!$B$34:$B$777,Y$296)+'СЕТ СН'!$F$13</f>
        <v>0</v>
      </c>
    </row>
    <row r="316" spans="1:25" ht="15.75" x14ac:dyDescent="0.2">
      <c r="A316" s="36">
        <f t="shared" si="8"/>
        <v>43240</v>
      </c>
      <c r="B316" s="37">
        <f>SUMIFS(СВЦЭМ!$I$34:$I$777,СВЦЭМ!$A$34:$A$777,$A316,СВЦЭМ!$B$34:$B$777,B$296)+'СЕТ СН'!$F$13</f>
        <v>0</v>
      </c>
      <c r="C316" s="37">
        <f>SUMIFS(СВЦЭМ!$I$34:$I$777,СВЦЭМ!$A$34:$A$777,$A316,СВЦЭМ!$B$34:$B$777,C$296)+'СЕТ СН'!$F$13</f>
        <v>0</v>
      </c>
      <c r="D316" s="37">
        <f>SUMIFS(СВЦЭМ!$I$34:$I$777,СВЦЭМ!$A$34:$A$777,$A316,СВЦЭМ!$B$34:$B$777,D$296)+'СЕТ СН'!$F$13</f>
        <v>0</v>
      </c>
      <c r="E316" s="37">
        <f>SUMIFS(СВЦЭМ!$I$34:$I$777,СВЦЭМ!$A$34:$A$777,$A316,СВЦЭМ!$B$34:$B$777,E$296)+'СЕТ СН'!$F$13</f>
        <v>0</v>
      </c>
      <c r="F316" s="37">
        <f>SUMIFS(СВЦЭМ!$I$34:$I$777,СВЦЭМ!$A$34:$A$777,$A316,СВЦЭМ!$B$34:$B$777,F$296)+'СЕТ СН'!$F$13</f>
        <v>0</v>
      </c>
      <c r="G316" s="37">
        <f>SUMIFS(СВЦЭМ!$I$34:$I$777,СВЦЭМ!$A$34:$A$777,$A316,СВЦЭМ!$B$34:$B$777,G$296)+'СЕТ СН'!$F$13</f>
        <v>0</v>
      </c>
      <c r="H316" s="37">
        <f>SUMIFS(СВЦЭМ!$I$34:$I$777,СВЦЭМ!$A$34:$A$777,$A316,СВЦЭМ!$B$34:$B$777,H$296)+'СЕТ СН'!$F$13</f>
        <v>0</v>
      </c>
      <c r="I316" s="37">
        <f>SUMIFS(СВЦЭМ!$I$34:$I$777,СВЦЭМ!$A$34:$A$777,$A316,СВЦЭМ!$B$34:$B$777,I$296)+'СЕТ СН'!$F$13</f>
        <v>0</v>
      </c>
      <c r="J316" s="37">
        <f>SUMIFS(СВЦЭМ!$I$34:$I$777,СВЦЭМ!$A$34:$A$777,$A316,СВЦЭМ!$B$34:$B$777,J$296)+'СЕТ СН'!$F$13</f>
        <v>0</v>
      </c>
      <c r="K316" s="37">
        <f>SUMIFS(СВЦЭМ!$I$34:$I$777,СВЦЭМ!$A$34:$A$777,$A316,СВЦЭМ!$B$34:$B$777,K$296)+'СЕТ СН'!$F$13</f>
        <v>0</v>
      </c>
      <c r="L316" s="37">
        <f>SUMIFS(СВЦЭМ!$I$34:$I$777,СВЦЭМ!$A$34:$A$777,$A316,СВЦЭМ!$B$34:$B$777,L$296)+'СЕТ СН'!$F$13</f>
        <v>0</v>
      </c>
      <c r="M316" s="37">
        <f>SUMIFS(СВЦЭМ!$I$34:$I$777,СВЦЭМ!$A$34:$A$777,$A316,СВЦЭМ!$B$34:$B$777,M$296)+'СЕТ СН'!$F$13</f>
        <v>0</v>
      </c>
      <c r="N316" s="37">
        <f>SUMIFS(СВЦЭМ!$I$34:$I$777,СВЦЭМ!$A$34:$A$777,$A316,СВЦЭМ!$B$34:$B$777,N$296)+'СЕТ СН'!$F$13</f>
        <v>0</v>
      </c>
      <c r="O316" s="37">
        <f>SUMIFS(СВЦЭМ!$I$34:$I$777,СВЦЭМ!$A$34:$A$777,$A316,СВЦЭМ!$B$34:$B$777,O$296)+'СЕТ СН'!$F$13</f>
        <v>0</v>
      </c>
      <c r="P316" s="37">
        <f>SUMIFS(СВЦЭМ!$I$34:$I$777,СВЦЭМ!$A$34:$A$777,$A316,СВЦЭМ!$B$34:$B$777,P$296)+'СЕТ СН'!$F$13</f>
        <v>0</v>
      </c>
      <c r="Q316" s="37">
        <f>SUMIFS(СВЦЭМ!$I$34:$I$777,СВЦЭМ!$A$34:$A$777,$A316,СВЦЭМ!$B$34:$B$777,Q$296)+'СЕТ СН'!$F$13</f>
        <v>0</v>
      </c>
      <c r="R316" s="37">
        <f>SUMIFS(СВЦЭМ!$I$34:$I$777,СВЦЭМ!$A$34:$A$777,$A316,СВЦЭМ!$B$34:$B$777,R$296)+'СЕТ СН'!$F$13</f>
        <v>0</v>
      </c>
      <c r="S316" s="37">
        <f>SUMIFS(СВЦЭМ!$I$34:$I$777,СВЦЭМ!$A$34:$A$777,$A316,СВЦЭМ!$B$34:$B$777,S$296)+'СЕТ СН'!$F$13</f>
        <v>0</v>
      </c>
      <c r="T316" s="37">
        <f>SUMIFS(СВЦЭМ!$I$34:$I$777,СВЦЭМ!$A$34:$A$777,$A316,СВЦЭМ!$B$34:$B$777,T$296)+'СЕТ СН'!$F$13</f>
        <v>0</v>
      </c>
      <c r="U316" s="37">
        <f>SUMIFS(СВЦЭМ!$I$34:$I$777,СВЦЭМ!$A$34:$A$777,$A316,СВЦЭМ!$B$34:$B$777,U$296)+'СЕТ СН'!$F$13</f>
        <v>0</v>
      </c>
      <c r="V316" s="37">
        <f>SUMIFS(СВЦЭМ!$I$34:$I$777,СВЦЭМ!$A$34:$A$777,$A316,СВЦЭМ!$B$34:$B$777,V$296)+'СЕТ СН'!$F$13</f>
        <v>0</v>
      </c>
      <c r="W316" s="37">
        <f>SUMIFS(СВЦЭМ!$I$34:$I$777,СВЦЭМ!$A$34:$A$777,$A316,СВЦЭМ!$B$34:$B$777,W$296)+'СЕТ СН'!$F$13</f>
        <v>0</v>
      </c>
      <c r="X316" s="37">
        <f>SUMIFS(СВЦЭМ!$I$34:$I$777,СВЦЭМ!$A$34:$A$777,$A316,СВЦЭМ!$B$34:$B$777,X$296)+'СЕТ СН'!$F$13</f>
        <v>0</v>
      </c>
      <c r="Y316" s="37">
        <f>SUMIFS(СВЦЭМ!$I$34:$I$777,СВЦЭМ!$A$34:$A$777,$A316,СВЦЭМ!$B$34:$B$777,Y$296)+'СЕТ СН'!$F$13</f>
        <v>0</v>
      </c>
    </row>
    <row r="317" spans="1:25" ht="15.75" x14ac:dyDescent="0.2">
      <c r="A317" s="36">
        <f t="shared" si="8"/>
        <v>43241</v>
      </c>
      <c r="B317" s="37">
        <f>SUMIFS(СВЦЭМ!$I$34:$I$777,СВЦЭМ!$A$34:$A$777,$A317,СВЦЭМ!$B$34:$B$777,B$296)+'СЕТ СН'!$F$13</f>
        <v>0</v>
      </c>
      <c r="C317" s="37">
        <f>SUMIFS(СВЦЭМ!$I$34:$I$777,СВЦЭМ!$A$34:$A$777,$A317,СВЦЭМ!$B$34:$B$777,C$296)+'СЕТ СН'!$F$13</f>
        <v>0</v>
      </c>
      <c r="D317" s="37">
        <f>SUMIFS(СВЦЭМ!$I$34:$I$777,СВЦЭМ!$A$34:$A$777,$A317,СВЦЭМ!$B$34:$B$777,D$296)+'СЕТ СН'!$F$13</f>
        <v>0</v>
      </c>
      <c r="E317" s="37">
        <f>SUMIFS(СВЦЭМ!$I$34:$I$777,СВЦЭМ!$A$34:$A$777,$A317,СВЦЭМ!$B$34:$B$777,E$296)+'СЕТ СН'!$F$13</f>
        <v>0</v>
      </c>
      <c r="F317" s="37">
        <f>SUMIFS(СВЦЭМ!$I$34:$I$777,СВЦЭМ!$A$34:$A$777,$A317,СВЦЭМ!$B$34:$B$777,F$296)+'СЕТ СН'!$F$13</f>
        <v>0</v>
      </c>
      <c r="G317" s="37">
        <f>SUMIFS(СВЦЭМ!$I$34:$I$777,СВЦЭМ!$A$34:$A$777,$A317,СВЦЭМ!$B$34:$B$777,G$296)+'СЕТ СН'!$F$13</f>
        <v>0</v>
      </c>
      <c r="H317" s="37">
        <f>SUMIFS(СВЦЭМ!$I$34:$I$777,СВЦЭМ!$A$34:$A$777,$A317,СВЦЭМ!$B$34:$B$777,H$296)+'СЕТ СН'!$F$13</f>
        <v>0</v>
      </c>
      <c r="I317" s="37">
        <f>SUMIFS(СВЦЭМ!$I$34:$I$777,СВЦЭМ!$A$34:$A$777,$A317,СВЦЭМ!$B$34:$B$777,I$296)+'СЕТ СН'!$F$13</f>
        <v>0</v>
      </c>
      <c r="J317" s="37">
        <f>SUMIFS(СВЦЭМ!$I$34:$I$777,СВЦЭМ!$A$34:$A$777,$A317,СВЦЭМ!$B$34:$B$777,J$296)+'СЕТ СН'!$F$13</f>
        <v>0</v>
      </c>
      <c r="K317" s="37">
        <f>SUMIFS(СВЦЭМ!$I$34:$I$777,СВЦЭМ!$A$34:$A$777,$A317,СВЦЭМ!$B$34:$B$777,K$296)+'СЕТ СН'!$F$13</f>
        <v>0</v>
      </c>
      <c r="L317" s="37">
        <f>SUMIFS(СВЦЭМ!$I$34:$I$777,СВЦЭМ!$A$34:$A$777,$A317,СВЦЭМ!$B$34:$B$777,L$296)+'СЕТ СН'!$F$13</f>
        <v>0</v>
      </c>
      <c r="M317" s="37">
        <f>SUMIFS(СВЦЭМ!$I$34:$I$777,СВЦЭМ!$A$34:$A$777,$A317,СВЦЭМ!$B$34:$B$777,M$296)+'СЕТ СН'!$F$13</f>
        <v>0</v>
      </c>
      <c r="N317" s="37">
        <f>SUMIFS(СВЦЭМ!$I$34:$I$777,СВЦЭМ!$A$34:$A$777,$A317,СВЦЭМ!$B$34:$B$777,N$296)+'СЕТ СН'!$F$13</f>
        <v>0</v>
      </c>
      <c r="O317" s="37">
        <f>SUMIFS(СВЦЭМ!$I$34:$I$777,СВЦЭМ!$A$34:$A$777,$A317,СВЦЭМ!$B$34:$B$777,O$296)+'СЕТ СН'!$F$13</f>
        <v>0</v>
      </c>
      <c r="P317" s="37">
        <f>SUMIFS(СВЦЭМ!$I$34:$I$777,СВЦЭМ!$A$34:$A$777,$A317,СВЦЭМ!$B$34:$B$777,P$296)+'СЕТ СН'!$F$13</f>
        <v>0</v>
      </c>
      <c r="Q317" s="37">
        <f>SUMIFS(СВЦЭМ!$I$34:$I$777,СВЦЭМ!$A$34:$A$777,$A317,СВЦЭМ!$B$34:$B$777,Q$296)+'СЕТ СН'!$F$13</f>
        <v>0</v>
      </c>
      <c r="R317" s="37">
        <f>SUMIFS(СВЦЭМ!$I$34:$I$777,СВЦЭМ!$A$34:$A$777,$A317,СВЦЭМ!$B$34:$B$777,R$296)+'СЕТ СН'!$F$13</f>
        <v>0</v>
      </c>
      <c r="S317" s="37">
        <f>SUMIFS(СВЦЭМ!$I$34:$I$777,СВЦЭМ!$A$34:$A$777,$A317,СВЦЭМ!$B$34:$B$777,S$296)+'СЕТ СН'!$F$13</f>
        <v>0</v>
      </c>
      <c r="T317" s="37">
        <f>SUMIFS(СВЦЭМ!$I$34:$I$777,СВЦЭМ!$A$34:$A$777,$A317,СВЦЭМ!$B$34:$B$777,T$296)+'СЕТ СН'!$F$13</f>
        <v>0</v>
      </c>
      <c r="U317" s="37">
        <f>SUMIFS(СВЦЭМ!$I$34:$I$777,СВЦЭМ!$A$34:$A$777,$A317,СВЦЭМ!$B$34:$B$777,U$296)+'СЕТ СН'!$F$13</f>
        <v>0</v>
      </c>
      <c r="V317" s="37">
        <f>SUMIFS(СВЦЭМ!$I$34:$I$777,СВЦЭМ!$A$34:$A$777,$A317,СВЦЭМ!$B$34:$B$777,V$296)+'СЕТ СН'!$F$13</f>
        <v>0</v>
      </c>
      <c r="W317" s="37">
        <f>SUMIFS(СВЦЭМ!$I$34:$I$777,СВЦЭМ!$A$34:$A$777,$A317,СВЦЭМ!$B$34:$B$777,W$296)+'СЕТ СН'!$F$13</f>
        <v>0</v>
      </c>
      <c r="X317" s="37">
        <f>SUMIFS(СВЦЭМ!$I$34:$I$777,СВЦЭМ!$A$34:$A$777,$A317,СВЦЭМ!$B$34:$B$777,X$296)+'СЕТ СН'!$F$13</f>
        <v>0</v>
      </c>
      <c r="Y317" s="37">
        <f>SUMIFS(СВЦЭМ!$I$34:$I$777,СВЦЭМ!$A$34:$A$777,$A317,СВЦЭМ!$B$34:$B$777,Y$296)+'СЕТ СН'!$F$13</f>
        <v>0</v>
      </c>
    </row>
    <row r="318" spans="1:25" ht="15.75" x14ac:dyDescent="0.2">
      <c r="A318" s="36">
        <f t="shared" si="8"/>
        <v>43242</v>
      </c>
      <c r="B318" s="37">
        <f>SUMIFS(СВЦЭМ!$I$34:$I$777,СВЦЭМ!$A$34:$A$777,$A318,СВЦЭМ!$B$34:$B$777,B$296)+'СЕТ СН'!$F$13</f>
        <v>0</v>
      </c>
      <c r="C318" s="37">
        <f>SUMIFS(СВЦЭМ!$I$34:$I$777,СВЦЭМ!$A$34:$A$777,$A318,СВЦЭМ!$B$34:$B$777,C$296)+'СЕТ СН'!$F$13</f>
        <v>0</v>
      </c>
      <c r="D318" s="37">
        <f>SUMIFS(СВЦЭМ!$I$34:$I$777,СВЦЭМ!$A$34:$A$777,$A318,СВЦЭМ!$B$34:$B$777,D$296)+'СЕТ СН'!$F$13</f>
        <v>0</v>
      </c>
      <c r="E318" s="37">
        <f>SUMIFS(СВЦЭМ!$I$34:$I$777,СВЦЭМ!$A$34:$A$777,$A318,СВЦЭМ!$B$34:$B$777,E$296)+'СЕТ СН'!$F$13</f>
        <v>0</v>
      </c>
      <c r="F318" s="37">
        <f>SUMIFS(СВЦЭМ!$I$34:$I$777,СВЦЭМ!$A$34:$A$777,$A318,СВЦЭМ!$B$34:$B$777,F$296)+'СЕТ СН'!$F$13</f>
        <v>0</v>
      </c>
      <c r="G318" s="37">
        <f>SUMIFS(СВЦЭМ!$I$34:$I$777,СВЦЭМ!$A$34:$A$777,$A318,СВЦЭМ!$B$34:$B$777,G$296)+'СЕТ СН'!$F$13</f>
        <v>0</v>
      </c>
      <c r="H318" s="37">
        <f>SUMIFS(СВЦЭМ!$I$34:$I$777,СВЦЭМ!$A$34:$A$777,$A318,СВЦЭМ!$B$34:$B$777,H$296)+'СЕТ СН'!$F$13</f>
        <v>0</v>
      </c>
      <c r="I318" s="37">
        <f>SUMIFS(СВЦЭМ!$I$34:$I$777,СВЦЭМ!$A$34:$A$777,$A318,СВЦЭМ!$B$34:$B$777,I$296)+'СЕТ СН'!$F$13</f>
        <v>0</v>
      </c>
      <c r="J318" s="37">
        <f>SUMIFS(СВЦЭМ!$I$34:$I$777,СВЦЭМ!$A$34:$A$777,$A318,СВЦЭМ!$B$34:$B$777,J$296)+'СЕТ СН'!$F$13</f>
        <v>0</v>
      </c>
      <c r="K318" s="37">
        <f>SUMIFS(СВЦЭМ!$I$34:$I$777,СВЦЭМ!$A$34:$A$777,$A318,СВЦЭМ!$B$34:$B$777,K$296)+'СЕТ СН'!$F$13</f>
        <v>0</v>
      </c>
      <c r="L318" s="37">
        <f>SUMIFS(СВЦЭМ!$I$34:$I$777,СВЦЭМ!$A$34:$A$777,$A318,СВЦЭМ!$B$34:$B$777,L$296)+'СЕТ СН'!$F$13</f>
        <v>0</v>
      </c>
      <c r="M318" s="37">
        <f>SUMIFS(СВЦЭМ!$I$34:$I$777,СВЦЭМ!$A$34:$A$777,$A318,СВЦЭМ!$B$34:$B$777,M$296)+'СЕТ СН'!$F$13</f>
        <v>0</v>
      </c>
      <c r="N318" s="37">
        <f>SUMIFS(СВЦЭМ!$I$34:$I$777,СВЦЭМ!$A$34:$A$777,$A318,СВЦЭМ!$B$34:$B$777,N$296)+'СЕТ СН'!$F$13</f>
        <v>0</v>
      </c>
      <c r="O318" s="37">
        <f>SUMIFS(СВЦЭМ!$I$34:$I$777,СВЦЭМ!$A$34:$A$777,$A318,СВЦЭМ!$B$34:$B$777,O$296)+'СЕТ СН'!$F$13</f>
        <v>0</v>
      </c>
      <c r="P318" s="37">
        <f>SUMIFS(СВЦЭМ!$I$34:$I$777,СВЦЭМ!$A$34:$A$777,$A318,СВЦЭМ!$B$34:$B$777,P$296)+'СЕТ СН'!$F$13</f>
        <v>0</v>
      </c>
      <c r="Q318" s="37">
        <f>SUMIFS(СВЦЭМ!$I$34:$I$777,СВЦЭМ!$A$34:$A$777,$A318,СВЦЭМ!$B$34:$B$777,Q$296)+'СЕТ СН'!$F$13</f>
        <v>0</v>
      </c>
      <c r="R318" s="37">
        <f>SUMIFS(СВЦЭМ!$I$34:$I$777,СВЦЭМ!$A$34:$A$777,$A318,СВЦЭМ!$B$34:$B$777,R$296)+'СЕТ СН'!$F$13</f>
        <v>0</v>
      </c>
      <c r="S318" s="37">
        <f>SUMIFS(СВЦЭМ!$I$34:$I$777,СВЦЭМ!$A$34:$A$777,$A318,СВЦЭМ!$B$34:$B$777,S$296)+'СЕТ СН'!$F$13</f>
        <v>0</v>
      </c>
      <c r="T318" s="37">
        <f>SUMIFS(СВЦЭМ!$I$34:$I$777,СВЦЭМ!$A$34:$A$777,$A318,СВЦЭМ!$B$34:$B$777,T$296)+'СЕТ СН'!$F$13</f>
        <v>0</v>
      </c>
      <c r="U318" s="37">
        <f>SUMIFS(СВЦЭМ!$I$34:$I$777,СВЦЭМ!$A$34:$A$777,$A318,СВЦЭМ!$B$34:$B$777,U$296)+'СЕТ СН'!$F$13</f>
        <v>0</v>
      </c>
      <c r="V318" s="37">
        <f>SUMIFS(СВЦЭМ!$I$34:$I$777,СВЦЭМ!$A$34:$A$777,$A318,СВЦЭМ!$B$34:$B$777,V$296)+'СЕТ СН'!$F$13</f>
        <v>0</v>
      </c>
      <c r="W318" s="37">
        <f>SUMIFS(СВЦЭМ!$I$34:$I$777,СВЦЭМ!$A$34:$A$777,$A318,СВЦЭМ!$B$34:$B$777,W$296)+'СЕТ СН'!$F$13</f>
        <v>0</v>
      </c>
      <c r="X318" s="37">
        <f>SUMIFS(СВЦЭМ!$I$34:$I$777,СВЦЭМ!$A$34:$A$777,$A318,СВЦЭМ!$B$34:$B$777,X$296)+'СЕТ СН'!$F$13</f>
        <v>0</v>
      </c>
      <c r="Y318" s="37">
        <f>SUMIFS(СВЦЭМ!$I$34:$I$777,СВЦЭМ!$A$34:$A$777,$A318,СВЦЭМ!$B$34:$B$777,Y$296)+'СЕТ СН'!$F$13</f>
        <v>0</v>
      </c>
    </row>
    <row r="319" spans="1:25" ht="15.75" x14ac:dyDescent="0.2">
      <c r="A319" s="36">
        <f t="shared" si="8"/>
        <v>43243</v>
      </c>
      <c r="B319" s="37">
        <f>SUMIFS(СВЦЭМ!$I$34:$I$777,СВЦЭМ!$A$34:$A$777,$A319,СВЦЭМ!$B$34:$B$777,B$296)+'СЕТ СН'!$F$13</f>
        <v>0</v>
      </c>
      <c r="C319" s="37">
        <f>SUMIFS(СВЦЭМ!$I$34:$I$777,СВЦЭМ!$A$34:$A$777,$A319,СВЦЭМ!$B$34:$B$777,C$296)+'СЕТ СН'!$F$13</f>
        <v>0</v>
      </c>
      <c r="D319" s="37">
        <f>SUMIFS(СВЦЭМ!$I$34:$I$777,СВЦЭМ!$A$34:$A$777,$A319,СВЦЭМ!$B$34:$B$777,D$296)+'СЕТ СН'!$F$13</f>
        <v>0</v>
      </c>
      <c r="E319" s="37">
        <f>SUMIFS(СВЦЭМ!$I$34:$I$777,СВЦЭМ!$A$34:$A$777,$A319,СВЦЭМ!$B$34:$B$777,E$296)+'СЕТ СН'!$F$13</f>
        <v>0</v>
      </c>
      <c r="F319" s="37">
        <f>SUMIFS(СВЦЭМ!$I$34:$I$777,СВЦЭМ!$A$34:$A$777,$A319,СВЦЭМ!$B$34:$B$777,F$296)+'СЕТ СН'!$F$13</f>
        <v>0</v>
      </c>
      <c r="G319" s="37">
        <f>SUMIFS(СВЦЭМ!$I$34:$I$777,СВЦЭМ!$A$34:$A$777,$A319,СВЦЭМ!$B$34:$B$777,G$296)+'СЕТ СН'!$F$13</f>
        <v>0</v>
      </c>
      <c r="H319" s="37">
        <f>SUMIFS(СВЦЭМ!$I$34:$I$777,СВЦЭМ!$A$34:$A$777,$A319,СВЦЭМ!$B$34:$B$777,H$296)+'СЕТ СН'!$F$13</f>
        <v>0</v>
      </c>
      <c r="I319" s="37">
        <f>SUMIFS(СВЦЭМ!$I$34:$I$777,СВЦЭМ!$A$34:$A$777,$A319,СВЦЭМ!$B$34:$B$777,I$296)+'СЕТ СН'!$F$13</f>
        <v>0</v>
      </c>
      <c r="J319" s="37">
        <f>SUMIFS(СВЦЭМ!$I$34:$I$777,СВЦЭМ!$A$34:$A$777,$A319,СВЦЭМ!$B$34:$B$777,J$296)+'СЕТ СН'!$F$13</f>
        <v>0</v>
      </c>
      <c r="K319" s="37">
        <f>SUMIFS(СВЦЭМ!$I$34:$I$777,СВЦЭМ!$A$34:$A$777,$A319,СВЦЭМ!$B$34:$B$777,K$296)+'СЕТ СН'!$F$13</f>
        <v>0</v>
      </c>
      <c r="L319" s="37">
        <f>SUMIFS(СВЦЭМ!$I$34:$I$777,СВЦЭМ!$A$34:$A$777,$A319,СВЦЭМ!$B$34:$B$777,L$296)+'СЕТ СН'!$F$13</f>
        <v>0</v>
      </c>
      <c r="M319" s="37">
        <f>SUMIFS(СВЦЭМ!$I$34:$I$777,СВЦЭМ!$A$34:$A$777,$A319,СВЦЭМ!$B$34:$B$777,M$296)+'СЕТ СН'!$F$13</f>
        <v>0</v>
      </c>
      <c r="N319" s="37">
        <f>SUMIFS(СВЦЭМ!$I$34:$I$777,СВЦЭМ!$A$34:$A$777,$A319,СВЦЭМ!$B$34:$B$777,N$296)+'СЕТ СН'!$F$13</f>
        <v>0</v>
      </c>
      <c r="O319" s="37">
        <f>SUMIFS(СВЦЭМ!$I$34:$I$777,СВЦЭМ!$A$34:$A$777,$A319,СВЦЭМ!$B$34:$B$777,O$296)+'СЕТ СН'!$F$13</f>
        <v>0</v>
      </c>
      <c r="P319" s="37">
        <f>SUMIFS(СВЦЭМ!$I$34:$I$777,СВЦЭМ!$A$34:$A$777,$A319,СВЦЭМ!$B$34:$B$777,P$296)+'СЕТ СН'!$F$13</f>
        <v>0</v>
      </c>
      <c r="Q319" s="37">
        <f>SUMIFS(СВЦЭМ!$I$34:$I$777,СВЦЭМ!$A$34:$A$777,$A319,СВЦЭМ!$B$34:$B$777,Q$296)+'СЕТ СН'!$F$13</f>
        <v>0</v>
      </c>
      <c r="R319" s="37">
        <f>SUMIFS(СВЦЭМ!$I$34:$I$777,СВЦЭМ!$A$34:$A$777,$A319,СВЦЭМ!$B$34:$B$777,R$296)+'СЕТ СН'!$F$13</f>
        <v>0</v>
      </c>
      <c r="S319" s="37">
        <f>SUMIFS(СВЦЭМ!$I$34:$I$777,СВЦЭМ!$A$34:$A$777,$A319,СВЦЭМ!$B$34:$B$777,S$296)+'СЕТ СН'!$F$13</f>
        <v>0</v>
      </c>
      <c r="T319" s="37">
        <f>SUMIFS(СВЦЭМ!$I$34:$I$777,СВЦЭМ!$A$34:$A$777,$A319,СВЦЭМ!$B$34:$B$777,T$296)+'СЕТ СН'!$F$13</f>
        <v>0</v>
      </c>
      <c r="U319" s="37">
        <f>SUMIFS(СВЦЭМ!$I$34:$I$777,СВЦЭМ!$A$34:$A$777,$A319,СВЦЭМ!$B$34:$B$777,U$296)+'СЕТ СН'!$F$13</f>
        <v>0</v>
      </c>
      <c r="V319" s="37">
        <f>SUMIFS(СВЦЭМ!$I$34:$I$777,СВЦЭМ!$A$34:$A$777,$A319,СВЦЭМ!$B$34:$B$777,V$296)+'СЕТ СН'!$F$13</f>
        <v>0</v>
      </c>
      <c r="W319" s="37">
        <f>SUMIFS(СВЦЭМ!$I$34:$I$777,СВЦЭМ!$A$34:$A$777,$A319,СВЦЭМ!$B$34:$B$777,W$296)+'СЕТ СН'!$F$13</f>
        <v>0</v>
      </c>
      <c r="X319" s="37">
        <f>SUMIFS(СВЦЭМ!$I$34:$I$777,СВЦЭМ!$A$34:$A$777,$A319,СВЦЭМ!$B$34:$B$777,X$296)+'СЕТ СН'!$F$13</f>
        <v>0</v>
      </c>
      <c r="Y319" s="37">
        <f>SUMIFS(СВЦЭМ!$I$34:$I$777,СВЦЭМ!$A$34:$A$777,$A319,СВЦЭМ!$B$34:$B$777,Y$296)+'СЕТ СН'!$F$13</f>
        <v>0</v>
      </c>
    </row>
    <row r="320" spans="1:25" ht="15.75" x14ac:dyDescent="0.2">
      <c r="A320" s="36">
        <f t="shared" si="8"/>
        <v>43244</v>
      </c>
      <c r="B320" s="37">
        <f>SUMIFS(СВЦЭМ!$I$34:$I$777,СВЦЭМ!$A$34:$A$777,$A320,СВЦЭМ!$B$34:$B$777,B$296)+'СЕТ СН'!$F$13</f>
        <v>0</v>
      </c>
      <c r="C320" s="37">
        <f>SUMIFS(СВЦЭМ!$I$34:$I$777,СВЦЭМ!$A$34:$A$777,$A320,СВЦЭМ!$B$34:$B$777,C$296)+'СЕТ СН'!$F$13</f>
        <v>0</v>
      </c>
      <c r="D320" s="37">
        <f>SUMIFS(СВЦЭМ!$I$34:$I$777,СВЦЭМ!$A$34:$A$777,$A320,СВЦЭМ!$B$34:$B$777,D$296)+'СЕТ СН'!$F$13</f>
        <v>0</v>
      </c>
      <c r="E320" s="37">
        <f>SUMIFS(СВЦЭМ!$I$34:$I$777,СВЦЭМ!$A$34:$A$777,$A320,СВЦЭМ!$B$34:$B$777,E$296)+'СЕТ СН'!$F$13</f>
        <v>0</v>
      </c>
      <c r="F320" s="37">
        <f>SUMIFS(СВЦЭМ!$I$34:$I$777,СВЦЭМ!$A$34:$A$777,$A320,СВЦЭМ!$B$34:$B$777,F$296)+'СЕТ СН'!$F$13</f>
        <v>0</v>
      </c>
      <c r="G320" s="37">
        <f>SUMIFS(СВЦЭМ!$I$34:$I$777,СВЦЭМ!$A$34:$A$777,$A320,СВЦЭМ!$B$34:$B$777,G$296)+'СЕТ СН'!$F$13</f>
        <v>0</v>
      </c>
      <c r="H320" s="37">
        <f>SUMIFS(СВЦЭМ!$I$34:$I$777,СВЦЭМ!$A$34:$A$777,$A320,СВЦЭМ!$B$34:$B$777,H$296)+'СЕТ СН'!$F$13</f>
        <v>0</v>
      </c>
      <c r="I320" s="37">
        <f>SUMIFS(СВЦЭМ!$I$34:$I$777,СВЦЭМ!$A$34:$A$777,$A320,СВЦЭМ!$B$34:$B$777,I$296)+'СЕТ СН'!$F$13</f>
        <v>0</v>
      </c>
      <c r="J320" s="37">
        <f>SUMIFS(СВЦЭМ!$I$34:$I$777,СВЦЭМ!$A$34:$A$777,$A320,СВЦЭМ!$B$34:$B$777,J$296)+'СЕТ СН'!$F$13</f>
        <v>0</v>
      </c>
      <c r="K320" s="37">
        <f>SUMIFS(СВЦЭМ!$I$34:$I$777,СВЦЭМ!$A$34:$A$777,$A320,СВЦЭМ!$B$34:$B$777,K$296)+'СЕТ СН'!$F$13</f>
        <v>0</v>
      </c>
      <c r="L320" s="37">
        <f>SUMIFS(СВЦЭМ!$I$34:$I$777,СВЦЭМ!$A$34:$A$777,$A320,СВЦЭМ!$B$34:$B$777,L$296)+'СЕТ СН'!$F$13</f>
        <v>0</v>
      </c>
      <c r="M320" s="37">
        <f>SUMIFS(СВЦЭМ!$I$34:$I$777,СВЦЭМ!$A$34:$A$777,$A320,СВЦЭМ!$B$34:$B$777,M$296)+'СЕТ СН'!$F$13</f>
        <v>0</v>
      </c>
      <c r="N320" s="37">
        <f>SUMIFS(СВЦЭМ!$I$34:$I$777,СВЦЭМ!$A$34:$A$777,$A320,СВЦЭМ!$B$34:$B$777,N$296)+'СЕТ СН'!$F$13</f>
        <v>0</v>
      </c>
      <c r="O320" s="37">
        <f>SUMIFS(СВЦЭМ!$I$34:$I$777,СВЦЭМ!$A$34:$A$777,$A320,СВЦЭМ!$B$34:$B$777,O$296)+'СЕТ СН'!$F$13</f>
        <v>0</v>
      </c>
      <c r="P320" s="37">
        <f>SUMIFS(СВЦЭМ!$I$34:$I$777,СВЦЭМ!$A$34:$A$777,$A320,СВЦЭМ!$B$34:$B$777,P$296)+'СЕТ СН'!$F$13</f>
        <v>0</v>
      </c>
      <c r="Q320" s="37">
        <f>SUMIFS(СВЦЭМ!$I$34:$I$777,СВЦЭМ!$A$34:$A$777,$A320,СВЦЭМ!$B$34:$B$777,Q$296)+'СЕТ СН'!$F$13</f>
        <v>0</v>
      </c>
      <c r="R320" s="37">
        <f>SUMIFS(СВЦЭМ!$I$34:$I$777,СВЦЭМ!$A$34:$A$777,$A320,СВЦЭМ!$B$34:$B$777,R$296)+'СЕТ СН'!$F$13</f>
        <v>0</v>
      </c>
      <c r="S320" s="37">
        <f>SUMIFS(СВЦЭМ!$I$34:$I$777,СВЦЭМ!$A$34:$A$777,$A320,СВЦЭМ!$B$34:$B$777,S$296)+'СЕТ СН'!$F$13</f>
        <v>0</v>
      </c>
      <c r="T320" s="37">
        <f>SUMIFS(СВЦЭМ!$I$34:$I$777,СВЦЭМ!$A$34:$A$777,$A320,СВЦЭМ!$B$34:$B$777,T$296)+'СЕТ СН'!$F$13</f>
        <v>0</v>
      </c>
      <c r="U320" s="37">
        <f>SUMIFS(СВЦЭМ!$I$34:$I$777,СВЦЭМ!$A$34:$A$777,$A320,СВЦЭМ!$B$34:$B$777,U$296)+'СЕТ СН'!$F$13</f>
        <v>0</v>
      </c>
      <c r="V320" s="37">
        <f>SUMIFS(СВЦЭМ!$I$34:$I$777,СВЦЭМ!$A$34:$A$777,$A320,СВЦЭМ!$B$34:$B$777,V$296)+'СЕТ СН'!$F$13</f>
        <v>0</v>
      </c>
      <c r="W320" s="37">
        <f>SUMIFS(СВЦЭМ!$I$34:$I$777,СВЦЭМ!$A$34:$A$777,$A320,СВЦЭМ!$B$34:$B$777,W$296)+'СЕТ СН'!$F$13</f>
        <v>0</v>
      </c>
      <c r="X320" s="37">
        <f>SUMIFS(СВЦЭМ!$I$34:$I$777,СВЦЭМ!$A$34:$A$777,$A320,СВЦЭМ!$B$34:$B$777,X$296)+'СЕТ СН'!$F$13</f>
        <v>0</v>
      </c>
      <c r="Y320" s="37">
        <f>SUMIFS(СВЦЭМ!$I$34:$I$777,СВЦЭМ!$A$34:$A$777,$A320,СВЦЭМ!$B$34:$B$777,Y$296)+'СЕТ СН'!$F$13</f>
        <v>0</v>
      </c>
    </row>
    <row r="321" spans="1:27" ht="15.75" x14ac:dyDescent="0.2">
      <c r="A321" s="36">
        <f t="shared" si="8"/>
        <v>43245</v>
      </c>
      <c r="B321" s="37">
        <f>SUMIFS(СВЦЭМ!$I$34:$I$777,СВЦЭМ!$A$34:$A$777,$A321,СВЦЭМ!$B$34:$B$777,B$296)+'СЕТ СН'!$F$13</f>
        <v>0</v>
      </c>
      <c r="C321" s="37">
        <f>SUMIFS(СВЦЭМ!$I$34:$I$777,СВЦЭМ!$A$34:$A$777,$A321,СВЦЭМ!$B$34:$B$777,C$296)+'СЕТ СН'!$F$13</f>
        <v>0</v>
      </c>
      <c r="D321" s="37">
        <f>SUMIFS(СВЦЭМ!$I$34:$I$777,СВЦЭМ!$A$34:$A$777,$A321,СВЦЭМ!$B$34:$B$777,D$296)+'СЕТ СН'!$F$13</f>
        <v>0</v>
      </c>
      <c r="E321" s="37">
        <f>SUMIFS(СВЦЭМ!$I$34:$I$777,СВЦЭМ!$A$34:$A$777,$A321,СВЦЭМ!$B$34:$B$777,E$296)+'СЕТ СН'!$F$13</f>
        <v>0</v>
      </c>
      <c r="F321" s="37">
        <f>SUMIFS(СВЦЭМ!$I$34:$I$777,СВЦЭМ!$A$34:$A$777,$A321,СВЦЭМ!$B$34:$B$777,F$296)+'СЕТ СН'!$F$13</f>
        <v>0</v>
      </c>
      <c r="G321" s="37">
        <f>SUMIFS(СВЦЭМ!$I$34:$I$777,СВЦЭМ!$A$34:$A$777,$A321,СВЦЭМ!$B$34:$B$777,G$296)+'СЕТ СН'!$F$13</f>
        <v>0</v>
      </c>
      <c r="H321" s="37">
        <f>SUMIFS(СВЦЭМ!$I$34:$I$777,СВЦЭМ!$A$34:$A$777,$A321,СВЦЭМ!$B$34:$B$777,H$296)+'СЕТ СН'!$F$13</f>
        <v>0</v>
      </c>
      <c r="I321" s="37">
        <f>SUMIFS(СВЦЭМ!$I$34:$I$777,СВЦЭМ!$A$34:$A$777,$A321,СВЦЭМ!$B$34:$B$777,I$296)+'СЕТ СН'!$F$13</f>
        <v>0</v>
      </c>
      <c r="J321" s="37">
        <f>SUMIFS(СВЦЭМ!$I$34:$I$777,СВЦЭМ!$A$34:$A$777,$A321,СВЦЭМ!$B$34:$B$777,J$296)+'СЕТ СН'!$F$13</f>
        <v>0</v>
      </c>
      <c r="K321" s="37">
        <f>SUMIFS(СВЦЭМ!$I$34:$I$777,СВЦЭМ!$A$34:$A$777,$A321,СВЦЭМ!$B$34:$B$777,K$296)+'СЕТ СН'!$F$13</f>
        <v>0</v>
      </c>
      <c r="L321" s="37">
        <f>SUMIFS(СВЦЭМ!$I$34:$I$777,СВЦЭМ!$A$34:$A$777,$A321,СВЦЭМ!$B$34:$B$777,L$296)+'СЕТ СН'!$F$13</f>
        <v>0</v>
      </c>
      <c r="M321" s="37">
        <f>SUMIFS(СВЦЭМ!$I$34:$I$777,СВЦЭМ!$A$34:$A$777,$A321,СВЦЭМ!$B$34:$B$777,M$296)+'СЕТ СН'!$F$13</f>
        <v>0</v>
      </c>
      <c r="N321" s="37">
        <f>SUMIFS(СВЦЭМ!$I$34:$I$777,СВЦЭМ!$A$34:$A$777,$A321,СВЦЭМ!$B$34:$B$777,N$296)+'СЕТ СН'!$F$13</f>
        <v>0</v>
      </c>
      <c r="O321" s="37">
        <f>SUMIFS(СВЦЭМ!$I$34:$I$777,СВЦЭМ!$A$34:$A$777,$A321,СВЦЭМ!$B$34:$B$777,O$296)+'СЕТ СН'!$F$13</f>
        <v>0</v>
      </c>
      <c r="P321" s="37">
        <f>SUMIFS(СВЦЭМ!$I$34:$I$777,СВЦЭМ!$A$34:$A$777,$A321,СВЦЭМ!$B$34:$B$777,P$296)+'СЕТ СН'!$F$13</f>
        <v>0</v>
      </c>
      <c r="Q321" s="37">
        <f>SUMIFS(СВЦЭМ!$I$34:$I$777,СВЦЭМ!$A$34:$A$777,$A321,СВЦЭМ!$B$34:$B$777,Q$296)+'СЕТ СН'!$F$13</f>
        <v>0</v>
      </c>
      <c r="R321" s="37">
        <f>SUMIFS(СВЦЭМ!$I$34:$I$777,СВЦЭМ!$A$34:$A$777,$A321,СВЦЭМ!$B$34:$B$777,R$296)+'СЕТ СН'!$F$13</f>
        <v>0</v>
      </c>
      <c r="S321" s="37">
        <f>SUMIFS(СВЦЭМ!$I$34:$I$777,СВЦЭМ!$A$34:$A$777,$A321,СВЦЭМ!$B$34:$B$777,S$296)+'СЕТ СН'!$F$13</f>
        <v>0</v>
      </c>
      <c r="T321" s="37">
        <f>SUMIFS(СВЦЭМ!$I$34:$I$777,СВЦЭМ!$A$34:$A$777,$A321,СВЦЭМ!$B$34:$B$777,T$296)+'СЕТ СН'!$F$13</f>
        <v>0</v>
      </c>
      <c r="U321" s="37">
        <f>SUMIFS(СВЦЭМ!$I$34:$I$777,СВЦЭМ!$A$34:$A$777,$A321,СВЦЭМ!$B$34:$B$777,U$296)+'СЕТ СН'!$F$13</f>
        <v>0</v>
      </c>
      <c r="V321" s="37">
        <f>SUMIFS(СВЦЭМ!$I$34:$I$777,СВЦЭМ!$A$34:$A$777,$A321,СВЦЭМ!$B$34:$B$777,V$296)+'СЕТ СН'!$F$13</f>
        <v>0</v>
      </c>
      <c r="W321" s="37">
        <f>SUMIFS(СВЦЭМ!$I$34:$I$777,СВЦЭМ!$A$34:$A$777,$A321,СВЦЭМ!$B$34:$B$777,W$296)+'СЕТ СН'!$F$13</f>
        <v>0</v>
      </c>
      <c r="X321" s="37">
        <f>SUMIFS(СВЦЭМ!$I$34:$I$777,СВЦЭМ!$A$34:$A$777,$A321,СВЦЭМ!$B$34:$B$777,X$296)+'СЕТ СН'!$F$13</f>
        <v>0</v>
      </c>
      <c r="Y321" s="37">
        <f>SUMIFS(СВЦЭМ!$I$34:$I$777,СВЦЭМ!$A$34:$A$777,$A321,СВЦЭМ!$B$34:$B$777,Y$296)+'СЕТ СН'!$F$13</f>
        <v>0</v>
      </c>
    </row>
    <row r="322" spans="1:27" ht="15.75" x14ac:dyDescent="0.2">
      <c r="A322" s="36">
        <f t="shared" si="8"/>
        <v>43246</v>
      </c>
      <c r="B322" s="37">
        <f>SUMIFS(СВЦЭМ!$I$34:$I$777,СВЦЭМ!$A$34:$A$777,$A322,СВЦЭМ!$B$34:$B$777,B$296)+'СЕТ СН'!$F$13</f>
        <v>0</v>
      </c>
      <c r="C322" s="37">
        <f>SUMIFS(СВЦЭМ!$I$34:$I$777,СВЦЭМ!$A$34:$A$777,$A322,СВЦЭМ!$B$34:$B$777,C$296)+'СЕТ СН'!$F$13</f>
        <v>0</v>
      </c>
      <c r="D322" s="37">
        <f>SUMIFS(СВЦЭМ!$I$34:$I$777,СВЦЭМ!$A$34:$A$777,$A322,СВЦЭМ!$B$34:$B$777,D$296)+'СЕТ СН'!$F$13</f>
        <v>0</v>
      </c>
      <c r="E322" s="37">
        <f>SUMIFS(СВЦЭМ!$I$34:$I$777,СВЦЭМ!$A$34:$A$777,$A322,СВЦЭМ!$B$34:$B$777,E$296)+'СЕТ СН'!$F$13</f>
        <v>0</v>
      </c>
      <c r="F322" s="37">
        <f>SUMIFS(СВЦЭМ!$I$34:$I$777,СВЦЭМ!$A$34:$A$777,$A322,СВЦЭМ!$B$34:$B$777,F$296)+'СЕТ СН'!$F$13</f>
        <v>0</v>
      </c>
      <c r="G322" s="37">
        <f>SUMIFS(СВЦЭМ!$I$34:$I$777,СВЦЭМ!$A$34:$A$777,$A322,СВЦЭМ!$B$34:$B$777,G$296)+'СЕТ СН'!$F$13</f>
        <v>0</v>
      </c>
      <c r="H322" s="37">
        <f>SUMIFS(СВЦЭМ!$I$34:$I$777,СВЦЭМ!$A$34:$A$777,$A322,СВЦЭМ!$B$34:$B$777,H$296)+'СЕТ СН'!$F$13</f>
        <v>0</v>
      </c>
      <c r="I322" s="37">
        <f>SUMIFS(СВЦЭМ!$I$34:$I$777,СВЦЭМ!$A$34:$A$777,$A322,СВЦЭМ!$B$34:$B$777,I$296)+'СЕТ СН'!$F$13</f>
        <v>0</v>
      </c>
      <c r="J322" s="37">
        <f>SUMIFS(СВЦЭМ!$I$34:$I$777,СВЦЭМ!$A$34:$A$777,$A322,СВЦЭМ!$B$34:$B$777,J$296)+'СЕТ СН'!$F$13</f>
        <v>0</v>
      </c>
      <c r="K322" s="37">
        <f>SUMIFS(СВЦЭМ!$I$34:$I$777,СВЦЭМ!$A$34:$A$777,$A322,СВЦЭМ!$B$34:$B$777,K$296)+'СЕТ СН'!$F$13</f>
        <v>0</v>
      </c>
      <c r="L322" s="37">
        <f>SUMIFS(СВЦЭМ!$I$34:$I$777,СВЦЭМ!$A$34:$A$777,$A322,СВЦЭМ!$B$34:$B$777,L$296)+'СЕТ СН'!$F$13</f>
        <v>0</v>
      </c>
      <c r="M322" s="37">
        <f>SUMIFS(СВЦЭМ!$I$34:$I$777,СВЦЭМ!$A$34:$A$777,$A322,СВЦЭМ!$B$34:$B$777,M$296)+'СЕТ СН'!$F$13</f>
        <v>0</v>
      </c>
      <c r="N322" s="37">
        <f>SUMIFS(СВЦЭМ!$I$34:$I$777,СВЦЭМ!$A$34:$A$777,$A322,СВЦЭМ!$B$34:$B$777,N$296)+'СЕТ СН'!$F$13</f>
        <v>0</v>
      </c>
      <c r="O322" s="37">
        <f>SUMIFS(СВЦЭМ!$I$34:$I$777,СВЦЭМ!$A$34:$A$777,$A322,СВЦЭМ!$B$34:$B$777,O$296)+'СЕТ СН'!$F$13</f>
        <v>0</v>
      </c>
      <c r="P322" s="37">
        <f>SUMIFS(СВЦЭМ!$I$34:$I$777,СВЦЭМ!$A$34:$A$777,$A322,СВЦЭМ!$B$34:$B$777,P$296)+'СЕТ СН'!$F$13</f>
        <v>0</v>
      </c>
      <c r="Q322" s="37">
        <f>SUMIFS(СВЦЭМ!$I$34:$I$777,СВЦЭМ!$A$34:$A$777,$A322,СВЦЭМ!$B$34:$B$777,Q$296)+'СЕТ СН'!$F$13</f>
        <v>0</v>
      </c>
      <c r="R322" s="37">
        <f>SUMIFS(СВЦЭМ!$I$34:$I$777,СВЦЭМ!$A$34:$A$777,$A322,СВЦЭМ!$B$34:$B$777,R$296)+'СЕТ СН'!$F$13</f>
        <v>0</v>
      </c>
      <c r="S322" s="37">
        <f>SUMIFS(СВЦЭМ!$I$34:$I$777,СВЦЭМ!$A$34:$A$777,$A322,СВЦЭМ!$B$34:$B$777,S$296)+'СЕТ СН'!$F$13</f>
        <v>0</v>
      </c>
      <c r="T322" s="37">
        <f>SUMIFS(СВЦЭМ!$I$34:$I$777,СВЦЭМ!$A$34:$A$777,$A322,СВЦЭМ!$B$34:$B$777,T$296)+'СЕТ СН'!$F$13</f>
        <v>0</v>
      </c>
      <c r="U322" s="37">
        <f>SUMIFS(СВЦЭМ!$I$34:$I$777,СВЦЭМ!$A$34:$A$777,$A322,СВЦЭМ!$B$34:$B$777,U$296)+'СЕТ СН'!$F$13</f>
        <v>0</v>
      </c>
      <c r="V322" s="37">
        <f>SUMIFS(СВЦЭМ!$I$34:$I$777,СВЦЭМ!$A$34:$A$777,$A322,СВЦЭМ!$B$34:$B$777,V$296)+'СЕТ СН'!$F$13</f>
        <v>0</v>
      </c>
      <c r="W322" s="37">
        <f>SUMIFS(СВЦЭМ!$I$34:$I$777,СВЦЭМ!$A$34:$A$777,$A322,СВЦЭМ!$B$34:$B$777,W$296)+'СЕТ СН'!$F$13</f>
        <v>0</v>
      </c>
      <c r="X322" s="37">
        <f>SUMIFS(СВЦЭМ!$I$34:$I$777,СВЦЭМ!$A$34:$A$777,$A322,СВЦЭМ!$B$34:$B$777,X$296)+'СЕТ СН'!$F$13</f>
        <v>0</v>
      </c>
      <c r="Y322" s="37">
        <f>SUMIFS(СВЦЭМ!$I$34:$I$777,СВЦЭМ!$A$34:$A$777,$A322,СВЦЭМ!$B$34:$B$777,Y$296)+'СЕТ СН'!$F$13</f>
        <v>0</v>
      </c>
    </row>
    <row r="323" spans="1:27" ht="15.75" x14ac:dyDescent="0.2">
      <c r="A323" s="36">
        <f t="shared" si="8"/>
        <v>43247</v>
      </c>
      <c r="B323" s="37">
        <f>SUMIFS(СВЦЭМ!$I$34:$I$777,СВЦЭМ!$A$34:$A$777,$A323,СВЦЭМ!$B$34:$B$777,B$296)+'СЕТ СН'!$F$13</f>
        <v>0</v>
      </c>
      <c r="C323" s="37">
        <f>SUMIFS(СВЦЭМ!$I$34:$I$777,СВЦЭМ!$A$34:$A$777,$A323,СВЦЭМ!$B$34:$B$777,C$296)+'СЕТ СН'!$F$13</f>
        <v>0</v>
      </c>
      <c r="D323" s="37">
        <f>SUMIFS(СВЦЭМ!$I$34:$I$777,СВЦЭМ!$A$34:$A$777,$A323,СВЦЭМ!$B$34:$B$777,D$296)+'СЕТ СН'!$F$13</f>
        <v>0</v>
      </c>
      <c r="E323" s="37">
        <f>SUMIFS(СВЦЭМ!$I$34:$I$777,СВЦЭМ!$A$34:$A$777,$A323,СВЦЭМ!$B$34:$B$777,E$296)+'СЕТ СН'!$F$13</f>
        <v>0</v>
      </c>
      <c r="F323" s="37">
        <f>SUMIFS(СВЦЭМ!$I$34:$I$777,СВЦЭМ!$A$34:$A$777,$A323,СВЦЭМ!$B$34:$B$777,F$296)+'СЕТ СН'!$F$13</f>
        <v>0</v>
      </c>
      <c r="G323" s="37">
        <f>SUMIFS(СВЦЭМ!$I$34:$I$777,СВЦЭМ!$A$34:$A$777,$A323,СВЦЭМ!$B$34:$B$777,G$296)+'СЕТ СН'!$F$13</f>
        <v>0</v>
      </c>
      <c r="H323" s="37">
        <f>SUMIFS(СВЦЭМ!$I$34:$I$777,СВЦЭМ!$A$34:$A$777,$A323,СВЦЭМ!$B$34:$B$777,H$296)+'СЕТ СН'!$F$13</f>
        <v>0</v>
      </c>
      <c r="I323" s="37">
        <f>SUMIFS(СВЦЭМ!$I$34:$I$777,СВЦЭМ!$A$34:$A$777,$A323,СВЦЭМ!$B$34:$B$777,I$296)+'СЕТ СН'!$F$13</f>
        <v>0</v>
      </c>
      <c r="J323" s="37">
        <f>SUMIFS(СВЦЭМ!$I$34:$I$777,СВЦЭМ!$A$34:$A$777,$A323,СВЦЭМ!$B$34:$B$777,J$296)+'СЕТ СН'!$F$13</f>
        <v>0</v>
      </c>
      <c r="K323" s="37">
        <f>SUMIFS(СВЦЭМ!$I$34:$I$777,СВЦЭМ!$A$34:$A$777,$A323,СВЦЭМ!$B$34:$B$777,K$296)+'СЕТ СН'!$F$13</f>
        <v>0</v>
      </c>
      <c r="L323" s="37">
        <f>SUMIFS(СВЦЭМ!$I$34:$I$777,СВЦЭМ!$A$34:$A$777,$A323,СВЦЭМ!$B$34:$B$777,L$296)+'СЕТ СН'!$F$13</f>
        <v>0</v>
      </c>
      <c r="M323" s="37">
        <f>SUMIFS(СВЦЭМ!$I$34:$I$777,СВЦЭМ!$A$34:$A$777,$A323,СВЦЭМ!$B$34:$B$777,M$296)+'СЕТ СН'!$F$13</f>
        <v>0</v>
      </c>
      <c r="N323" s="37">
        <f>SUMIFS(СВЦЭМ!$I$34:$I$777,СВЦЭМ!$A$34:$A$777,$A323,СВЦЭМ!$B$34:$B$777,N$296)+'СЕТ СН'!$F$13</f>
        <v>0</v>
      </c>
      <c r="O323" s="37">
        <f>SUMIFS(СВЦЭМ!$I$34:$I$777,СВЦЭМ!$A$34:$A$777,$A323,СВЦЭМ!$B$34:$B$777,O$296)+'СЕТ СН'!$F$13</f>
        <v>0</v>
      </c>
      <c r="P323" s="37">
        <f>SUMIFS(СВЦЭМ!$I$34:$I$777,СВЦЭМ!$A$34:$A$777,$A323,СВЦЭМ!$B$34:$B$777,P$296)+'СЕТ СН'!$F$13</f>
        <v>0</v>
      </c>
      <c r="Q323" s="37">
        <f>SUMIFS(СВЦЭМ!$I$34:$I$777,СВЦЭМ!$A$34:$A$777,$A323,СВЦЭМ!$B$34:$B$777,Q$296)+'СЕТ СН'!$F$13</f>
        <v>0</v>
      </c>
      <c r="R323" s="37">
        <f>SUMIFS(СВЦЭМ!$I$34:$I$777,СВЦЭМ!$A$34:$A$777,$A323,СВЦЭМ!$B$34:$B$777,R$296)+'СЕТ СН'!$F$13</f>
        <v>0</v>
      </c>
      <c r="S323" s="37">
        <f>SUMIFS(СВЦЭМ!$I$34:$I$777,СВЦЭМ!$A$34:$A$777,$A323,СВЦЭМ!$B$34:$B$777,S$296)+'СЕТ СН'!$F$13</f>
        <v>0</v>
      </c>
      <c r="T323" s="37">
        <f>SUMIFS(СВЦЭМ!$I$34:$I$777,СВЦЭМ!$A$34:$A$777,$A323,СВЦЭМ!$B$34:$B$777,T$296)+'СЕТ СН'!$F$13</f>
        <v>0</v>
      </c>
      <c r="U323" s="37">
        <f>SUMIFS(СВЦЭМ!$I$34:$I$777,СВЦЭМ!$A$34:$A$777,$A323,СВЦЭМ!$B$34:$B$777,U$296)+'СЕТ СН'!$F$13</f>
        <v>0</v>
      </c>
      <c r="V323" s="37">
        <f>SUMIFS(СВЦЭМ!$I$34:$I$777,СВЦЭМ!$A$34:$A$777,$A323,СВЦЭМ!$B$34:$B$777,V$296)+'СЕТ СН'!$F$13</f>
        <v>0</v>
      </c>
      <c r="W323" s="37">
        <f>SUMIFS(СВЦЭМ!$I$34:$I$777,СВЦЭМ!$A$34:$A$777,$A323,СВЦЭМ!$B$34:$B$777,W$296)+'СЕТ СН'!$F$13</f>
        <v>0</v>
      </c>
      <c r="X323" s="37">
        <f>SUMIFS(СВЦЭМ!$I$34:$I$777,СВЦЭМ!$A$34:$A$777,$A323,СВЦЭМ!$B$34:$B$777,X$296)+'СЕТ СН'!$F$13</f>
        <v>0</v>
      </c>
      <c r="Y323" s="37">
        <f>SUMIFS(СВЦЭМ!$I$34:$I$777,СВЦЭМ!$A$34:$A$777,$A323,СВЦЭМ!$B$34:$B$777,Y$296)+'СЕТ СН'!$F$13</f>
        <v>0</v>
      </c>
    </row>
    <row r="324" spans="1:27" ht="15.75" x14ac:dyDescent="0.2">
      <c r="A324" s="36">
        <f t="shared" si="8"/>
        <v>43248</v>
      </c>
      <c r="B324" s="37">
        <f>SUMIFS(СВЦЭМ!$I$34:$I$777,СВЦЭМ!$A$34:$A$777,$A324,СВЦЭМ!$B$34:$B$777,B$296)+'СЕТ СН'!$F$13</f>
        <v>0</v>
      </c>
      <c r="C324" s="37">
        <f>SUMIFS(СВЦЭМ!$I$34:$I$777,СВЦЭМ!$A$34:$A$777,$A324,СВЦЭМ!$B$34:$B$777,C$296)+'СЕТ СН'!$F$13</f>
        <v>0</v>
      </c>
      <c r="D324" s="37">
        <f>SUMIFS(СВЦЭМ!$I$34:$I$777,СВЦЭМ!$A$34:$A$777,$A324,СВЦЭМ!$B$34:$B$777,D$296)+'СЕТ СН'!$F$13</f>
        <v>0</v>
      </c>
      <c r="E324" s="37">
        <f>SUMIFS(СВЦЭМ!$I$34:$I$777,СВЦЭМ!$A$34:$A$777,$A324,СВЦЭМ!$B$34:$B$777,E$296)+'СЕТ СН'!$F$13</f>
        <v>0</v>
      </c>
      <c r="F324" s="37">
        <f>SUMIFS(СВЦЭМ!$I$34:$I$777,СВЦЭМ!$A$34:$A$777,$A324,СВЦЭМ!$B$34:$B$777,F$296)+'СЕТ СН'!$F$13</f>
        <v>0</v>
      </c>
      <c r="G324" s="37">
        <f>SUMIFS(СВЦЭМ!$I$34:$I$777,СВЦЭМ!$A$34:$A$777,$A324,СВЦЭМ!$B$34:$B$777,G$296)+'СЕТ СН'!$F$13</f>
        <v>0</v>
      </c>
      <c r="H324" s="37">
        <f>SUMIFS(СВЦЭМ!$I$34:$I$777,СВЦЭМ!$A$34:$A$777,$A324,СВЦЭМ!$B$34:$B$777,H$296)+'СЕТ СН'!$F$13</f>
        <v>0</v>
      </c>
      <c r="I324" s="37">
        <f>SUMIFS(СВЦЭМ!$I$34:$I$777,СВЦЭМ!$A$34:$A$777,$A324,СВЦЭМ!$B$34:$B$777,I$296)+'СЕТ СН'!$F$13</f>
        <v>0</v>
      </c>
      <c r="J324" s="37">
        <f>SUMIFS(СВЦЭМ!$I$34:$I$777,СВЦЭМ!$A$34:$A$777,$A324,СВЦЭМ!$B$34:$B$777,J$296)+'СЕТ СН'!$F$13</f>
        <v>0</v>
      </c>
      <c r="K324" s="37">
        <f>SUMIFS(СВЦЭМ!$I$34:$I$777,СВЦЭМ!$A$34:$A$777,$A324,СВЦЭМ!$B$34:$B$777,K$296)+'СЕТ СН'!$F$13</f>
        <v>0</v>
      </c>
      <c r="L324" s="37">
        <f>SUMIFS(СВЦЭМ!$I$34:$I$777,СВЦЭМ!$A$34:$A$777,$A324,СВЦЭМ!$B$34:$B$777,L$296)+'СЕТ СН'!$F$13</f>
        <v>0</v>
      </c>
      <c r="M324" s="37">
        <f>SUMIFS(СВЦЭМ!$I$34:$I$777,СВЦЭМ!$A$34:$A$777,$A324,СВЦЭМ!$B$34:$B$777,M$296)+'СЕТ СН'!$F$13</f>
        <v>0</v>
      </c>
      <c r="N324" s="37">
        <f>SUMIFS(СВЦЭМ!$I$34:$I$777,СВЦЭМ!$A$34:$A$777,$A324,СВЦЭМ!$B$34:$B$777,N$296)+'СЕТ СН'!$F$13</f>
        <v>0</v>
      </c>
      <c r="O324" s="37">
        <f>SUMIFS(СВЦЭМ!$I$34:$I$777,СВЦЭМ!$A$34:$A$777,$A324,СВЦЭМ!$B$34:$B$777,O$296)+'СЕТ СН'!$F$13</f>
        <v>0</v>
      </c>
      <c r="P324" s="37">
        <f>SUMIFS(СВЦЭМ!$I$34:$I$777,СВЦЭМ!$A$34:$A$777,$A324,СВЦЭМ!$B$34:$B$777,P$296)+'СЕТ СН'!$F$13</f>
        <v>0</v>
      </c>
      <c r="Q324" s="37">
        <f>SUMIFS(СВЦЭМ!$I$34:$I$777,СВЦЭМ!$A$34:$A$777,$A324,СВЦЭМ!$B$34:$B$777,Q$296)+'СЕТ СН'!$F$13</f>
        <v>0</v>
      </c>
      <c r="R324" s="37">
        <f>SUMIFS(СВЦЭМ!$I$34:$I$777,СВЦЭМ!$A$34:$A$777,$A324,СВЦЭМ!$B$34:$B$777,R$296)+'СЕТ СН'!$F$13</f>
        <v>0</v>
      </c>
      <c r="S324" s="37">
        <f>SUMIFS(СВЦЭМ!$I$34:$I$777,СВЦЭМ!$A$34:$A$777,$A324,СВЦЭМ!$B$34:$B$777,S$296)+'СЕТ СН'!$F$13</f>
        <v>0</v>
      </c>
      <c r="T324" s="37">
        <f>SUMIFS(СВЦЭМ!$I$34:$I$777,СВЦЭМ!$A$34:$A$777,$A324,СВЦЭМ!$B$34:$B$777,T$296)+'СЕТ СН'!$F$13</f>
        <v>0</v>
      </c>
      <c r="U324" s="37">
        <f>SUMIFS(СВЦЭМ!$I$34:$I$777,СВЦЭМ!$A$34:$A$777,$A324,СВЦЭМ!$B$34:$B$777,U$296)+'СЕТ СН'!$F$13</f>
        <v>0</v>
      </c>
      <c r="V324" s="37">
        <f>SUMIFS(СВЦЭМ!$I$34:$I$777,СВЦЭМ!$A$34:$A$777,$A324,СВЦЭМ!$B$34:$B$777,V$296)+'СЕТ СН'!$F$13</f>
        <v>0</v>
      </c>
      <c r="W324" s="37">
        <f>SUMIFS(СВЦЭМ!$I$34:$I$777,СВЦЭМ!$A$34:$A$777,$A324,СВЦЭМ!$B$34:$B$777,W$296)+'СЕТ СН'!$F$13</f>
        <v>0</v>
      </c>
      <c r="X324" s="37">
        <f>SUMIFS(СВЦЭМ!$I$34:$I$777,СВЦЭМ!$A$34:$A$777,$A324,СВЦЭМ!$B$34:$B$777,X$296)+'СЕТ СН'!$F$13</f>
        <v>0</v>
      </c>
      <c r="Y324" s="37">
        <f>SUMIFS(СВЦЭМ!$I$34:$I$777,СВЦЭМ!$A$34:$A$777,$A324,СВЦЭМ!$B$34:$B$777,Y$296)+'СЕТ СН'!$F$13</f>
        <v>0</v>
      </c>
    </row>
    <row r="325" spans="1:27" ht="15.75" x14ac:dyDescent="0.2">
      <c r="A325" s="36">
        <f t="shared" si="8"/>
        <v>43249</v>
      </c>
      <c r="B325" s="37">
        <f>SUMIFS(СВЦЭМ!$I$34:$I$777,СВЦЭМ!$A$34:$A$777,$A325,СВЦЭМ!$B$34:$B$777,B$296)+'СЕТ СН'!$F$13</f>
        <v>0</v>
      </c>
      <c r="C325" s="37">
        <f>SUMIFS(СВЦЭМ!$I$34:$I$777,СВЦЭМ!$A$34:$A$777,$A325,СВЦЭМ!$B$34:$B$777,C$296)+'СЕТ СН'!$F$13</f>
        <v>0</v>
      </c>
      <c r="D325" s="37">
        <f>SUMIFS(СВЦЭМ!$I$34:$I$777,СВЦЭМ!$A$34:$A$777,$A325,СВЦЭМ!$B$34:$B$777,D$296)+'СЕТ СН'!$F$13</f>
        <v>0</v>
      </c>
      <c r="E325" s="37">
        <f>SUMIFS(СВЦЭМ!$I$34:$I$777,СВЦЭМ!$A$34:$A$777,$A325,СВЦЭМ!$B$34:$B$777,E$296)+'СЕТ СН'!$F$13</f>
        <v>0</v>
      </c>
      <c r="F325" s="37">
        <f>SUMIFS(СВЦЭМ!$I$34:$I$777,СВЦЭМ!$A$34:$A$777,$A325,СВЦЭМ!$B$34:$B$777,F$296)+'СЕТ СН'!$F$13</f>
        <v>0</v>
      </c>
      <c r="G325" s="37">
        <f>SUMIFS(СВЦЭМ!$I$34:$I$777,СВЦЭМ!$A$34:$A$777,$A325,СВЦЭМ!$B$34:$B$777,G$296)+'СЕТ СН'!$F$13</f>
        <v>0</v>
      </c>
      <c r="H325" s="37">
        <f>SUMIFS(СВЦЭМ!$I$34:$I$777,СВЦЭМ!$A$34:$A$777,$A325,СВЦЭМ!$B$34:$B$777,H$296)+'СЕТ СН'!$F$13</f>
        <v>0</v>
      </c>
      <c r="I325" s="37">
        <f>SUMIFS(СВЦЭМ!$I$34:$I$777,СВЦЭМ!$A$34:$A$777,$A325,СВЦЭМ!$B$34:$B$777,I$296)+'СЕТ СН'!$F$13</f>
        <v>0</v>
      </c>
      <c r="J325" s="37">
        <f>SUMIFS(СВЦЭМ!$I$34:$I$777,СВЦЭМ!$A$34:$A$777,$A325,СВЦЭМ!$B$34:$B$777,J$296)+'СЕТ СН'!$F$13</f>
        <v>0</v>
      </c>
      <c r="K325" s="37">
        <f>SUMIFS(СВЦЭМ!$I$34:$I$777,СВЦЭМ!$A$34:$A$777,$A325,СВЦЭМ!$B$34:$B$777,K$296)+'СЕТ СН'!$F$13</f>
        <v>0</v>
      </c>
      <c r="L325" s="37">
        <f>SUMIFS(СВЦЭМ!$I$34:$I$777,СВЦЭМ!$A$34:$A$777,$A325,СВЦЭМ!$B$34:$B$777,L$296)+'СЕТ СН'!$F$13</f>
        <v>0</v>
      </c>
      <c r="M325" s="37">
        <f>SUMIFS(СВЦЭМ!$I$34:$I$777,СВЦЭМ!$A$34:$A$777,$A325,СВЦЭМ!$B$34:$B$777,M$296)+'СЕТ СН'!$F$13</f>
        <v>0</v>
      </c>
      <c r="N325" s="37">
        <f>SUMIFS(СВЦЭМ!$I$34:$I$777,СВЦЭМ!$A$34:$A$777,$A325,СВЦЭМ!$B$34:$B$777,N$296)+'СЕТ СН'!$F$13</f>
        <v>0</v>
      </c>
      <c r="O325" s="37">
        <f>SUMIFS(СВЦЭМ!$I$34:$I$777,СВЦЭМ!$A$34:$A$777,$A325,СВЦЭМ!$B$34:$B$777,O$296)+'СЕТ СН'!$F$13</f>
        <v>0</v>
      </c>
      <c r="P325" s="37">
        <f>SUMIFS(СВЦЭМ!$I$34:$I$777,СВЦЭМ!$A$34:$A$777,$A325,СВЦЭМ!$B$34:$B$777,P$296)+'СЕТ СН'!$F$13</f>
        <v>0</v>
      </c>
      <c r="Q325" s="37">
        <f>SUMIFS(СВЦЭМ!$I$34:$I$777,СВЦЭМ!$A$34:$A$777,$A325,СВЦЭМ!$B$34:$B$777,Q$296)+'СЕТ СН'!$F$13</f>
        <v>0</v>
      </c>
      <c r="R325" s="37">
        <f>SUMIFS(СВЦЭМ!$I$34:$I$777,СВЦЭМ!$A$34:$A$777,$A325,СВЦЭМ!$B$34:$B$777,R$296)+'СЕТ СН'!$F$13</f>
        <v>0</v>
      </c>
      <c r="S325" s="37">
        <f>SUMIFS(СВЦЭМ!$I$34:$I$777,СВЦЭМ!$A$34:$A$777,$A325,СВЦЭМ!$B$34:$B$777,S$296)+'СЕТ СН'!$F$13</f>
        <v>0</v>
      </c>
      <c r="T325" s="37">
        <f>SUMIFS(СВЦЭМ!$I$34:$I$777,СВЦЭМ!$A$34:$A$777,$A325,СВЦЭМ!$B$34:$B$777,T$296)+'СЕТ СН'!$F$13</f>
        <v>0</v>
      </c>
      <c r="U325" s="37">
        <f>SUMIFS(СВЦЭМ!$I$34:$I$777,СВЦЭМ!$A$34:$A$777,$A325,СВЦЭМ!$B$34:$B$777,U$296)+'СЕТ СН'!$F$13</f>
        <v>0</v>
      </c>
      <c r="V325" s="37">
        <f>SUMIFS(СВЦЭМ!$I$34:$I$777,СВЦЭМ!$A$34:$A$777,$A325,СВЦЭМ!$B$34:$B$777,V$296)+'СЕТ СН'!$F$13</f>
        <v>0</v>
      </c>
      <c r="W325" s="37">
        <f>SUMIFS(СВЦЭМ!$I$34:$I$777,СВЦЭМ!$A$34:$A$777,$A325,СВЦЭМ!$B$34:$B$777,W$296)+'СЕТ СН'!$F$13</f>
        <v>0</v>
      </c>
      <c r="X325" s="37">
        <f>SUMIFS(СВЦЭМ!$I$34:$I$777,СВЦЭМ!$A$34:$A$777,$A325,СВЦЭМ!$B$34:$B$777,X$296)+'СЕТ СН'!$F$13</f>
        <v>0</v>
      </c>
      <c r="Y325" s="37">
        <f>SUMIFS(СВЦЭМ!$I$34:$I$777,СВЦЭМ!$A$34:$A$777,$A325,СВЦЭМ!$B$34:$B$777,Y$296)+'СЕТ СН'!$F$13</f>
        <v>0</v>
      </c>
    </row>
    <row r="326" spans="1:27" ht="15.75" x14ac:dyDescent="0.2">
      <c r="A326" s="36">
        <f t="shared" si="8"/>
        <v>43250</v>
      </c>
      <c r="B326" s="37">
        <f>SUMIFS(СВЦЭМ!$I$34:$I$777,СВЦЭМ!$A$34:$A$777,$A326,СВЦЭМ!$B$34:$B$777,B$296)+'СЕТ СН'!$F$13</f>
        <v>0</v>
      </c>
      <c r="C326" s="37">
        <f>SUMIFS(СВЦЭМ!$I$34:$I$777,СВЦЭМ!$A$34:$A$777,$A326,СВЦЭМ!$B$34:$B$777,C$296)+'СЕТ СН'!$F$13</f>
        <v>0</v>
      </c>
      <c r="D326" s="37">
        <f>SUMIFS(СВЦЭМ!$I$34:$I$777,СВЦЭМ!$A$34:$A$777,$A326,СВЦЭМ!$B$34:$B$777,D$296)+'СЕТ СН'!$F$13</f>
        <v>0</v>
      </c>
      <c r="E326" s="37">
        <f>SUMIFS(СВЦЭМ!$I$34:$I$777,СВЦЭМ!$A$34:$A$777,$A326,СВЦЭМ!$B$34:$B$777,E$296)+'СЕТ СН'!$F$13</f>
        <v>0</v>
      </c>
      <c r="F326" s="37">
        <f>SUMIFS(СВЦЭМ!$I$34:$I$777,СВЦЭМ!$A$34:$A$777,$A326,СВЦЭМ!$B$34:$B$777,F$296)+'СЕТ СН'!$F$13</f>
        <v>0</v>
      </c>
      <c r="G326" s="37">
        <f>SUMIFS(СВЦЭМ!$I$34:$I$777,СВЦЭМ!$A$34:$A$777,$A326,СВЦЭМ!$B$34:$B$777,G$296)+'СЕТ СН'!$F$13</f>
        <v>0</v>
      </c>
      <c r="H326" s="37">
        <f>SUMIFS(СВЦЭМ!$I$34:$I$777,СВЦЭМ!$A$34:$A$777,$A326,СВЦЭМ!$B$34:$B$777,H$296)+'СЕТ СН'!$F$13</f>
        <v>0</v>
      </c>
      <c r="I326" s="37">
        <f>SUMIFS(СВЦЭМ!$I$34:$I$777,СВЦЭМ!$A$34:$A$777,$A326,СВЦЭМ!$B$34:$B$777,I$296)+'СЕТ СН'!$F$13</f>
        <v>0</v>
      </c>
      <c r="J326" s="37">
        <f>SUMIFS(СВЦЭМ!$I$34:$I$777,СВЦЭМ!$A$34:$A$777,$A326,СВЦЭМ!$B$34:$B$777,J$296)+'СЕТ СН'!$F$13</f>
        <v>0</v>
      </c>
      <c r="K326" s="37">
        <f>SUMIFS(СВЦЭМ!$I$34:$I$777,СВЦЭМ!$A$34:$A$777,$A326,СВЦЭМ!$B$34:$B$777,K$296)+'СЕТ СН'!$F$13</f>
        <v>0</v>
      </c>
      <c r="L326" s="37">
        <f>SUMIFS(СВЦЭМ!$I$34:$I$777,СВЦЭМ!$A$34:$A$777,$A326,СВЦЭМ!$B$34:$B$777,L$296)+'СЕТ СН'!$F$13</f>
        <v>0</v>
      </c>
      <c r="M326" s="37">
        <f>SUMIFS(СВЦЭМ!$I$34:$I$777,СВЦЭМ!$A$34:$A$777,$A326,СВЦЭМ!$B$34:$B$777,M$296)+'СЕТ СН'!$F$13</f>
        <v>0</v>
      </c>
      <c r="N326" s="37">
        <f>SUMIFS(СВЦЭМ!$I$34:$I$777,СВЦЭМ!$A$34:$A$777,$A326,СВЦЭМ!$B$34:$B$777,N$296)+'СЕТ СН'!$F$13</f>
        <v>0</v>
      </c>
      <c r="O326" s="37">
        <f>SUMIFS(СВЦЭМ!$I$34:$I$777,СВЦЭМ!$A$34:$A$777,$A326,СВЦЭМ!$B$34:$B$777,O$296)+'СЕТ СН'!$F$13</f>
        <v>0</v>
      </c>
      <c r="P326" s="37">
        <f>SUMIFS(СВЦЭМ!$I$34:$I$777,СВЦЭМ!$A$34:$A$777,$A326,СВЦЭМ!$B$34:$B$777,P$296)+'СЕТ СН'!$F$13</f>
        <v>0</v>
      </c>
      <c r="Q326" s="37">
        <f>SUMIFS(СВЦЭМ!$I$34:$I$777,СВЦЭМ!$A$34:$A$777,$A326,СВЦЭМ!$B$34:$B$777,Q$296)+'СЕТ СН'!$F$13</f>
        <v>0</v>
      </c>
      <c r="R326" s="37">
        <f>SUMIFS(СВЦЭМ!$I$34:$I$777,СВЦЭМ!$A$34:$A$777,$A326,СВЦЭМ!$B$34:$B$777,R$296)+'СЕТ СН'!$F$13</f>
        <v>0</v>
      </c>
      <c r="S326" s="37">
        <f>SUMIFS(СВЦЭМ!$I$34:$I$777,СВЦЭМ!$A$34:$A$777,$A326,СВЦЭМ!$B$34:$B$777,S$296)+'СЕТ СН'!$F$13</f>
        <v>0</v>
      </c>
      <c r="T326" s="37">
        <f>SUMIFS(СВЦЭМ!$I$34:$I$777,СВЦЭМ!$A$34:$A$777,$A326,СВЦЭМ!$B$34:$B$777,T$296)+'СЕТ СН'!$F$13</f>
        <v>0</v>
      </c>
      <c r="U326" s="37">
        <f>SUMIFS(СВЦЭМ!$I$34:$I$777,СВЦЭМ!$A$34:$A$777,$A326,СВЦЭМ!$B$34:$B$777,U$296)+'СЕТ СН'!$F$13</f>
        <v>0</v>
      </c>
      <c r="V326" s="37">
        <f>SUMIFS(СВЦЭМ!$I$34:$I$777,СВЦЭМ!$A$34:$A$777,$A326,СВЦЭМ!$B$34:$B$777,V$296)+'СЕТ СН'!$F$13</f>
        <v>0</v>
      </c>
      <c r="W326" s="37">
        <f>SUMIFS(СВЦЭМ!$I$34:$I$777,СВЦЭМ!$A$34:$A$777,$A326,СВЦЭМ!$B$34:$B$777,W$296)+'СЕТ СН'!$F$13</f>
        <v>0</v>
      </c>
      <c r="X326" s="37">
        <f>SUMIFS(СВЦЭМ!$I$34:$I$777,СВЦЭМ!$A$34:$A$777,$A326,СВЦЭМ!$B$34:$B$777,X$296)+'СЕТ СН'!$F$13</f>
        <v>0</v>
      </c>
      <c r="Y326" s="37">
        <f>SUMIFS(СВЦЭМ!$I$34:$I$777,СВЦЭМ!$A$34:$A$777,$A326,СВЦЭМ!$B$34:$B$777,Y$296)+'СЕТ СН'!$F$13</f>
        <v>0</v>
      </c>
    </row>
    <row r="327" spans="1:27" ht="15.75" x14ac:dyDescent="0.2">
      <c r="A327" s="36">
        <f t="shared" si="8"/>
        <v>43251</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18" t="s">
        <v>7</v>
      </c>
      <c r="B329" s="121" t="s">
        <v>133</v>
      </c>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3"/>
    </row>
    <row r="330" spans="1:27" ht="12.75" customHeight="1" x14ac:dyDescent="0.2">
      <c r="A330" s="119"/>
      <c r="B330" s="124"/>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6"/>
    </row>
    <row r="331" spans="1:27" s="47" customFormat="1" ht="12.75" customHeight="1" x14ac:dyDescent="0.2">
      <c r="A331" s="120"/>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01.05.2018</v>
      </c>
      <c r="B332" s="37">
        <f>SUMIFS(СВЦЭМ!$J$34:$J$777,СВЦЭМ!$A$34:$A$777,$A332,СВЦЭМ!$B$34:$B$777,B$331)+'СЕТ СН'!$F$13</f>
        <v>497.78296153999997</v>
      </c>
      <c r="C332" s="37">
        <f>SUMIFS(СВЦЭМ!$J$34:$J$777,СВЦЭМ!$A$34:$A$777,$A332,СВЦЭМ!$B$34:$B$777,C$331)+'СЕТ СН'!$F$13</f>
        <v>506.70065977000002</v>
      </c>
      <c r="D332" s="37">
        <f>SUMIFS(СВЦЭМ!$J$34:$J$777,СВЦЭМ!$A$34:$A$777,$A332,СВЦЭМ!$B$34:$B$777,D$331)+'СЕТ СН'!$F$13</f>
        <v>522.70845689999999</v>
      </c>
      <c r="E332" s="37">
        <f>SUMIFS(СВЦЭМ!$J$34:$J$777,СВЦЭМ!$A$34:$A$777,$A332,СВЦЭМ!$B$34:$B$777,E$331)+'СЕТ СН'!$F$13</f>
        <v>527.56733370999996</v>
      </c>
      <c r="F332" s="37">
        <f>SUMIFS(СВЦЭМ!$J$34:$J$777,СВЦЭМ!$A$34:$A$777,$A332,СВЦЭМ!$B$34:$B$777,F$331)+'СЕТ СН'!$F$13</f>
        <v>537.65275918999998</v>
      </c>
      <c r="G332" s="37">
        <f>SUMIFS(СВЦЭМ!$J$34:$J$777,СВЦЭМ!$A$34:$A$777,$A332,СВЦЭМ!$B$34:$B$777,G$331)+'СЕТ СН'!$F$13</f>
        <v>528.20533508000005</v>
      </c>
      <c r="H332" s="37">
        <f>SUMIFS(СВЦЭМ!$J$34:$J$777,СВЦЭМ!$A$34:$A$777,$A332,СВЦЭМ!$B$34:$B$777,H$331)+'СЕТ СН'!$F$13</f>
        <v>482.13066090000001</v>
      </c>
      <c r="I332" s="37">
        <f>SUMIFS(СВЦЭМ!$J$34:$J$777,СВЦЭМ!$A$34:$A$777,$A332,СВЦЭМ!$B$34:$B$777,I$331)+'СЕТ СН'!$F$13</f>
        <v>419.51108836999998</v>
      </c>
      <c r="J332" s="37">
        <f>SUMIFS(СВЦЭМ!$J$34:$J$777,СВЦЭМ!$A$34:$A$777,$A332,СВЦЭМ!$B$34:$B$777,J$331)+'СЕТ СН'!$F$13</f>
        <v>374.49320559</v>
      </c>
      <c r="K332" s="37">
        <f>SUMIFS(СВЦЭМ!$J$34:$J$777,СВЦЭМ!$A$34:$A$777,$A332,СВЦЭМ!$B$34:$B$777,K$331)+'СЕТ СН'!$F$13</f>
        <v>351.98804187000002</v>
      </c>
      <c r="L332" s="37">
        <f>SUMIFS(СВЦЭМ!$J$34:$J$777,СВЦЭМ!$A$34:$A$777,$A332,СВЦЭМ!$B$34:$B$777,L$331)+'СЕТ СН'!$F$13</f>
        <v>341.17878674000002</v>
      </c>
      <c r="M332" s="37">
        <f>SUMIFS(СВЦЭМ!$J$34:$J$777,СВЦЭМ!$A$34:$A$777,$A332,СВЦЭМ!$B$34:$B$777,M$331)+'СЕТ СН'!$F$13</f>
        <v>343.85119681999998</v>
      </c>
      <c r="N332" s="37">
        <f>SUMIFS(СВЦЭМ!$J$34:$J$777,СВЦЭМ!$A$34:$A$777,$A332,СВЦЭМ!$B$34:$B$777,N$331)+'СЕТ СН'!$F$13</f>
        <v>356.31023433000001</v>
      </c>
      <c r="O332" s="37">
        <f>SUMIFS(СВЦЭМ!$J$34:$J$777,СВЦЭМ!$A$34:$A$777,$A332,СВЦЭМ!$B$34:$B$777,O$331)+'СЕТ СН'!$F$13</f>
        <v>353.99966562999998</v>
      </c>
      <c r="P332" s="37">
        <f>SUMIFS(СВЦЭМ!$J$34:$J$777,СВЦЭМ!$A$34:$A$777,$A332,СВЦЭМ!$B$34:$B$777,P$331)+'СЕТ СН'!$F$13</f>
        <v>358.39111114000002</v>
      </c>
      <c r="Q332" s="37">
        <f>SUMIFS(СВЦЭМ!$J$34:$J$777,СВЦЭМ!$A$34:$A$777,$A332,СВЦЭМ!$B$34:$B$777,Q$331)+'СЕТ СН'!$F$13</f>
        <v>360.44163100999998</v>
      </c>
      <c r="R332" s="37">
        <f>SUMIFS(СВЦЭМ!$J$34:$J$777,СВЦЭМ!$A$34:$A$777,$A332,СВЦЭМ!$B$34:$B$777,R$331)+'СЕТ СН'!$F$13</f>
        <v>358.36847563999999</v>
      </c>
      <c r="S332" s="37">
        <f>SUMIFS(СВЦЭМ!$J$34:$J$777,СВЦЭМ!$A$34:$A$777,$A332,СВЦЭМ!$B$34:$B$777,S$331)+'СЕТ СН'!$F$13</f>
        <v>358.60199777999998</v>
      </c>
      <c r="T332" s="37">
        <f>SUMIFS(СВЦЭМ!$J$34:$J$777,СВЦЭМ!$A$34:$A$777,$A332,СВЦЭМ!$B$34:$B$777,T$331)+'СЕТ СН'!$F$13</f>
        <v>353.34841792999998</v>
      </c>
      <c r="U332" s="37">
        <f>SUMIFS(СВЦЭМ!$J$34:$J$777,СВЦЭМ!$A$34:$A$777,$A332,СВЦЭМ!$B$34:$B$777,U$331)+'СЕТ СН'!$F$13</f>
        <v>349.32742080999998</v>
      </c>
      <c r="V332" s="37">
        <f>SUMIFS(СВЦЭМ!$J$34:$J$777,СВЦЭМ!$A$34:$A$777,$A332,СВЦЭМ!$B$34:$B$777,V$331)+'СЕТ СН'!$F$13</f>
        <v>340.04926541999998</v>
      </c>
      <c r="W332" s="37">
        <f>SUMIFS(СВЦЭМ!$J$34:$J$777,СВЦЭМ!$A$34:$A$777,$A332,СВЦЭМ!$B$34:$B$777,W$331)+'СЕТ СН'!$F$13</f>
        <v>361.84864666999999</v>
      </c>
      <c r="X332" s="37">
        <f>SUMIFS(СВЦЭМ!$J$34:$J$777,СВЦЭМ!$A$34:$A$777,$A332,СВЦЭМ!$B$34:$B$777,X$331)+'СЕТ СН'!$F$13</f>
        <v>420.80592189999999</v>
      </c>
      <c r="Y332" s="37">
        <f>SUMIFS(СВЦЭМ!$J$34:$J$777,СВЦЭМ!$A$34:$A$777,$A332,СВЦЭМ!$B$34:$B$777,Y$331)+'СЕТ СН'!$F$13</f>
        <v>498.27443620000003</v>
      </c>
      <c r="AA332" s="46"/>
    </row>
    <row r="333" spans="1:27" ht="15.75" x14ac:dyDescent="0.2">
      <c r="A333" s="36">
        <f>A332+1</f>
        <v>43222</v>
      </c>
      <c r="B333" s="37">
        <f>SUMIFS(СВЦЭМ!$J$34:$J$777,СВЦЭМ!$A$34:$A$777,$A333,СВЦЭМ!$B$34:$B$777,B$331)+'СЕТ СН'!$F$13</f>
        <v>507.43707977999998</v>
      </c>
      <c r="C333" s="37">
        <f>SUMIFS(СВЦЭМ!$J$34:$J$777,СВЦЭМ!$A$34:$A$777,$A333,СВЦЭМ!$B$34:$B$777,C$331)+'СЕТ СН'!$F$13</f>
        <v>527.25485815000002</v>
      </c>
      <c r="D333" s="37">
        <f>SUMIFS(СВЦЭМ!$J$34:$J$777,СВЦЭМ!$A$34:$A$777,$A333,СВЦЭМ!$B$34:$B$777,D$331)+'СЕТ СН'!$F$13</f>
        <v>541.08381516999998</v>
      </c>
      <c r="E333" s="37">
        <f>SUMIFS(СВЦЭМ!$J$34:$J$777,СВЦЭМ!$A$34:$A$777,$A333,СВЦЭМ!$B$34:$B$777,E$331)+'СЕТ СН'!$F$13</f>
        <v>547.59592187999999</v>
      </c>
      <c r="F333" s="37">
        <f>SUMIFS(СВЦЭМ!$J$34:$J$777,СВЦЭМ!$A$34:$A$777,$A333,СВЦЭМ!$B$34:$B$777,F$331)+'СЕТ СН'!$F$13</f>
        <v>549.21686911999996</v>
      </c>
      <c r="G333" s="37">
        <f>SUMIFS(СВЦЭМ!$J$34:$J$777,СВЦЭМ!$A$34:$A$777,$A333,СВЦЭМ!$B$34:$B$777,G$331)+'СЕТ СН'!$F$13</f>
        <v>543.10109490000002</v>
      </c>
      <c r="H333" s="37">
        <f>SUMIFS(СВЦЭМ!$J$34:$J$777,СВЦЭМ!$A$34:$A$777,$A333,СВЦЭМ!$B$34:$B$777,H$331)+'СЕТ СН'!$F$13</f>
        <v>494.46284781000003</v>
      </c>
      <c r="I333" s="37">
        <f>SUMIFS(СВЦЭМ!$J$34:$J$777,СВЦЭМ!$A$34:$A$777,$A333,СВЦЭМ!$B$34:$B$777,I$331)+'СЕТ СН'!$F$13</f>
        <v>432.12007077999999</v>
      </c>
      <c r="J333" s="37">
        <f>SUMIFS(СВЦЭМ!$J$34:$J$777,СВЦЭМ!$A$34:$A$777,$A333,СВЦЭМ!$B$34:$B$777,J$331)+'СЕТ СН'!$F$13</f>
        <v>370.67903842999999</v>
      </c>
      <c r="K333" s="37">
        <f>SUMIFS(СВЦЭМ!$J$34:$J$777,СВЦЭМ!$A$34:$A$777,$A333,СВЦЭМ!$B$34:$B$777,K$331)+'СЕТ СН'!$F$13</f>
        <v>346.19402524999998</v>
      </c>
      <c r="L333" s="37">
        <f>SUMIFS(СВЦЭМ!$J$34:$J$777,СВЦЭМ!$A$34:$A$777,$A333,СВЦЭМ!$B$34:$B$777,L$331)+'СЕТ СН'!$F$13</f>
        <v>340.32990121</v>
      </c>
      <c r="M333" s="37">
        <f>SUMIFS(СВЦЭМ!$J$34:$J$777,СВЦЭМ!$A$34:$A$777,$A333,СВЦЭМ!$B$34:$B$777,M$331)+'СЕТ СН'!$F$13</f>
        <v>339.24008736000002</v>
      </c>
      <c r="N333" s="37">
        <f>SUMIFS(СВЦЭМ!$J$34:$J$777,СВЦЭМ!$A$34:$A$777,$A333,СВЦЭМ!$B$34:$B$777,N$331)+'СЕТ СН'!$F$13</f>
        <v>351.23908254000003</v>
      </c>
      <c r="O333" s="37">
        <f>SUMIFS(СВЦЭМ!$J$34:$J$777,СВЦЭМ!$A$34:$A$777,$A333,СВЦЭМ!$B$34:$B$777,O$331)+'СЕТ СН'!$F$13</f>
        <v>371.65659518000001</v>
      </c>
      <c r="P333" s="37">
        <f>SUMIFS(СВЦЭМ!$J$34:$J$777,СВЦЭМ!$A$34:$A$777,$A333,СВЦЭМ!$B$34:$B$777,P$331)+'СЕТ СН'!$F$13</f>
        <v>374.94361119000001</v>
      </c>
      <c r="Q333" s="37">
        <f>SUMIFS(СВЦЭМ!$J$34:$J$777,СВЦЭМ!$A$34:$A$777,$A333,СВЦЭМ!$B$34:$B$777,Q$331)+'СЕТ СН'!$F$13</f>
        <v>367.27982857000001</v>
      </c>
      <c r="R333" s="37">
        <f>SUMIFS(СВЦЭМ!$J$34:$J$777,СВЦЭМ!$A$34:$A$777,$A333,СВЦЭМ!$B$34:$B$777,R$331)+'СЕТ СН'!$F$13</f>
        <v>363.12238954999998</v>
      </c>
      <c r="S333" s="37">
        <f>SUMIFS(СВЦЭМ!$J$34:$J$777,СВЦЭМ!$A$34:$A$777,$A333,СВЦЭМ!$B$34:$B$777,S$331)+'СЕТ СН'!$F$13</f>
        <v>367.27972354000002</v>
      </c>
      <c r="T333" s="37">
        <f>SUMIFS(СВЦЭМ!$J$34:$J$777,СВЦЭМ!$A$34:$A$777,$A333,СВЦЭМ!$B$34:$B$777,T$331)+'СЕТ СН'!$F$13</f>
        <v>367.54008413999998</v>
      </c>
      <c r="U333" s="37">
        <f>SUMIFS(СВЦЭМ!$J$34:$J$777,СВЦЭМ!$A$34:$A$777,$A333,СВЦЭМ!$B$34:$B$777,U$331)+'СЕТ СН'!$F$13</f>
        <v>351.19933789999999</v>
      </c>
      <c r="V333" s="37">
        <f>SUMIFS(СВЦЭМ!$J$34:$J$777,СВЦЭМ!$A$34:$A$777,$A333,СВЦЭМ!$B$34:$B$777,V$331)+'СЕТ СН'!$F$13</f>
        <v>340.97620523000001</v>
      </c>
      <c r="W333" s="37">
        <f>SUMIFS(СВЦЭМ!$J$34:$J$777,СВЦЭМ!$A$34:$A$777,$A333,СВЦЭМ!$B$34:$B$777,W$331)+'СЕТ СН'!$F$13</f>
        <v>363.06076258000002</v>
      </c>
      <c r="X333" s="37">
        <f>SUMIFS(СВЦЭМ!$J$34:$J$777,СВЦЭМ!$A$34:$A$777,$A333,СВЦЭМ!$B$34:$B$777,X$331)+'СЕТ СН'!$F$13</f>
        <v>408.60168159</v>
      </c>
      <c r="Y333" s="37">
        <f>SUMIFS(СВЦЭМ!$J$34:$J$777,СВЦЭМ!$A$34:$A$777,$A333,СВЦЭМ!$B$34:$B$777,Y$331)+'СЕТ СН'!$F$13</f>
        <v>480.55673094999997</v>
      </c>
    </row>
    <row r="334" spans="1:27" ht="15.75" x14ac:dyDescent="0.2">
      <c r="A334" s="36">
        <f t="shared" ref="A334:A362" si="9">A333+1</f>
        <v>43223</v>
      </c>
      <c r="B334" s="37">
        <f>SUMIFS(СВЦЭМ!$J$34:$J$777,СВЦЭМ!$A$34:$A$777,$A334,СВЦЭМ!$B$34:$B$777,B$331)+'СЕТ СН'!$F$13</f>
        <v>501.88875507</v>
      </c>
      <c r="C334" s="37">
        <f>SUMIFS(СВЦЭМ!$J$34:$J$777,СВЦЭМ!$A$34:$A$777,$A334,СВЦЭМ!$B$34:$B$777,C$331)+'СЕТ СН'!$F$13</f>
        <v>529.44770071999994</v>
      </c>
      <c r="D334" s="37">
        <f>SUMIFS(СВЦЭМ!$J$34:$J$777,СВЦЭМ!$A$34:$A$777,$A334,СВЦЭМ!$B$34:$B$777,D$331)+'СЕТ СН'!$F$13</f>
        <v>544.62825063000003</v>
      </c>
      <c r="E334" s="37">
        <f>SUMIFS(СВЦЭМ!$J$34:$J$777,СВЦЭМ!$A$34:$A$777,$A334,СВЦЭМ!$B$34:$B$777,E$331)+'СЕТ СН'!$F$13</f>
        <v>547.15819450000004</v>
      </c>
      <c r="F334" s="37">
        <f>SUMIFS(СВЦЭМ!$J$34:$J$777,СВЦЭМ!$A$34:$A$777,$A334,СВЦЭМ!$B$34:$B$777,F$331)+'СЕТ СН'!$F$13</f>
        <v>547.48093647999997</v>
      </c>
      <c r="G334" s="37">
        <f>SUMIFS(СВЦЭМ!$J$34:$J$777,СВЦЭМ!$A$34:$A$777,$A334,СВЦЭМ!$B$34:$B$777,G$331)+'СЕТ СН'!$F$13</f>
        <v>543.06202809000001</v>
      </c>
      <c r="H334" s="37">
        <f>SUMIFS(СВЦЭМ!$J$34:$J$777,СВЦЭМ!$A$34:$A$777,$A334,СВЦЭМ!$B$34:$B$777,H$331)+'СЕТ СН'!$F$13</f>
        <v>491.32053898999999</v>
      </c>
      <c r="I334" s="37">
        <f>SUMIFS(СВЦЭМ!$J$34:$J$777,СВЦЭМ!$A$34:$A$777,$A334,СВЦЭМ!$B$34:$B$777,I$331)+'СЕТ СН'!$F$13</f>
        <v>420.65126272999998</v>
      </c>
      <c r="J334" s="37">
        <f>SUMIFS(СВЦЭМ!$J$34:$J$777,СВЦЭМ!$A$34:$A$777,$A334,СВЦЭМ!$B$34:$B$777,J$331)+'СЕТ СН'!$F$13</f>
        <v>391.91055847000001</v>
      </c>
      <c r="K334" s="37">
        <f>SUMIFS(СВЦЭМ!$J$34:$J$777,СВЦЭМ!$A$34:$A$777,$A334,СВЦЭМ!$B$34:$B$777,K$331)+'СЕТ СН'!$F$13</f>
        <v>364.24493560000002</v>
      </c>
      <c r="L334" s="37">
        <f>SUMIFS(СВЦЭМ!$J$34:$J$777,СВЦЭМ!$A$34:$A$777,$A334,СВЦЭМ!$B$34:$B$777,L$331)+'СЕТ СН'!$F$13</f>
        <v>366.88019998999999</v>
      </c>
      <c r="M334" s="37">
        <f>SUMIFS(СВЦЭМ!$J$34:$J$777,СВЦЭМ!$A$34:$A$777,$A334,СВЦЭМ!$B$34:$B$777,M$331)+'СЕТ СН'!$F$13</f>
        <v>363.21704829999999</v>
      </c>
      <c r="N334" s="37">
        <f>SUMIFS(СВЦЭМ!$J$34:$J$777,СВЦЭМ!$A$34:$A$777,$A334,СВЦЭМ!$B$34:$B$777,N$331)+'СЕТ СН'!$F$13</f>
        <v>379.00305444000003</v>
      </c>
      <c r="O334" s="37">
        <f>SUMIFS(СВЦЭМ!$J$34:$J$777,СВЦЭМ!$A$34:$A$777,$A334,СВЦЭМ!$B$34:$B$777,O$331)+'СЕТ СН'!$F$13</f>
        <v>389.88805544000002</v>
      </c>
      <c r="P334" s="37">
        <f>SUMIFS(СВЦЭМ!$J$34:$J$777,СВЦЭМ!$A$34:$A$777,$A334,СВЦЭМ!$B$34:$B$777,P$331)+'СЕТ СН'!$F$13</f>
        <v>384.26842145000001</v>
      </c>
      <c r="Q334" s="37">
        <f>SUMIFS(СВЦЭМ!$J$34:$J$777,СВЦЭМ!$A$34:$A$777,$A334,СВЦЭМ!$B$34:$B$777,Q$331)+'СЕТ СН'!$F$13</f>
        <v>381.67155423000003</v>
      </c>
      <c r="R334" s="37">
        <f>SUMIFS(СВЦЭМ!$J$34:$J$777,СВЦЭМ!$A$34:$A$777,$A334,СВЦЭМ!$B$34:$B$777,R$331)+'СЕТ СН'!$F$13</f>
        <v>382.10725664</v>
      </c>
      <c r="S334" s="37">
        <f>SUMIFS(СВЦЭМ!$J$34:$J$777,СВЦЭМ!$A$34:$A$777,$A334,СВЦЭМ!$B$34:$B$777,S$331)+'СЕТ СН'!$F$13</f>
        <v>384.34200251999999</v>
      </c>
      <c r="T334" s="37">
        <f>SUMIFS(СВЦЭМ!$J$34:$J$777,СВЦЭМ!$A$34:$A$777,$A334,СВЦЭМ!$B$34:$B$777,T$331)+'СЕТ СН'!$F$13</f>
        <v>393.49118662000001</v>
      </c>
      <c r="U334" s="37">
        <f>SUMIFS(СВЦЭМ!$J$34:$J$777,СВЦЭМ!$A$34:$A$777,$A334,СВЦЭМ!$B$34:$B$777,U$331)+'СЕТ СН'!$F$13</f>
        <v>368.68818119000002</v>
      </c>
      <c r="V334" s="37">
        <f>SUMIFS(СВЦЭМ!$J$34:$J$777,СВЦЭМ!$A$34:$A$777,$A334,СВЦЭМ!$B$34:$B$777,V$331)+'СЕТ СН'!$F$13</f>
        <v>366.09537390999998</v>
      </c>
      <c r="W334" s="37">
        <f>SUMIFS(СВЦЭМ!$J$34:$J$777,СВЦЭМ!$A$34:$A$777,$A334,СВЦЭМ!$B$34:$B$777,W$331)+'СЕТ СН'!$F$13</f>
        <v>391.80748889</v>
      </c>
      <c r="X334" s="37">
        <f>SUMIFS(СВЦЭМ!$J$34:$J$777,СВЦЭМ!$A$34:$A$777,$A334,СВЦЭМ!$B$34:$B$777,X$331)+'СЕТ СН'!$F$13</f>
        <v>447.87998978000002</v>
      </c>
      <c r="Y334" s="37">
        <f>SUMIFS(СВЦЭМ!$J$34:$J$777,СВЦЭМ!$A$34:$A$777,$A334,СВЦЭМ!$B$34:$B$777,Y$331)+'СЕТ СН'!$F$13</f>
        <v>511.88891672</v>
      </c>
    </row>
    <row r="335" spans="1:27" ht="15.75" x14ac:dyDescent="0.2">
      <c r="A335" s="36">
        <f t="shared" si="9"/>
        <v>43224</v>
      </c>
      <c r="B335" s="37">
        <f>SUMIFS(СВЦЭМ!$J$34:$J$777,СВЦЭМ!$A$34:$A$777,$A335,СВЦЭМ!$B$34:$B$777,B$331)+'СЕТ СН'!$F$13</f>
        <v>525.67476804</v>
      </c>
      <c r="C335" s="37">
        <f>SUMIFS(СВЦЭМ!$J$34:$J$777,СВЦЭМ!$A$34:$A$777,$A335,СВЦЭМ!$B$34:$B$777,C$331)+'СЕТ СН'!$F$13</f>
        <v>556.57592881000005</v>
      </c>
      <c r="D335" s="37">
        <f>SUMIFS(СВЦЭМ!$J$34:$J$777,СВЦЭМ!$A$34:$A$777,$A335,СВЦЭМ!$B$34:$B$777,D$331)+'СЕТ СН'!$F$13</f>
        <v>568.95981352000001</v>
      </c>
      <c r="E335" s="37">
        <f>SUMIFS(СВЦЭМ!$J$34:$J$777,СВЦЭМ!$A$34:$A$777,$A335,СВЦЭМ!$B$34:$B$777,E$331)+'СЕТ СН'!$F$13</f>
        <v>570.78897184000004</v>
      </c>
      <c r="F335" s="37">
        <f>SUMIFS(СВЦЭМ!$J$34:$J$777,СВЦЭМ!$A$34:$A$777,$A335,СВЦЭМ!$B$34:$B$777,F$331)+'СЕТ СН'!$F$13</f>
        <v>570.63954624999997</v>
      </c>
      <c r="G335" s="37">
        <f>SUMIFS(СВЦЭМ!$J$34:$J$777,СВЦЭМ!$A$34:$A$777,$A335,СВЦЭМ!$B$34:$B$777,G$331)+'СЕТ СН'!$F$13</f>
        <v>573.19068496</v>
      </c>
      <c r="H335" s="37">
        <f>SUMIFS(СВЦЭМ!$J$34:$J$777,СВЦЭМ!$A$34:$A$777,$A335,СВЦЭМ!$B$34:$B$777,H$331)+'СЕТ СН'!$F$13</f>
        <v>503.40967146000003</v>
      </c>
      <c r="I335" s="37">
        <f>SUMIFS(СВЦЭМ!$J$34:$J$777,СВЦЭМ!$A$34:$A$777,$A335,СВЦЭМ!$B$34:$B$777,I$331)+'СЕТ СН'!$F$13</f>
        <v>429.32014445999999</v>
      </c>
      <c r="J335" s="37">
        <f>SUMIFS(СВЦЭМ!$J$34:$J$777,СВЦЭМ!$A$34:$A$777,$A335,СВЦЭМ!$B$34:$B$777,J$331)+'СЕТ СН'!$F$13</f>
        <v>398.73031006999997</v>
      </c>
      <c r="K335" s="37">
        <f>SUMIFS(СВЦЭМ!$J$34:$J$777,СВЦЭМ!$A$34:$A$777,$A335,СВЦЭМ!$B$34:$B$777,K$331)+'СЕТ СН'!$F$13</f>
        <v>359.06614587000001</v>
      </c>
      <c r="L335" s="37">
        <f>SUMIFS(СВЦЭМ!$J$34:$J$777,СВЦЭМ!$A$34:$A$777,$A335,СВЦЭМ!$B$34:$B$777,L$331)+'СЕТ СН'!$F$13</f>
        <v>358.88153986999998</v>
      </c>
      <c r="M335" s="37">
        <f>SUMIFS(СВЦЭМ!$J$34:$J$777,СВЦЭМ!$A$34:$A$777,$A335,СВЦЭМ!$B$34:$B$777,M$331)+'СЕТ СН'!$F$13</f>
        <v>373.58887246</v>
      </c>
      <c r="N335" s="37">
        <f>SUMIFS(СВЦЭМ!$J$34:$J$777,СВЦЭМ!$A$34:$A$777,$A335,СВЦЭМ!$B$34:$B$777,N$331)+'СЕТ СН'!$F$13</f>
        <v>385.80031271000001</v>
      </c>
      <c r="O335" s="37">
        <f>SUMIFS(СВЦЭМ!$J$34:$J$777,СВЦЭМ!$A$34:$A$777,$A335,СВЦЭМ!$B$34:$B$777,O$331)+'СЕТ СН'!$F$13</f>
        <v>382.53656124999998</v>
      </c>
      <c r="P335" s="37">
        <f>SUMIFS(СВЦЭМ!$J$34:$J$777,СВЦЭМ!$A$34:$A$777,$A335,СВЦЭМ!$B$34:$B$777,P$331)+'СЕТ СН'!$F$13</f>
        <v>386.00577600999998</v>
      </c>
      <c r="Q335" s="37">
        <f>SUMIFS(СВЦЭМ!$J$34:$J$777,СВЦЭМ!$A$34:$A$777,$A335,СВЦЭМ!$B$34:$B$777,Q$331)+'СЕТ СН'!$F$13</f>
        <v>384.92641115999999</v>
      </c>
      <c r="R335" s="37">
        <f>SUMIFS(СВЦЭМ!$J$34:$J$777,СВЦЭМ!$A$34:$A$777,$A335,СВЦЭМ!$B$34:$B$777,R$331)+'СЕТ СН'!$F$13</f>
        <v>386.84889229999999</v>
      </c>
      <c r="S335" s="37">
        <f>SUMIFS(СВЦЭМ!$J$34:$J$777,СВЦЭМ!$A$34:$A$777,$A335,СВЦЭМ!$B$34:$B$777,S$331)+'СЕТ СН'!$F$13</f>
        <v>392.97280454000003</v>
      </c>
      <c r="T335" s="37">
        <f>SUMIFS(СВЦЭМ!$J$34:$J$777,СВЦЭМ!$A$34:$A$777,$A335,СВЦЭМ!$B$34:$B$777,T$331)+'СЕТ СН'!$F$13</f>
        <v>383.80183724</v>
      </c>
      <c r="U335" s="37">
        <f>SUMIFS(СВЦЭМ!$J$34:$J$777,СВЦЭМ!$A$34:$A$777,$A335,СВЦЭМ!$B$34:$B$777,U$331)+'СЕТ СН'!$F$13</f>
        <v>363.86266504000002</v>
      </c>
      <c r="V335" s="37">
        <f>SUMIFS(СВЦЭМ!$J$34:$J$777,СВЦЭМ!$A$34:$A$777,$A335,СВЦЭМ!$B$34:$B$777,V$331)+'СЕТ СН'!$F$13</f>
        <v>362.93858917</v>
      </c>
      <c r="W335" s="37">
        <f>SUMIFS(СВЦЭМ!$J$34:$J$777,СВЦЭМ!$A$34:$A$777,$A335,СВЦЭМ!$B$34:$B$777,W$331)+'СЕТ СН'!$F$13</f>
        <v>387.22970724999999</v>
      </c>
      <c r="X335" s="37">
        <f>SUMIFS(СВЦЭМ!$J$34:$J$777,СВЦЭМ!$A$34:$A$777,$A335,СВЦЭМ!$B$34:$B$777,X$331)+'СЕТ СН'!$F$13</f>
        <v>439.28749221999999</v>
      </c>
      <c r="Y335" s="37">
        <f>SUMIFS(СВЦЭМ!$J$34:$J$777,СВЦЭМ!$A$34:$A$777,$A335,СВЦЭМ!$B$34:$B$777,Y$331)+'СЕТ СН'!$F$13</f>
        <v>516.11980154000003</v>
      </c>
    </row>
    <row r="336" spans="1:27" ht="15.75" x14ac:dyDescent="0.2">
      <c r="A336" s="36">
        <f t="shared" si="9"/>
        <v>43225</v>
      </c>
      <c r="B336" s="37">
        <f>SUMIFS(СВЦЭМ!$J$34:$J$777,СВЦЭМ!$A$34:$A$777,$A336,СВЦЭМ!$B$34:$B$777,B$331)+'СЕТ СН'!$F$13</f>
        <v>529.45025550000003</v>
      </c>
      <c r="C336" s="37">
        <f>SUMIFS(СВЦЭМ!$J$34:$J$777,СВЦЭМ!$A$34:$A$777,$A336,СВЦЭМ!$B$34:$B$777,C$331)+'СЕТ СН'!$F$13</f>
        <v>533.42743797000003</v>
      </c>
      <c r="D336" s="37">
        <f>SUMIFS(СВЦЭМ!$J$34:$J$777,СВЦЭМ!$A$34:$A$777,$A336,СВЦЭМ!$B$34:$B$777,D$331)+'СЕТ СН'!$F$13</f>
        <v>538.10833775000003</v>
      </c>
      <c r="E336" s="37">
        <f>SUMIFS(СВЦЭМ!$J$34:$J$777,СВЦЭМ!$A$34:$A$777,$A336,СВЦЭМ!$B$34:$B$777,E$331)+'СЕТ СН'!$F$13</f>
        <v>549.88601673999995</v>
      </c>
      <c r="F336" s="37">
        <f>SUMIFS(СВЦЭМ!$J$34:$J$777,СВЦЭМ!$A$34:$A$777,$A336,СВЦЭМ!$B$34:$B$777,F$331)+'СЕТ СН'!$F$13</f>
        <v>554.44755361</v>
      </c>
      <c r="G336" s="37">
        <f>SUMIFS(СВЦЭМ!$J$34:$J$777,СВЦЭМ!$A$34:$A$777,$A336,СВЦЭМ!$B$34:$B$777,G$331)+'СЕТ СН'!$F$13</f>
        <v>559.66486082999995</v>
      </c>
      <c r="H336" s="37">
        <f>SUMIFS(СВЦЭМ!$J$34:$J$777,СВЦЭМ!$A$34:$A$777,$A336,СВЦЭМ!$B$34:$B$777,H$331)+'СЕТ СН'!$F$13</f>
        <v>505.30532935000002</v>
      </c>
      <c r="I336" s="37">
        <f>SUMIFS(СВЦЭМ!$J$34:$J$777,СВЦЭМ!$A$34:$A$777,$A336,СВЦЭМ!$B$34:$B$777,I$331)+'СЕТ СН'!$F$13</f>
        <v>450.20480335000002</v>
      </c>
      <c r="J336" s="37">
        <f>SUMIFS(СВЦЭМ!$J$34:$J$777,СВЦЭМ!$A$34:$A$777,$A336,СВЦЭМ!$B$34:$B$777,J$331)+'СЕТ СН'!$F$13</f>
        <v>390.01642409999999</v>
      </c>
      <c r="K336" s="37">
        <f>SUMIFS(СВЦЭМ!$J$34:$J$777,СВЦЭМ!$A$34:$A$777,$A336,СВЦЭМ!$B$34:$B$777,K$331)+'СЕТ СН'!$F$13</f>
        <v>359.89681712999999</v>
      </c>
      <c r="L336" s="37">
        <f>SUMIFS(СВЦЭМ!$J$34:$J$777,СВЦЭМ!$A$34:$A$777,$A336,СВЦЭМ!$B$34:$B$777,L$331)+'СЕТ СН'!$F$13</f>
        <v>360.38432367000001</v>
      </c>
      <c r="M336" s="37">
        <f>SUMIFS(СВЦЭМ!$J$34:$J$777,СВЦЭМ!$A$34:$A$777,$A336,СВЦЭМ!$B$34:$B$777,M$331)+'СЕТ СН'!$F$13</f>
        <v>358.81363900000002</v>
      </c>
      <c r="N336" s="37">
        <f>SUMIFS(СВЦЭМ!$J$34:$J$777,СВЦЭМ!$A$34:$A$777,$A336,СВЦЭМ!$B$34:$B$777,N$331)+'СЕТ СН'!$F$13</f>
        <v>359.71884664999999</v>
      </c>
      <c r="O336" s="37">
        <f>SUMIFS(СВЦЭМ!$J$34:$J$777,СВЦЭМ!$A$34:$A$777,$A336,СВЦЭМ!$B$34:$B$777,O$331)+'СЕТ СН'!$F$13</f>
        <v>369.53345479000001</v>
      </c>
      <c r="P336" s="37">
        <f>SUMIFS(СВЦЭМ!$J$34:$J$777,СВЦЭМ!$A$34:$A$777,$A336,СВЦЭМ!$B$34:$B$777,P$331)+'СЕТ СН'!$F$13</f>
        <v>378.74005671999998</v>
      </c>
      <c r="Q336" s="37">
        <f>SUMIFS(СВЦЭМ!$J$34:$J$777,СВЦЭМ!$A$34:$A$777,$A336,СВЦЭМ!$B$34:$B$777,Q$331)+'СЕТ СН'!$F$13</f>
        <v>380.86900315999998</v>
      </c>
      <c r="R336" s="37">
        <f>SUMIFS(СВЦЭМ!$J$34:$J$777,СВЦЭМ!$A$34:$A$777,$A336,СВЦЭМ!$B$34:$B$777,R$331)+'СЕТ СН'!$F$13</f>
        <v>379.80497838000002</v>
      </c>
      <c r="S336" s="37">
        <f>SUMIFS(СВЦЭМ!$J$34:$J$777,СВЦЭМ!$A$34:$A$777,$A336,СВЦЭМ!$B$34:$B$777,S$331)+'СЕТ СН'!$F$13</f>
        <v>392.07710728000001</v>
      </c>
      <c r="T336" s="37">
        <f>SUMIFS(СВЦЭМ!$J$34:$J$777,СВЦЭМ!$A$34:$A$777,$A336,СВЦЭМ!$B$34:$B$777,T$331)+'СЕТ СН'!$F$13</f>
        <v>383.04143253000001</v>
      </c>
      <c r="U336" s="37">
        <f>SUMIFS(СВЦЭМ!$J$34:$J$777,СВЦЭМ!$A$34:$A$777,$A336,СВЦЭМ!$B$34:$B$777,U$331)+'СЕТ СН'!$F$13</f>
        <v>378.92170590000001</v>
      </c>
      <c r="V336" s="37">
        <f>SUMIFS(СВЦЭМ!$J$34:$J$777,СВЦЭМ!$A$34:$A$777,$A336,СВЦЭМ!$B$34:$B$777,V$331)+'СЕТ СН'!$F$13</f>
        <v>353.99298905000001</v>
      </c>
      <c r="W336" s="37">
        <f>SUMIFS(СВЦЭМ!$J$34:$J$777,СВЦЭМ!$A$34:$A$777,$A336,СВЦЭМ!$B$34:$B$777,W$331)+'СЕТ СН'!$F$13</f>
        <v>383.71970722999998</v>
      </c>
      <c r="X336" s="37">
        <f>SUMIFS(СВЦЭМ!$J$34:$J$777,СВЦЭМ!$A$34:$A$777,$A336,СВЦЭМ!$B$34:$B$777,X$331)+'СЕТ СН'!$F$13</f>
        <v>432.49560059999999</v>
      </c>
      <c r="Y336" s="37">
        <f>SUMIFS(СВЦЭМ!$J$34:$J$777,СВЦЭМ!$A$34:$A$777,$A336,СВЦЭМ!$B$34:$B$777,Y$331)+'СЕТ СН'!$F$13</f>
        <v>500.63311692000002</v>
      </c>
    </row>
    <row r="337" spans="1:25" ht="15.75" x14ac:dyDescent="0.2">
      <c r="A337" s="36">
        <f t="shared" si="9"/>
        <v>43226</v>
      </c>
      <c r="B337" s="37">
        <f>SUMIFS(СВЦЭМ!$J$34:$J$777,СВЦЭМ!$A$34:$A$777,$A337,СВЦЭМ!$B$34:$B$777,B$331)+'СЕТ СН'!$F$13</f>
        <v>520.73418590000006</v>
      </c>
      <c r="C337" s="37">
        <f>SUMIFS(СВЦЭМ!$J$34:$J$777,СВЦЭМ!$A$34:$A$777,$A337,СВЦЭМ!$B$34:$B$777,C$331)+'СЕТ СН'!$F$13</f>
        <v>547.79864487999998</v>
      </c>
      <c r="D337" s="37">
        <f>SUMIFS(СВЦЭМ!$J$34:$J$777,СВЦЭМ!$A$34:$A$777,$A337,СВЦЭМ!$B$34:$B$777,D$331)+'СЕТ СН'!$F$13</f>
        <v>557.92068606999999</v>
      </c>
      <c r="E337" s="37">
        <f>SUMIFS(СВЦЭМ!$J$34:$J$777,СВЦЭМ!$A$34:$A$777,$A337,СВЦЭМ!$B$34:$B$777,E$331)+'СЕТ СН'!$F$13</f>
        <v>565.05064488000005</v>
      </c>
      <c r="F337" s="37">
        <f>SUMIFS(СВЦЭМ!$J$34:$J$777,СВЦЭМ!$A$34:$A$777,$A337,СВЦЭМ!$B$34:$B$777,F$331)+'СЕТ СН'!$F$13</f>
        <v>563.79277373000002</v>
      </c>
      <c r="G337" s="37">
        <f>SUMIFS(СВЦЭМ!$J$34:$J$777,СВЦЭМ!$A$34:$A$777,$A337,СВЦЭМ!$B$34:$B$777,G$331)+'СЕТ СН'!$F$13</f>
        <v>565.89963022999996</v>
      </c>
      <c r="H337" s="37">
        <f>SUMIFS(СВЦЭМ!$J$34:$J$777,СВЦЭМ!$A$34:$A$777,$A337,СВЦЭМ!$B$34:$B$777,H$331)+'СЕТ СН'!$F$13</f>
        <v>527.74400247000005</v>
      </c>
      <c r="I337" s="37">
        <f>SUMIFS(СВЦЭМ!$J$34:$J$777,СВЦЭМ!$A$34:$A$777,$A337,СВЦЭМ!$B$34:$B$777,I$331)+'СЕТ СН'!$F$13</f>
        <v>461.92246735999998</v>
      </c>
      <c r="J337" s="37">
        <f>SUMIFS(СВЦЭМ!$J$34:$J$777,СВЦЭМ!$A$34:$A$777,$A337,СВЦЭМ!$B$34:$B$777,J$331)+'СЕТ СН'!$F$13</f>
        <v>402.61152843000002</v>
      </c>
      <c r="K337" s="37">
        <f>SUMIFS(СВЦЭМ!$J$34:$J$777,СВЦЭМ!$A$34:$A$777,$A337,СВЦЭМ!$B$34:$B$777,K$331)+'СЕТ СН'!$F$13</f>
        <v>384.65032033</v>
      </c>
      <c r="L337" s="37">
        <f>SUMIFS(СВЦЭМ!$J$34:$J$777,СВЦЭМ!$A$34:$A$777,$A337,СВЦЭМ!$B$34:$B$777,L$331)+'СЕТ СН'!$F$13</f>
        <v>375.65340620000001</v>
      </c>
      <c r="M337" s="37">
        <f>SUMIFS(СВЦЭМ!$J$34:$J$777,СВЦЭМ!$A$34:$A$777,$A337,СВЦЭМ!$B$34:$B$777,M$331)+'СЕТ СН'!$F$13</f>
        <v>362.23443019000001</v>
      </c>
      <c r="N337" s="37">
        <f>SUMIFS(СВЦЭМ!$J$34:$J$777,СВЦЭМ!$A$34:$A$777,$A337,СВЦЭМ!$B$34:$B$777,N$331)+'СЕТ СН'!$F$13</f>
        <v>388.80097178</v>
      </c>
      <c r="O337" s="37">
        <f>SUMIFS(СВЦЭМ!$J$34:$J$777,СВЦЭМ!$A$34:$A$777,$A337,СВЦЭМ!$B$34:$B$777,O$331)+'СЕТ СН'!$F$13</f>
        <v>389.22054582999999</v>
      </c>
      <c r="P337" s="37">
        <f>SUMIFS(СВЦЭМ!$J$34:$J$777,СВЦЭМ!$A$34:$A$777,$A337,СВЦЭМ!$B$34:$B$777,P$331)+'СЕТ СН'!$F$13</f>
        <v>385.86034783000002</v>
      </c>
      <c r="Q337" s="37">
        <f>SUMIFS(СВЦЭМ!$J$34:$J$777,СВЦЭМ!$A$34:$A$777,$A337,СВЦЭМ!$B$34:$B$777,Q$331)+'СЕТ СН'!$F$13</f>
        <v>387.13537726999999</v>
      </c>
      <c r="R337" s="37">
        <f>SUMIFS(СВЦЭМ!$J$34:$J$777,СВЦЭМ!$A$34:$A$777,$A337,СВЦЭМ!$B$34:$B$777,R$331)+'СЕТ СН'!$F$13</f>
        <v>392.14251278</v>
      </c>
      <c r="S337" s="37">
        <f>SUMIFS(СВЦЭМ!$J$34:$J$777,СВЦЭМ!$A$34:$A$777,$A337,СВЦЭМ!$B$34:$B$777,S$331)+'СЕТ СН'!$F$13</f>
        <v>393.24147217000001</v>
      </c>
      <c r="T337" s="37">
        <f>SUMIFS(СВЦЭМ!$J$34:$J$777,СВЦЭМ!$A$34:$A$777,$A337,СВЦЭМ!$B$34:$B$777,T$331)+'СЕТ СН'!$F$13</f>
        <v>389.04328243999998</v>
      </c>
      <c r="U337" s="37">
        <f>SUMIFS(СВЦЭМ!$J$34:$J$777,СВЦЭМ!$A$34:$A$777,$A337,СВЦЭМ!$B$34:$B$777,U$331)+'СЕТ СН'!$F$13</f>
        <v>384.95210895000002</v>
      </c>
      <c r="V337" s="37">
        <f>SUMIFS(СВЦЭМ!$J$34:$J$777,СВЦЭМ!$A$34:$A$777,$A337,СВЦЭМ!$B$34:$B$777,V$331)+'СЕТ СН'!$F$13</f>
        <v>366.59884142999999</v>
      </c>
      <c r="W337" s="37">
        <f>SUMIFS(СВЦЭМ!$J$34:$J$777,СВЦЭМ!$A$34:$A$777,$A337,СВЦЭМ!$B$34:$B$777,W$331)+'СЕТ СН'!$F$13</f>
        <v>385.95648908999999</v>
      </c>
      <c r="X337" s="37">
        <f>SUMIFS(СВЦЭМ!$J$34:$J$777,СВЦЭМ!$A$34:$A$777,$A337,СВЦЭМ!$B$34:$B$777,X$331)+'СЕТ СН'!$F$13</f>
        <v>440.86081682999998</v>
      </c>
      <c r="Y337" s="37">
        <f>SUMIFS(СВЦЭМ!$J$34:$J$777,СВЦЭМ!$A$34:$A$777,$A337,СВЦЭМ!$B$34:$B$777,Y$331)+'СЕТ СН'!$F$13</f>
        <v>502.20144830999999</v>
      </c>
    </row>
    <row r="338" spans="1:25" ht="15.75" x14ac:dyDescent="0.2">
      <c r="A338" s="36">
        <f t="shared" si="9"/>
        <v>43227</v>
      </c>
      <c r="B338" s="37">
        <f>SUMIFS(СВЦЭМ!$J$34:$J$777,СВЦЭМ!$A$34:$A$777,$A338,СВЦЭМ!$B$34:$B$777,B$331)+'СЕТ СН'!$F$13</f>
        <v>537.45893220000005</v>
      </c>
      <c r="C338" s="37">
        <f>SUMIFS(СВЦЭМ!$J$34:$J$777,СВЦЭМ!$A$34:$A$777,$A338,СВЦЭМ!$B$34:$B$777,C$331)+'СЕТ СН'!$F$13</f>
        <v>567.47440548999998</v>
      </c>
      <c r="D338" s="37">
        <f>SUMIFS(СВЦЭМ!$J$34:$J$777,СВЦЭМ!$A$34:$A$777,$A338,СВЦЭМ!$B$34:$B$777,D$331)+'СЕТ СН'!$F$13</f>
        <v>574.03000231999999</v>
      </c>
      <c r="E338" s="37">
        <f>SUMIFS(СВЦЭМ!$J$34:$J$777,СВЦЭМ!$A$34:$A$777,$A338,СВЦЭМ!$B$34:$B$777,E$331)+'СЕТ СН'!$F$13</f>
        <v>570.67253198000003</v>
      </c>
      <c r="F338" s="37">
        <f>SUMIFS(СВЦЭМ!$J$34:$J$777,СВЦЭМ!$A$34:$A$777,$A338,СВЦЭМ!$B$34:$B$777,F$331)+'СЕТ СН'!$F$13</f>
        <v>568.70548413999995</v>
      </c>
      <c r="G338" s="37">
        <f>SUMIFS(СВЦЭМ!$J$34:$J$777,СВЦЭМ!$A$34:$A$777,$A338,СВЦЭМ!$B$34:$B$777,G$331)+'СЕТ СН'!$F$13</f>
        <v>575.18186911999999</v>
      </c>
      <c r="H338" s="37">
        <f>SUMIFS(СВЦЭМ!$J$34:$J$777,СВЦЭМ!$A$34:$A$777,$A338,СВЦЭМ!$B$34:$B$777,H$331)+'СЕТ СН'!$F$13</f>
        <v>517.77608478000002</v>
      </c>
      <c r="I338" s="37">
        <f>SUMIFS(СВЦЭМ!$J$34:$J$777,СВЦЭМ!$A$34:$A$777,$A338,СВЦЭМ!$B$34:$B$777,I$331)+'СЕТ СН'!$F$13</f>
        <v>460.85491646999998</v>
      </c>
      <c r="J338" s="37">
        <f>SUMIFS(СВЦЭМ!$J$34:$J$777,СВЦЭМ!$A$34:$A$777,$A338,СВЦЭМ!$B$34:$B$777,J$331)+'СЕТ СН'!$F$13</f>
        <v>415.71347743000001</v>
      </c>
      <c r="K338" s="37">
        <f>SUMIFS(СВЦЭМ!$J$34:$J$777,СВЦЭМ!$A$34:$A$777,$A338,СВЦЭМ!$B$34:$B$777,K$331)+'СЕТ СН'!$F$13</f>
        <v>401.52758335999999</v>
      </c>
      <c r="L338" s="37">
        <f>SUMIFS(СВЦЭМ!$J$34:$J$777,СВЦЭМ!$A$34:$A$777,$A338,СВЦЭМ!$B$34:$B$777,L$331)+'СЕТ СН'!$F$13</f>
        <v>408.35255876999997</v>
      </c>
      <c r="M338" s="37">
        <f>SUMIFS(СВЦЭМ!$J$34:$J$777,СВЦЭМ!$A$34:$A$777,$A338,СВЦЭМ!$B$34:$B$777,M$331)+'СЕТ СН'!$F$13</f>
        <v>409.63613793000002</v>
      </c>
      <c r="N338" s="37">
        <f>SUMIFS(СВЦЭМ!$J$34:$J$777,СВЦЭМ!$A$34:$A$777,$A338,СВЦЭМ!$B$34:$B$777,N$331)+'СЕТ СН'!$F$13</f>
        <v>400.56584178999998</v>
      </c>
      <c r="O338" s="37">
        <f>SUMIFS(СВЦЭМ!$J$34:$J$777,СВЦЭМ!$A$34:$A$777,$A338,СВЦЭМ!$B$34:$B$777,O$331)+'СЕТ СН'!$F$13</f>
        <v>400.92263962999999</v>
      </c>
      <c r="P338" s="37">
        <f>SUMIFS(СВЦЭМ!$J$34:$J$777,СВЦЭМ!$A$34:$A$777,$A338,СВЦЭМ!$B$34:$B$777,P$331)+'СЕТ СН'!$F$13</f>
        <v>398.87265092000001</v>
      </c>
      <c r="Q338" s="37">
        <f>SUMIFS(СВЦЭМ!$J$34:$J$777,СВЦЭМ!$A$34:$A$777,$A338,СВЦЭМ!$B$34:$B$777,Q$331)+'СЕТ СН'!$F$13</f>
        <v>398.69157478</v>
      </c>
      <c r="R338" s="37">
        <f>SUMIFS(СВЦЭМ!$J$34:$J$777,СВЦЭМ!$A$34:$A$777,$A338,СВЦЭМ!$B$34:$B$777,R$331)+'СЕТ СН'!$F$13</f>
        <v>400.62616254</v>
      </c>
      <c r="S338" s="37">
        <f>SUMIFS(СВЦЭМ!$J$34:$J$777,СВЦЭМ!$A$34:$A$777,$A338,СВЦЭМ!$B$34:$B$777,S$331)+'СЕТ СН'!$F$13</f>
        <v>404.78674438000002</v>
      </c>
      <c r="T338" s="37">
        <f>SUMIFS(СВЦЭМ!$J$34:$J$777,СВЦЭМ!$A$34:$A$777,$A338,СВЦЭМ!$B$34:$B$777,T$331)+'СЕТ СН'!$F$13</f>
        <v>406.70305424999998</v>
      </c>
      <c r="U338" s="37">
        <f>SUMIFS(СВЦЭМ!$J$34:$J$777,СВЦЭМ!$A$34:$A$777,$A338,СВЦЭМ!$B$34:$B$777,U$331)+'СЕТ СН'!$F$13</f>
        <v>409.03924181000002</v>
      </c>
      <c r="V338" s="37">
        <f>SUMIFS(СВЦЭМ!$J$34:$J$777,СВЦЭМ!$A$34:$A$777,$A338,СВЦЭМ!$B$34:$B$777,V$331)+'СЕТ СН'!$F$13</f>
        <v>411.67831371</v>
      </c>
      <c r="W338" s="37">
        <f>SUMIFS(СВЦЭМ!$J$34:$J$777,СВЦЭМ!$A$34:$A$777,$A338,СВЦЭМ!$B$34:$B$777,W$331)+'СЕТ СН'!$F$13</f>
        <v>406.29311267000003</v>
      </c>
      <c r="X338" s="37">
        <f>SUMIFS(СВЦЭМ!$J$34:$J$777,СВЦЭМ!$A$34:$A$777,$A338,СВЦЭМ!$B$34:$B$777,X$331)+'СЕТ СН'!$F$13</f>
        <v>471.12177724999998</v>
      </c>
      <c r="Y338" s="37">
        <f>SUMIFS(СВЦЭМ!$J$34:$J$777,СВЦЭМ!$A$34:$A$777,$A338,СВЦЭМ!$B$34:$B$777,Y$331)+'СЕТ СН'!$F$13</f>
        <v>536.10847239999998</v>
      </c>
    </row>
    <row r="339" spans="1:25" ht="15.75" x14ac:dyDescent="0.2">
      <c r="A339" s="36">
        <f t="shared" si="9"/>
        <v>43228</v>
      </c>
      <c r="B339" s="37">
        <f>SUMIFS(СВЦЭМ!$J$34:$J$777,СВЦЭМ!$A$34:$A$777,$A339,СВЦЭМ!$B$34:$B$777,B$331)+'СЕТ СН'!$F$13</f>
        <v>555.65135251000004</v>
      </c>
      <c r="C339" s="37">
        <f>SUMIFS(СВЦЭМ!$J$34:$J$777,СВЦЭМ!$A$34:$A$777,$A339,СВЦЭМ!$B$34:$B$777,C$331)+'СЕТ СН'!$F$13</f>
        <v>580.28331600000001</v>
      </c>
      <c r="D339" s="37">
        <f>SUMIFS(СВЦЭМ!$J$34:$J$777,СВЦЭМ!$A$34:$A$777,$A339,СВЦЭМ!$B$34:$B$777,D$331)+'СЕТ СН'!$F$13</f>
        <v>596.38703046000001</v>
      </c>
      <c r="E339" s="37">
        <f>SUMIFS(СВЦЭМ!$J$34:$J$777,СВЦЭМ!$A$34:$A$777,$A339,СВЦЭМ!$B$34:$B$777,E$331)+'СЕТ СН'!$F$13</f>
        <v>603.11167420000004</v>
      </c>
      <c r="F339" s="37">
        <f>SUMIFS(СВЦЭМ!$J$34:$J$777,СВЦЭМ!$A$34:$A$777,$A339,СВЦЭМ!$B$34:$B$777,F$331)+'СЕТ СН'!$F$13</f>
        <v>613.99555699999996</v>
      </c>
      <c r="G339" s="37">
        <f>SUMIFS(СВЦЭМ!$J$34:$J$777,СВЦЭМ!$A$34:$A$777,$A339,СВЦЭМ!$B$34:$B$777,G$331)+'СЕТ СН'!$F$13</f>
        <v>597.79119747000004</v>
      </c>
      <c r="H339" s="37">
        <f>SUMIFS(СВЦЭМ!$J$34:$J$777,СВЦЭМ!$A$34:$A$777,$A339,СВЦЭМ!$B$34:$B$777,H$331)+'СЕТ СН'!$F$13</f>
        <v>529.44178470999998</v>
      </c>
      <c r="I339" s="37">
        <f>SUMIFS(СВЦЭМ!$J$34:$J$777,СВЦЭМ!$A$34:$A$777,$A339,СВЦЭМ!$B$34:$B$777,I$331)+'СЕТ СН'!$F$13</f>
        <v>455.16516297999999</v>
      </c>
      <c r="J339" s="37">
        <f>SUMIFS(СВЦЭМ!$J$34:$J$777,СВЦЭМ!$A$34:$A$777,$A339,СВЦЭМ!$B$34:$B$777,J$331)+'СЕТ СН'!$F$13</f>
        <v>406.72987075999998</v>
      </c>
      <c r="K339" s="37">
        <f>SUMIFS(СВЦЭМ!$J$34:$J$777,СВЦЭМ!$A$34:$A$777,$A339,СВЦЭМ!$B$34:$B$777,K$331)+'СЕТ СН'!$F$13</f>
        <v>387.75232840000001</v>
      </c>
      <c r="L339" s="37">
        <f>SUMIFS(СВЦЭМ!$J$34:$J$777,СВЦЭМ!$A$34:$A$777,$A339,СВЦЭМ!$B$34:$B$777,L$331)+'СЕТ СН'!$F$13</f>
        <v>380.08286146</v>
      </c>
      <c r="M339" s="37">
        <f>SUMIFS(СВЦЭМ!$J$34:$J$777,СВЦЭМ!$A$34:$A$777,$A339,СВЦЭМ!$B$34:$B$777,M$331)+'СЕТ СН'!$F$13</f>
        <v>378.09343326999999</v>
      </c>
      <c r="N339" s="37">
        <f>SUMIFS(СВЦЭМ!$J$34:$J$777,СВЦЭМ!$A$34:$A$777,$A339,СВЦЭМ!$B$34:$B$777,N$331)+'СЕТ СН'!$F$13</f>
        <v>371.69983167999999</v>
      </c>
      <c r="O339" s="37">
        <f>SUMIFS(СВЦЭМ!$J$34:$J$777,СВЦЭМ!$A$34:$A$777,$A339,СВЦЭМ!$B$34:$B$777,O$331)+'СЕТ СН'!$F$13</f>
        <v>373.25458429999998</v>
      </c>
      <c r="P339" s="37">
        <f>SUMIFS(СВЦЭМ!$J$34:$J$777,СВЦЭМ!$A$34:$A$777,$A339,СВЦЭМ!$B$34:$B$777,P$331)+'СЕТ СН'!$F$13</f>
        <v>395.61577482000001</v>
      </c>
      <c r="Q339" s="37">
        <f>SUMIFS(СВЦЭМ!$J$34:$J$777,СВЦЭМ!$A$34:$A$777,$A339,СВЦЭМ!$B$34:$B$777,Q$331)+'СЕТ СН'!$F$13</f>
        <v>395.74398151000003</v>
      </c>
      <c r="R339" s="37">
        <f>SUMIFS(СВЦЭМ!$J$34:$J$777,СВЦЭМ!$A$34:$A$777,$A339,СВЦЭМ!$B$34:$B$777,R$331)+'СЕТ СН'!$F$13</f>
        <v>392.62669414999999</v>
      </c>
      <c r="S339" s="37">
        <f>SUMIFS(СВЦЭМ!$J$34:$J$777,СВЦЭМ!$A$34:$A$777,$A339,СВЦЭМ!$B$34:$B$777,S$331)+'СЕТ СН'!$F$13</f>
        <v>375.89453061</v>
      </c>
      <c r="T339" s="37">
        <f>SUMIFS(СВЦЭМ!$J$34:$J$777,СВЦЭМ!$A$34:$A$777,$A339,СВЦЭМ!$B$34:$B$777,T$331)+'СЕТ СН'!$F$13</f>
        <v>366.87875362</v>
      </c>
      <c r="U339" s="37">
        <f>SUMIFS(СВЦЭМ!$J$34:$J$777,СВЦЭМ!$A$34:$A$777,$A339,СВЦЭМ!$B$34:$B$777,U$331)+'СЕТ СН'!$F$13</f>
        <v>373.67025878999999</v>
      </c>
      <c r="V339" s="37">
        <f>SUMIFS(СВЦЭМ!$J$34:$J$777,СВЦЭМ!$A$34:$A$777,$A339,СВЦЭМ!$B$34:$B$777,V$331)+'СЕТ СН'!$F$13</f>
        <v>380.54813611999998</v>
      </c>
      <c r="W339" s="37">
        <f>SUMIFS(СВЦЭМ!$J$34:$J$777,СВЦЭМ!$A$34:$A$777,$A339,СВЦЭМ!$B$34:$B$777,W$331)+'СЕТ СН'!$F$13</f>
        <v>400.90451123999998</v>
      </c>
      <c r="X339" s="37">
        <f>SUMIFS(СВЦЭМ!$J$34:$J$777,СВЦЭМ!$A$34:$A$777,$A339,СВЦЭМ!$B$34:$B$777,X$331)+'СЕТ СН'!$F$13</f>
        <v>450.91028354999997</v>
      </c>
      <c r="Y339" s="37">
        <f>SUMIFS(СВЦЭМ!$J$34:$J$777,СВЦЭМ!$A$34:$A$777,$A339,СВЦЭМ!$B$34:$B$777,Y$331)+'СЕТ СН'!$F$13</f>
        <v>513.46757602000002</v>
      </c>
    </row>
    <row r="340" spans="1:25" ht="15.75" x14ac:dyDescent="0.2">
      <c r="A340" s="36">
        <f t="shared" si="9"/>
        <v>43229</v>
      </c>
      <c r="B340" s="37">
        <f>SUMIFS(СВЦЭМ!$J$34:$J$777,СВЦЭМ!$A$34:$A$777,$A340,СВЦЭМ!$B$34:$B$777,B$331)+'СЕТ СН'!$F$13</f>
        <v>570.63158902999999</v>
      </c>
      <c r="C340" s="37">
        <f>SUMIFS(СВЦЭМ!$J$34:$J$777,СВЦЭМ!$A$34:$A$777,$A340,СВЦЭМ!$B$34:$B$777,C$331)+'СЕТ СН'!$F$13</f>
        <v>597.39889008</v>
      </c>
      <c r="D340" s="37">
        <f>SUMIFS(СВЦЭМ!$J$34:$J$777,СВЦЭМ!$A$34:$A$777,$A340,СВЦЭМ!$B$34:$B$777,D$331)+'СЕТ СН'!$F$13</f>
        <v>619.597849</v>
      </c>
      <c r="E340" s="37">
        <f>SUMIFS(СВЦЭМ!$J$34:$J$777,СВЦЭМ!$A$34:$A$777,$A340,СВЦЭМ!$B$34:$B$777,E$331)+'СЕТ СН'!$F$13</f>
        <v>628.61306009999998</v>
      </c>
      <c r="F340" s="37">
        <f>SUMIFS(СВЦЭМ!$J$34:$J$777,СВЦЭМ!$A$34:$A$777,$A340,СВЦЭМ!$B$34:$B$777,F$331)+'СЕТ СН'!$F$13</f>
        <v>631.30643886999997</v>
      </c>
      <c r="G340" s="37">
        <f>SUMIFS(СВЦЭМ!$J$34:$J$777,СВЦЭМ!$A$34:$A$777,$A340,СВЦЭМ!$B$34:$B$777,G$331)+'СЕТ СН'!$F$13</f>
        <v>628.26969422000002</v>
      </c>
      <c r="H340" s="37">
        <f>SUMIFS(СВЦЭМ!$J$34:$J$777,СВЦЭМ!$A$34:$A$777,$A340,СВЦЭМ!$B$34:$B$777,H$331)+'СЕТ СН'!$F$13</f>
        <v>572.52694055999996</v>
      </c>
      <c r="I340" s="37">
        <f>SUMIFS(СВЦЭМ!$J$34:$J$777,СВЦЭМ!$A$34:$A$777,$A340,СВЦЭМ!$B$34:$B$777,I$331)+'СЕТ СН'!$F$13</f>
        <v>502.41590757</v>
      </c>
      <c r="J340" s="37">
        <f>SUMIFS(СВЦЭМ!$J$34:$J$777,СВЦЭМ!$A$34:$A$777,$A340,СВЦЭМ!$B$34:$B$777,J$331)+'СЕТ СН'!$F$13</f>
        <v>429.32992644000001</v>
      </c>
      <c r="K340" s="37">
        <f>SUMIFS(СВЦЭМ!$J$34:$J$777,СВЦЭМ!$A$34:$A$777,$A340,СВЦЭМ!$B$34:$B$777,K$331)+'СЕТ СН'!$F$13</f>
        <v>393.69989994999997</v>
      </c>
      <c r="L340" s="37">
        <f>SUMIFS(СВЦЭМ!$J$34:$J$777,СВЦЭМ!$A$34:$A$777,$A340,СВЦЭМ!$B$34:$B$777,L$331)+'СЕТ СН'!$F$13</f>
        <v>390.8220235</v>
      </c>
      <c r="M340" s="37">
        <f>SUMIFS(СВЦЭМ!$J$34:$J$777,СВЦЭМ!$A$34:$A$777,$A340,СВЦЭМ!$B$34:$B$777,M$331)+'СЕТ СН'!$F$13</f>
        <v>390.00428947</v>
      </c>
      <c r="N340" s="37">
        <f>SUMIFS(СВЦЭМ!$J$34:$J$777,СВЦЭМ!$A$34:$A$777,$A340,СВЦЭМ!$B$34:$B$777,N$331)+'СЕТ СН'!$F$13</f>
        <v>390.14209261000002</v>
      </c>
      <c r="O340" s="37">
        <f>SUMIFS(СВЦЭМ!$J$34:$J$777,СВЦЭМ!$A$34:$A$777,$A340,СВЦЭМ!$B$34:$B$777,O$331)+'СЕТ СН'!$F$13</f>
        <v>389.93159168</v>
      </c>
      <c r="P340" s="37">
        <f>SUMIFS(СВЦЭМ!$J$34:$J$777,СВЦЭМ!$A$34:$A$777,$A340,СВЦЭМ!$B$34:$B$777,P$331)+'СЕТ СН'!$F$13</f>
        <v>396.36079208000001</v>
      </c>
      <c r="Q340" s="37">
        <f>SUMIFS(СВЦЭМ!$J$34:$J$777,СВЦЭМ!$A$34:$A$777,$A340,СВЦЭМ!$B$34:$B$777,Q$331)+'СЕТ СН'!$F$13</f>
        <v>395.42531498</v>
      </c>
      <c r="R340" s="37">
        <f>SUMIFS(СВЦЭМ!$J$34:$J$777,СВЦЭМ!$A$34:$A$777,$A340,СВЦЭМ!$B$34:$B$777,R$331)+'СЕТ СН'!$F$13</f>
        <v>398.99031659000002</v>
      </c>
      <c r="S340" s="37">
        <f>SUMIFS(СВЦЭМ!$J$34:$J$777,СВЦЭМ!$A$34:$A$777,$A340,СВЦЭМ!$B$34:$B$777,S$331)+'СЕТ СН'!$F$13</f>
        <v>395.50422853999999</v>
      </c>
      <c r="T340" s="37">
        <f>SUMIFS(СВЦЭМ!$J$34:$J$777,СВЦЭМ!$A$34:$A$777,$A340,СВЦЭМ!$B$34:$B$777,T$331)+'СЕТ СН'!$F$13</f>
        <v>392.33744739000002</v>
      </c>
      <c r="U340" s="37">
        <f>SUMIFS(СВЦЭМ!$J$34:$J$777,СВЦЭМ!$A$34:$A$777,$A340,СВЦЭМ!$B$34:$B$777,U$331)+'СЕТ СН'!$F$13</f>
        <v>390.00415077000002</v>
      </c>
      <c r="V340" s="37">
        <f>SUMIFS(СВЦЭМ!$J$34:$J$777,СВЦЭМ!$A$34:$A$777,$A340,СВЦЭМ!$B$34:$B$777,V$331)+'СЕТ СН'!$F$13</f>
        <v>386.96271983000003</v>
      </c>
      <c r="W340" s="37">
        <f>SUMIFS(СВЦЭМ!$J$34:$J$777,СВЦЭМ!$A$34:$A$777,$A340,СВЦЭМ!$B$34:$B$777,W$331)+'СЕТ СН'!$F$13</f>
        <v>412.79873808999997</v>
      </c>
      <c r="X340" s="37">
        <f>SUMIFS(СВЦЭМ!$J$34:$J$777,СВЦЭМ!$A$34:$A$777,$A340,СВЦЭМ!$B$34:$B$777,X$331)+'СЕТ СН'!$F$13</f>
        <v>466.80610610999997</v>
      </c>
      <c r="Y340" s="37">
        <f>SUMIFS(СВЦЭМ!$J$34:$J$777,СВЦЭМ!$A$34:$A$777,$A340,СВЦЭМ!$B$34:$B$777,Y$331)+'СЕТ СН'!$F$13</f>
        <v>528.78282838999996</v>
      </c>
    </row>
    <row r="341" spans="1:25" ht="15.75" x14ac:dyDescent="0.2">
      <c r="A341" s="36">
        <f t="shared" si="9"/>
        <v>43230</v>
      </c>
      <c r="B341" s="37">
        <f>SUMIFS(СВЦЭМ!$J$34:$J$777,СВЦЭМ!$A$34:$A$777,$A341,СВЦЭМ!$B$34:$B$777,B$331)+'СЕТ СН'!$F$13</f>
        <v>559.10149777000004</v>
      </c>
      <c r="C341" s="37">
        <f>SUMIFS(СВЦЭМ!$J$34:$J$777,СВЦЭМ!$A$34:$A$777,$A341,СВЦЭМ!$B$34:$B$777,C$331)+'СЕТ СН'!$F$13</f>
        <v>587.28799698</v>
      </c>
      <c r="D341" s="37">
        <f>SUMIFS(СВЦЭМ!$J$34:$J$777,СВЦЭМ!$A$34:$A$777,$A341,СВЦЭМ!$B$34:$B$777,D$331)+'СЕТ СН'!$F$13</f>
        <v>604.43425631000002</v>
      </c>
      <c r="E341" s="37">
        <f>SUMIFS(СВЦЭМ!$J$34:$J$777,СВЦЭМ!$A$34:$A$777,$A341,СВЦЭМ!$B$34:$B$777,E$331)+'СЕТ СН'!$F$13</f>
        <v>617.46255890999998</v>
      </c>
      <c r="F341" s="37">
        <f>SUMIFS(СВЦЭМ!$J$34:$J$777,СВЦЭМ!$A$34:$A$777,$A341,СВЦЭМ!$B$34:$B$777,F$331)+'СЕТ СН'!$F$13</f>
        <v>608.33553014999995</v>
      </c>
      <c r="G341" s="37">
        <f>SUMIFS(СВЦЭМ!$J$34:$J$777,СВЦЭМ!$A$34:$A$777,$A341,СВЦЭМ!$B$34:$B$777,G$331)+'СЕТ СН'!$F$13</f>
        <v>599.63149033000002</v>
      </c>
      <c r="H341" s="37">
        <f>SUMIFS(СВЦЭМ!$J$34:$J$777,СВЦЭМ!$A$34:$A$777,$A341,СВЦЭМ!$B$34:$B$777,H$331)+'СЕТ СН'!$F$13</f>
        <v>551.82098841000004</v>
      </c>
      <c r="I341" s="37">
        <f>SUMIFS(СВЦЭМ!$J$34:$J$777,СВЦЭМ!$A$34:$A$777,$A341,СВЦЭМ!$B$34:$B$777,I$331)+'СЕТ СН'!$F$13</f>
        <v>478.79365432999998</v>
      </c>
      <c r="J341" s="37">
        <f>SUMIFS(СВЦЭМ!$J$34:$J$777,СВЦЭМ!$A$34:$A$777,$A341,СВЦЭМ!$B$34:$B$777,J$331)+'СЕТ СН'!$F$13</f>
        <v>423.7048054</v>
      </c>
      <c r="K341" s="37">
        <f>SUMIFS(СВЦЭМ!$J$34:$J$777,СВЦЭМ!$A$34:$A$777,$A341,СВЦЭМ!$B$34:$B$777,K$331)+'СЕТ СН'!$F$13</f>
        <v>408.33895042</v>
      </c>
      <c r="L341" s="37">
        <f>SUMIFS(СВЦЭМ!$J$34:$J$777,СВЦЭМ!$A$34:$A$777,$A341,СВЦЭМ!$B$34:$B$777,L$331)+'СЕТ СН'!$F$13</f>
        <v>411.70924345999998</v>
      </c>
      <c r="M341" s="37">
        <f>SUMIFS(СВЦЭМ!$J$34:$J$777,СВЦЭМ!$A$34:$A$777,$A341,СВЦЭМ!$B$34:$B$777,M$331)+'СЕТ СН'!$F$13</f>
        <v>414.40487961999997</v>
      </c>
      <c r="N341" s="37">
        <f>SUMIFS(СВЦЭМ!$J$34:$J$777,СВЦЭМ!$A$34:$A$777,$A341,СВЦЭМ!$B$34:$B$777,N$331)+'СЕТ СН'!$F$13</f>
        <v>419.48988684</v>
      </c>
      <c r="O341" s="37">
        <f>SUMIFS(СВЦЭМ!$J$34:$J$777,СВЦЭМ!$A$34:$A$777,$A341,СВЦЭМ!$B$34:$B$777,O$331)+'СЕТ СН'!$F$13</f>
        <v>416.73449743999998</v>
      </c>
      <c r="P341" s="37">
        <f>SUMIFS(СВЦЭМ!$J$34:$J$777,СВЦЭМ!$A$34:$A$777,$A341,СВЦЭМ!$B$34:$B$777,P$331)+'СЕТ СН'!$F$13</f>
        <v>419.47658809000001</v>
      </c>
      <c r="Q341" s="37">
        <f>SUMIFS(СВЦЭМ!$J$34:$J$777,СВЦЭМ!$A$34:$A$777,$A341,СВЦЭМ!$B$34:$B$777,Q$331)+'СЕТ СН'!$F$13</f>
        <v>410.07659625000002</v>
      </c>
      <c r="R341" s="37">
        <f>SUMIFS(СВЦЭМ!$J$34:$J$777,СВЦЭМ!$A$34:$A$777,$A341,СВЦЭМ!$B$34:$B$777,R$331)+'СЕТ СН'!$F$13</f>
        <v>418.07974767000002</v>
      </c>
      <c r="S341" s="37">
        <f>SUMIFS(СВЦЭМ!$J$34:$J$777,СВЦЭМ!$A$34:$A$777,$A341,СВЦЭМ!$B$34:$B$777,S$331)+'СЕТ СН'!$F$13</f>
        <v>419.09168475000001</v>
      </c>
      <c r="T341" s="37">
        <f>SUMIFS(СВЦЭМ!$J$34:$J$777,СВЦЭМ!$A$34:$A$777,$A341,СВЦЭМ!$B$34:$B$777,T$331)+'СЕТ СН'!$F$13</f>
        <v>420.41836474000002</v>
      </c>
      <c r="U341" s="37">
        <f>SUMIFS(СВЦЭМ!$J$34:$J$777,СВЦЭМ!$A$34:$A$777,$A341,СВЦЭМ!$B$34:$B$777,U$331)+'СЕТ СН'!$F$13</f>
        <v>412.19095478000003</v>
      </c>
      <c r="V341" s="37">
        <f>SUMIFS(СВЦЭМ!$J$34:$J$777,СВЦЭМ!$A$34:$A$777,$A341,СВЦЭМ!$B$34:$B$777,V$331)+'СЕТ СН'!$F$13</f>
        <v>398.00279397000003</v>
      </c>
      <c r="W341" s="37">
        <f>SUMIFS(СВЦЭМ!$J$34:$J$777,СВЦЭМ!$A$34:$A$777,$A341,СВЦЭМ!$B$34:$B$777,W$331)+'СЕТ СН'!$F$13</f>
        <v>435.49077335999999</v>
      </c>
      <c r="X341" s="37">
        <f>SUMIFS(СВЦЭМ!$J$34:$J$777,СВЦЭМ!$A$34:$A$777,$A341,СВЦЭМ!$B$34:$B$777,X$331)+'СЕТ СН'!$F$13</f>
        <v>495.93267808000002</v>
      </c>
      <c r="Y341" s="37">
        <f>SUMIFS(СВЦЭМ!$J$34:$J$777,СВЦЭМ!$A$34:$A$777,$A341,СВЦЭМ!$B$34:$B$777,Y$331)+'СЕТ СН'!$F$13</f>
        <v>567.19243132999998</v>
      </c>
    </row>
    <row r="342" spans="1:25" ht="15.75" x14ac:dyDescent="0.2">
      <c r="A342" s="36">
        <f t="shared" si="9"/>
        <v>43231</v>
      </c>
      <c r="B342" s="37">
        <f>SUMIFS(СВЦЭМ!$J$34:$J$777,СВЦЭМ!$A$34:$A$777,$A342,СВЦЭМ!$B$34:$B$777,B$331)+'СЕТ СН'!$F$13</f>
        <v>560.26637037</v>
      </c>
      <c r="C342" s="37">
        <f>SUMIFS(СВЦЭМ!$J$34:$J$777,СВЦЭМ!$A$34:$A$777,$A342,СВЦЭМ!$B$34:$B$777,C$331)+'СЕТ СН'!$F$13</f>
        <v>593.20062036000002</v>
      </c>
      <c r="D342" s="37">
        <f>SUMIFS(СВЦЭМ!$J$34:$J$777,СВЦЭМ!$A$34:$A$777,$A342,СВЦЭМ!$B$34:$B$777,D$331)+'СЕТ СН'!$F$13</f>
        <v>614.75071188000004</v>
      </c>
      <c r="E342" s="37">
        <f>SUMIFS(СВЦЭМ!$J$34:$J$777,СВЦЭМ!$A$34:$A$777,$A342,СВЦЭМ!$B$34:$B$777,E$331)+'СЕТ СН'!$F$13</f>
        <v>625.62741922999999</v>
      </c>
      <c r="F342" s="37">
        <f>SUMIFS(СВЦЭМ!$J$34:$J$777,СВЦЭМ!$A$34:$A$777,$A342,СВЦЭМ!$B$34:$B$777,F$331)+'СЕТ СН'!$F$13</f>
        <v>621.02636819999998</v>
      </c>
      <c r="G342" s="37">
        <f>SUMIFS(СВЦЭМ!$J$34:$J$777,СВЦЭМ!$A$34:$A$777,$A342,СВЦЭМ!$B$34:$B$777,G$331)+'СЕТ СН'!$F$13</f>
        <v>612.71374343000002</v>
      </c>
      <c r="H342" s="37">
        <f>SUMIFS(СВЦЭМ!$J$34:$J$777,СВЦЭМ!$A$34:$A$777,$A342,СВЦЭМ!$B$34:$B$777,H$331)+'СЕТ СН'!$F$13</f>
        <v>546.37183415000004</v>
      </c>
      <c r="I342" s="37">
        <f>SUMIFS(СВЦЭМ!$J$34:$J$777,СВЦЭМ!$A$34:$A$777,$A342,СВЦЭМ!$B$34:$B$777,I$331)+'СЕТ СН'!$F$13</f>
        <v>468.73503283999997</v>
      </c>
      <c r="J342" s="37">
        <f>SUMIFS(СВЦЭМ!$J$34:$J$777,СВЦЭМ!$A$34:$A$777,$A342,СВЦЭМ!$B$34:$B$777,J$331)+'СЕТ СН'!$F$13</f>
        <v>418.30303201999999</v>
      </c>
      <c r="K342" s="37">
        <f>SUMIFS(СВЦЭМ!$J$34:$J$777,СВЦЭМ!$A$34:$A$777,$A342,СВЦЭМ!$B$34:$B$777,K$331)+'СЕТ СН'!$F$13</f>
        <v>395.43473470999999</v>
      </c>
      <c r="L342" s="37">
        <f>SUMIFS(СВЦЭМ!$J$34:$J$777,СВЦЭМ!$A$34:$A$777,$A342,СВЦЭМ!$B$34:$B$777,L$331)+'СЕТ СН'!$F$13</f>
        <v>402.34644218</v>
      </c>
      <c r="M342" s="37">
        <f>SUMIFS(СВЦЭМ!$J$34:$J$777,СВЦЭМ!$A$34:$A$777,$A342,СВЦЭМ!$B$34:$B$777,M$331)+'СЕТ СН'!$F$13</f>
        <v>409.90154436</v>
      </c>
      <c r="N342" s="37">
        <f>SUMIFS(СВЦЭМ!$J$34:$J$777,СВЦЭМ!$A$34:$A$777,$A342,СВЦЭМ!$B$34:$B$777,N$331)+'СЕТ СН'!$F$13</f>
        <v>411.04281800000001</v>
      </c>
      <c r="O342" s="37">
        <f>SUMIFS(СВЦЭМ!$J$34:$J$777,СВЦЭМ!$A$34:$A$777,$A342,СВЦЭМ!$B$34:$B$777,O$331)+'СЕТ СН'!$F$13</f>
        <v>413.77204470999999</v>
      </c>
      <c r="P342" s="37">
        <f>SUMIFS(СВЦЭМ!$J$34:$J$777,СВЦЭМ!$A$34:$A$777,$A342,СВЦЭМ!$B$34:$B$777,P$331)+'СЕТ СН'!$F$13</f>
        <v>413.36031014000002</v>
      </c>
      <c r="Q342" s="37">
        <f>SUMIFS(СВЦЭМ!$J$34:$J$777,СВЦЭМ!$A$34:$A$777,$A342,СВЦЭМ!$B$34:$B$777,Q$331)+'СЕТ СН'!$F$13</f>
        <v>411.69930390000002</v>
      </c>
      <c r="R342" s="37">
        <f>SUMIFS(СВЦЭМ!$J$34:$J$777,СВЦЭМ!$A$34:$A$777,$A342,СВЦЭМ!$B$34:$B$777,R$331)+'СЕТ СН'!$F$13</f>
        <v>406.36770675999998</v>
      </c>
      <c r="S342" s="37">
        <f>SUMIFS(СВЦЭМ!$J$34:$J$777,СВЦЭМ!$A$34:$A$777,$A342,СВЦЭМ!$B$34:$B$777,S$331)+'СЕТ СН'!$F$13</f>
        <v>408.68931065999999</v>
      </c>
      <c r="T342" s="37">
        <f>SUMIFS(СВЦЭМ!$J$34:$J$777,СВЦЭМ!$A$34:$A$777,$A342,СВЦЭМ!$B$34:$B$777,T$331)+'СЕТ СН'!$F$13</f>
        <v>409.83484577000002</v>
      </c>
      <c r="U342" s="37">
        <f>SUMIFS(СВЦЭМ!$J$34:$J$777,СВЦЭМ!$A$34:$A$777,$A342,СВЦЭМ!$B$34:$B$777,U$331)+'СЕТ СН'!$F$13</f>
        <v>406.10708600999999</v>
      </c>
      <c r="V342" s="37">
        <f>SUMIFS(СВЦЭМ!$J$34:$J$777,СВЦЭМ!$A$34:$A$777,$A342,СВЦЭМ!$B$34:$B$777,V$331)+'СЕТ СН'!$F$13</f>
        <v>392.75827039000001</v>
      </c>
      <c r="W342" s="37">
        <f>SUMIFS(СВЦЭМ!$J$34:$J$777,СВЦЭМ!$A$34:$A$777,$A342,СВЦЭМ!$B$34:$B$777,W$331)+'СЕТ СН'!$F$13</f>
        <v>419.70463856999999</v>
      </c>
      <c r="X342" s="37">
        <f>SUMIFS(СВЦЭМ!$J$34:$J$777,СВЦЭМ!$A$34:$A$777,$A342,СВЦЭМ!$B$34:$B$777,X$331)+'СЕТ СН'!$F$13</f>
        <v>483.36136346000001</v>
      </c>
      <c r="Y342" s="37">
        <f>SUMIFS(СВЦЭМ!$J$34:$J$777,СВЦЭМ!$A$34:$A$777,$A342,СВЦЭМ!$B$34:$B$777,Y$331)+'СЕТ СН'!$F$13</f>
        <v>556.38851922000003</v>
      </c>
    </row>
    <row r="343" spans="1:25" ht="15.75" x14ac:dyDescent="0.2">
      <c r="A343" s="36">
        <f t="shared" si="9"/>
        <v>43232</v>
      </c>
      <c r="B343" s="37">
        <f>SUMIFS(СВЦЭМ!$J$34:$J$777,СВЦЭМ!$A$34:$A$777,$A343,СВЦЭМ!$B$34:$B$777,B$331)+'СЕТ СН'!$F$13</f>
        <v>510.03451729</v>
      </c>
      <c r="C343" s="37">
        <f>SUMIFS(СВЦЭМ!$J$34:$J$777,СВЦЭМ!$A$34:$A$777,$A343,СВЦЭМ!$B$34:$B$777,C$331)+'СЕТ СН'!$F$13</f>
        <v>542.76237937999997</v>
      </c>
      <c r="D343" s="37">
        <f>SUMIFS(СВЦЭМ!$J$34:$J$777,СВЦЭМ!$A$34:$A$777,$A343,СВЦЭМ!$B$34:$B$777,D$331)+'СЕТ СН'!$F$13</f>
        <v>536.56006404000004</v>
      </c>
      <c r="E343" s="37">
        <f>SUMIFS(СВЦЭМ!$J$34:$J$777,СВЦЭМ!$A$34:$A$777,$A343,СВЦЭМ!$B$34:$B$777,E$331)+'СЕТ СН'!$F$13</f>
        <v>532.01327115000004</v>
      </c>
      <c r="F343" s="37">
        <f>SUMIFS(СВЦЭМ!$J$34:$J$777,СВЦЭМ!$A$34:$A$777,$A343,СВЦЭМ!$B$34:$B$777,F$331)+'СЕТ СН'!$F$13</f>
        <v>536.96470683999996</v>
      </c>
      <c r="G343" s="37">
        <f>SUMIFS(СВЦЭМ!$J$34:$J$777,СВЦЭМ!$A$34:$A$777,$A343,СВЦЭМ!$B$34:$B$777,G$331)+'СЕТ СН'!$F$13</f>
        <v>535.35464349999995</v>
      </c>
      <c r="H343" s="37">
        <f>SUMIFS(СВЦЭМ!$J$34:$J$777,СВЦЭМ!$A$34:$A$777,$A343,СВЦЭМ!$B$34:$B$777,H$331)+'СЕТ СН'!$F$13</f>
        <v>513.17256904999999</v>
      </c>
      <c r="I343" s="37">
        <f>SUMIFS(СВЦЭМ!$J$34:$J$777,СВЦЭМ!$A$34:$A$777,$A343,СВЦЭМ!$B$34:$B$777,I$331)+'СЕТ СН'!$F$13</f>
        <v>478.94075921000001</v>
      </c>
      <c r="J343" s="37">
        <f>SUMIFS(СВЦЭМ!$J$34:$J$777,СВЦЭМ!$A$34:$A$777,$A343,СВЦЭМ!$B$34:$B$777,J$331)+'СЕТ СН'!$F$13</f>
        <v>458.18031228000001</v>
      </c>
      <c r="K343" s="37">
        <f>SUMIFS(СВЦЭМ!$J$34:$J$777,СВЦЭМ!$A$34:$A$777,$A343,СВЦЭМ!$B$34:$B$777,K$331)+'СЕТ СН'!$F$13</f>
        <v>450.12590311999998</v>
      </c>
      <c r="L343" s="37">
        <f>SUMIFS(СВЦЭМ!$J$34:$J$777,СВЦЭМ!$A$34:$A$777,$A343,СВЦЭМ!$B$34:$B$777,L$331)+'СЕТ СН'!$F$13</f>
        <v>447.30218251000002</v>
      </c>
      <c r="M343" s="37">
        <f>SUMIFS(СВЦЭМ!$J$34:$J$777,СВЦЭМ!$A$34:$A$777,$A343,СВЦЭМ!$B$34:$B$777,M$331)+'СЕТ СН'!$F$13</f>
        <v>448.63235072999998</v>
      </c>
      <c r="N343" s="37">
        <f>SUMIFS(СВЦЭМ!$J$34:$J$777,СВЦЭМ!$A$34:$A$777,$A343,СВЦЭМ!$B$34:$B$777,N$331)+'СЕТ СН'!$F$13</f>
        <v>448.00290152000002</v>
      </c>
      <c r="O343" s="37">
        <f>SUMIFS(СВЦЭМ!$J$34:$J$777,СВЦЭМ!$A$34:$A$777,$A343,СВЦЭМ!$B$34:$B$777,O$331)+'СЕТ СН'!$F$13</f>
        <v>452.54390472</v>
      </c>
      <c r="P343" s="37">
        <f>SUMIFS(СВЦЭМ!$J$34:$J$777,СВЦЭМ!$A$34:$A$777,$A343,СВЦЭМ!$B$34:$B$777,P$331)+'СЕТ СН'!$F$13</f>
        <v>459.18277803000001</v>
      </c>
      <c r="Q343" s="37">
        <f>SUMIFS(СВЦЭМ!$J$34:$J$777,СВЦЭМ!$A$34:$A$777,$A343,СВЦЭМ!$B$34:$B$777,Q$331)+'СЕТ СН'!$F$13</f>
        <v>457.88613164999998</v>
      </c>
      <c r="R343" s="37">
        <f>SUMIFS(СВЦЭМ!$J$34:$J$777,СВЦЭМ!$A$34:$A$777,$A343,СВЦЭМ!$B$34:$B$777,R$331)+'СЕТ СН'!$F$13</f>
        <v>461.12728131</v>
      </c>
      <c r="S343" s="37">
        <f>SUMIFS(СВЦЭМ!$J$34:$J$777,СВЦЭМ!$A$34:$A$777,$A343,СВЦЭМ!$B$34:$B$777,S$331)+'СЕТ СН'!$F$13</f>
        <v>460.19584522000002</v>
      </c>
      <c r="T343" s="37">
        <f>SUMIFS(СВЦЭМ!$J$34:$J$777,СВЦЭМ!$A$34:$A$777,$A343,СВЦЭМ!$B$34:$B$777,T$331)+'СЕТ СН'!$F$13</f>
        <v>458.7880973</v>
      </c>
      <c r="U343" s="37">
        <f>SUMIFS(СВЦЭМ!$J$34:$J$777,СВЦЭМ!$A$34:$A$777,$A343,СВЦЭМ!$B$34:$B$777,U$331)+'СЕТ СН'!$F$13</f>
        <v>452.92687783999997</v>
      </c>
      <c r="V343" s="37">
        <f>SUMIFS(СВЦЭМ!$J$34:$J$777,СВЦЭМ!$A$34:$A$777,$A343,СВЦЭМ!$B$34:$B$777,V$331)+'СЕТ СН'!$F$13</f>
        <v>437.79347025999999</v>
      </c>
      <c r="W343" s="37">
        <f>SUMIFS(СВЦЭМ!$J$34:$J$777,СВЦЭМ!$A$34:$A$777,$A343,СВЦЭМ!$B$34:$B$777,W$331)+'СЕТ СН'!$F$13</f>
        <v>426.95223715999998</v>
      </c>
      <c r="X343" s="37">
        <f>SUMIFS(СВЦЭМ!$J$34:$J$777,СВЦЭМ!$A$34:$A$777,$A343,СВЦЭМ!$B$34:$B$777,X$331)+'СЕТ СН'!$F$13</f>
        <v>433.22687153999999</v>
      </c>
      <c r="Y343" s="37">
        <f>SUMIFS(СВЦЭМ!$J$34:$J$777,СВЦЭМ!$A$34:$A$777,$A343,СВЦЭМ!$B$34:$B$777,Y$331)+'СЕТ СН'!$F$13</f>
        <v>451.83466313000002</v>
      </c>
    </row>
    <row r="344" spans="1:25" ht="15.75" x14ac:dyDescent="0.2">
      <c r="A344" s="36">
        <f t="shared" si="9"/>
        <v>43233</v>
      </c>
      <c r="B344" s="37">
        <f>SUMIFS(СВЦЭМ!$J$34:$J$777,СВЦЭМ!$A$34:$A$777,$A344,СВЦЭМ!$B$34:$B$777,B$331)+'СЕТ СН'!$F$13</f>
        <v>458.17273570999998</v>
      </c>
      <c r="C344" s="37">
        <f>SUMIFS(СВЦЭМ!$J$34:$J$777,СВЦЭМ!$A$34:$A$777,$A344,СВЦЭМ!$B$34:$B$777,C$331)+'СЕТ СН'!$F$13</f>
        <v>485.3430295</v>
      </c>
      <c r="D344" s="37">
        <f>SUMIFS(СВЦЭМ!$J$34:$J$777,СВЦЭМ!$A$34:$A$777,$A344,СВЦЭМ!$B$34:$B$777,D$331)+'СЕТ СН'!$F$13</f>
        <v>502.85405996999998</v>
      </c>
      <c r="E344" s="37">
        <f>SUMIFS(СВЦЭМ!$J$34:$J$777,СВЦЭМ!$A$34:$A$777,$A344,СВЦЭМ!$B$34:$B$777,E$331)+'СЕТ СН'!$F$13</f>
        <v>516.72299022000004</v>
      </c>
      <c r="F344" s="37">
        <f>SUMIFS(СВЦЭМ!$J$34:$J$777,СВЦЭМ!$A$34:$A$777,$A344,СВЦЭМ!$B$34:$B$777,F$331)+'СЕТ СН'!$F$13</f>
        <v>527.56710796000004</v>
      </c>
      <c r="G344" s="37">
        <f>SUMIFS(СВЦЭМ!$J$34:$J$777,СВЦЭМ!$A$34:$A$777,$A344,СВЦЭМ!$B$34:$B$777,G$331)+'СЕТ СН'!$F$13</f>
        <v>514.57829075999996</v>
      </c>
      <c r="H344" s="37">
        <f>SUMIFS(СВЦЭМ!$J$34:$J$777,СВЦЭМ!$A$34:$A$777,$A344,СВЦЭМ!$B$34:$B$777,H$331)+'СЕТ СН'!$F$13</f>
        <v>499.62036270999999</v>
      </c>
      <c r="I344" s="37">
        <f>SUMIFS(СВЦЭМ!$J$34:$J$777,СВЦЭМ!$A$34:$A$777,$A344,СВЦЭМ!$B$34:$B$777,I$331)+'СЕТ СН'!$F$13</f>
        <v>480.27585809999999</v>
      </c>
      <c r="J344" s="37">
        <f>SUMIFS(СВЦЭМ!$J$34:$J$777,СВЦЭМ!$A$34:$A$777,$A344,СВЦЭМ!$B$34:$B$777,J$331)+'СЕТ СН'!$F$13</f>
        <v>443.35286051999998</v>
      </c>
      <c r="K344" s="37">
        <f>SUMIFS(СВЦЭМ!$J$34:$J$777,СВЦЭМ!$A$34:$A$777,$A344,СВЦЭМ!$B$34:$B$777,K$331)+'СЕТ СН'!$F$13</f>
        <v>415.04853706</v>
      </c>
      <c r="L344" s="37">
        <f>SUMIFS(СВЦЭМ!$J$34:$J$777,СВЦЭМ!$A$34:$A$777,$A344,СВЦЭМ!$B$34:$B$777,L$331)+'СЕТ СН'!$F$13</f>
        <v>401.74601418999998</v>
      </c>
      <c r="M344" s="37">
        <f>SUMIFS(СВЦЭМ!$J$34:$J$777,СВЦЭМ!$A$34:$A$777,$A344,СВЦЭМ!$B$34:$B$777,M$331)+'СЕТ СН'!$F$13</f>
        <v>423.10193082000001</v>
      </c>
      <c r="N344" s="37">
        <f>SUMIFS(СВЦЭМ!$J$34:$J$777,СВЦЭМ!$A$34:$A$777,$A344,СВЦЭМ!$B$34:$B$777,N$331)+'СЕТ СН'!$F$13</f>
        <v>422.64820582999999</v>
      </c>
      <c r="O344" s="37">
        <f>SUMIFS(СВЦЭМ!$J$34:$J$777,СВЦЭМ!$A$34:$A$777,$A344,СВЦЭМ!$B$34:$B$777,O$331)+'СЕТ СН'!$F$13</f>
        <v>427.25011058000001</v>
      </c>
      <c r="P344" s="37">
        <f>SUMIFS(СВЦЭМ!$J$34:$J$777,СВЦЭМ!$A$34:$A$777,$A344,СВЦЭМ!$B$34:$B$777,P$331)+'СЕТ СН'!$F$13</f>
        <v>440.39781391999998</v>
      </c>
      <c r="Q344" s="37">
        <f>SUMIFS(СВЦЭМ!$J$34:$J$777,СВЦЭМ!$A$34:$A$777,$A344,СВЦЭМ!$B$34:$B$777,Q$331)+'СЕТ СН'!$F$13</f>
        <v>443.95878063999999</v>
      </c>
      <c r="R344" s="37">
        <f>SUMIFS(СВЦЭМ!$J$34:$J$777,СВЦЭМ!$A$34:$A$777,$A344,СВЦЭМ!$B$34:$B$777,R$331)+'СЕТ СН'!$F$13</f>
        <v>449.95812474000002</v>
      </c>
      <c r="S344" s="37">
        <f>SUMIFS(СВЦЭМ!$J$34:$J$777,СВЦЭМ!$A$34:$A$777,$A344,СВЦЭМ!$B$34:$B$777,S$331)+'СЕТ СН'!$F$13</f>
        <v>436.12603109999998</v>
      </c>
      <c r="T344" s="37">
        <f>SUMIFS(СВЦЭМ!$J$34:$J$777,СВЦЭМ!$A$34:$A$777,$A344,СВЦЭМ!$B$34:$B$777,T$331)+'СЕТ СН'!$F$13</f>
        <v>426.85128469</v>
      </c>
      <c r="U344" s="37">
        <f>SUMIFS(СВЦЭМ!$J$34:$J$777,СВЦЭМ!$A$34:$A$777,$A344,СВЦЭМ!$B$34:$B$777,U$331)+'СЕТ СН'!$F$13</f>
        <v>427.09016688999998</v>
      </c>
      <c r="V344" s="37">
        <f>SUMIFS(СВЦЭМ!$J$34:$J$777,СВЦЭМ!$A$34:$A$777,$A344,СВЦЭМ!$B$34:$B$777,V$331)+'СЕТ СН'!$F$13</f>
        <v>410.27364262999998</v>
      </c>
      <c r="W344" s="37">
        <f>SUMIFS(СВЦЭМ!$J$34:$J$777,СВЦЭМ!$A$34:$A$777,$A344,СВЦЭМ!$B$34:$B$777,W$331)+'СЕТ СН'!$F$13</f>
        <v>399.77379840999998</v>
      </c>
      <c r="X344" s="37">
        <f>SUMIFS(СВЦЭМ!$J$34:$J$777,СВЦЭМ!$A$34:$A$777,$A344,СВЦЭМ!$B$34:$B$777,X$331)+'СЕТ СН'!$F$13</f>
        <v>397.15789959</v>
      </c>
      <c r="Y344" s="37">
        <f>SUMIFS(СВЦЭМ!$J$34:$J$777,СВЦЭМ!$A$34:$A$777,$A344,СВЦЭМ!$B$34:$B$777,Y$331)+'СЕТ СН'!$F$13</f>
        <v>427.89845548</v>
      </c>
    </row>
    <row r="345" spans="1:25" ht="15.75" x14ac:dyDescent="0.2">
      <c r="A345" s="36">
        <f t="shared" si="9"/>
        <v>43234</v>
      </c>
      <c r="B345" s="37">
        <f>SUMIFS(СВЦЭМ!$J$34:$J$777,СВЦЭМ!$A$34:$A$777,$A345,СВЦЭМ!$B$34:$B$777,B$331)+'СЕТ СН'!$F$13</f>
        <v>461.14742675999997</v>
      </c>
      <c r="C345" s="37">
        <f>SUMIFS(СВЦЭМ!$J$34:$J$777,СВЦЭМ!$A$34:$A$777,$A345,СВЦЭМ!$B$34:$B$777,C$331)+'СЕТ СН'!$F$13</f>
        <v>490.72919184</v>
      </c>
      <c r="D345" s="37">
        <f>SUMIFS(СВЦЭМ!$J$34:$J$777,СВЦЭМ!$A$34:$A$777,$A345,СВЦЭМ!$B$34:$B$777,D$331)+'СЕТ СН'!$F$13</f>
        <v>504.63251818999998</v>
      </c>
      <c r="E345" s="37">
        <f>SUMIFS(СВЦЭМ!$J$34:$J$777,СВЦЭМ!$A$34:$A$777,$A345,СВЦЭМ!$B$34:$B$777,E$331)+'СЕТ СН'!$F$13</f>
        <v>514.38636725000003</v>
      </c>
      <c r="F345" s="37">
        <f>SUMIFS(СВЦЭМ!$J$34:$J$777,СВЦЭМ!$A$34:$A$777,$A345,СВЦЭМ!$B$34:$B$777,F$331)+'СЕТ СН'!$F$13</f>
        <v>523.66184182999996</v>
      </c>
      <c r="G345" s="37">
        <f>SUMIFS(СВЦЭМ!$J$34:$J$777,СВЦЭМ!$A$34:$A$777,$A345,СВЦЭМ!$B$34:$B$777,G$331)+'СЕТ СН'!$F$13</f>
        <v>505.69462506999997</v>
      </c>
      <c r="H345" s="37">
        <f>SUMIFS(СВЦЭМ!$J$34:$J$777,СВЦЭМ!$A$34:$A$777,$A345,СВЦЭМ!$B$34:$B$777,H$331)+'СЕТ СН'!$F$13</f>
        <v>469.19445286000001</v>
      </c>
      <c r="I345" s="37">
        <f>SUMIFS(СВЦЭМ!$J$34:$J$777,СВЦЭМ!$A$34:$A$777,$A345,СВЦЭМ!$B$34:$B$777,I$331)+'СЕТ СН'!$F$13</f>
        <v>440.68068784000002</v>
      </c>
      <c r="J345" s="37">
        <f>SUMIFS(СВЦЭМ!$J$34:$J$777,СВЦЭМ!$A$34:$A$777,$A345,СВЦЭМ!$B$34:$B$777,J$331)+'СЕТ СН'!$F$13</f>
        <v>419.00877250000002</v>
      </c>
      <c r="K345" s="37">
        <f>SUMIFS(СВЦЭМ!$J$34:$J$777,СВЦЭМ!$A$34:$A$777,$A345,СВЦЭМ!$B$34:$B$777,K$331)+'СЕТ СН'!$F$13</f>
        <v>401.20638475999999</v>
      </c>
      <c r="L345" s="37">
        <f>SUMIFS(СВЦЭМ!$J$34:$J$777,СВЦЭМ!$A$34:$A$777,$A345,СВЦЭМ!$B$34:$B$777,L$331)+'СЕТ СН'!$F$13</f>
        <v>397.22055259000001</v>
      </c>
      <c r="M345" s="37">
        <f>SUMIFS(СВЦЭМ!$J$34:$J$777,СВЦЭМ!$A$34:$A$777,$A345,СВЦЭМ!$B$34:$B$777,M$331)+'СЕТ СН'!$F$13</f>
        <v>397.73076146</v>
      </c>
      <c r="N345" s="37">
        <f>SUMIFS(СВЦЭМ!$J$34:$J$777,СВЦЭМ!$A$34:$A$777,$A345,СВЦЭМ!$B$34:$B$777,N$331)+'СЕТ СН'!$F$13</f>
        <v>420.68371936</v>
      </c>
      <c r="O345" s="37">
        <f>SUMIFS(СВЦЭМ!$J$34:$J$777,СВЦЭМ!$A$34:$A$777,$A345,СВЦЭМ!$B$34:$B$777,O$331)+'СЕТ СН'!$F$13</f>
        <v>424.70214749000002</v>
      </c>
      <c r="P345" s="37">
        <f>SUMIFS(СВЦЭМ!$J$34:$J$777,СВЦЭМ!$A$34:$A$777,$A345,СВЦЭМ!$B$34:$B$777,P$331)+'СЕТ СН'!$F$13</f>
        <v>430.64407791000002</v>
      </c>
      <c r="Q345" s="37">
        <f>SUMIFS(СВЦЭМ!$J$34:$J$777,СВЦЭМ!$A$34:$A$777,$A345,СВЦЭМ!$B$34:$B$777,Q$331)+'СЕТ СН'!$F$13</f>
        <v>436.55324302999998</v>
      </c>
      <c r="R345" s="37">
        <f>SUMIFS(СВЦЭМ!$J$34:$J$777,СВЦЭМ!$A$34:$A$777,$A345,СВЦЭМ!$B$34:$B$777,R$331)+'СЕТ СН'!$F$13</f>
        <v>441.61452974000002</v>
      </c>
      <c r="S345" s="37">
        <f>SUMIFS(СВЦЭМ!$J$34:$J$777,СВЦЭМ!$A$34:$A$777,$A345,СВЦЭМ!$B$34:$B$777,S$331)+'СЕТ СН'!$F$13</f>
        <v>432.53456217000002</v>
      </c>
      <c r="T345" s="37">
        <f>SUMIFS(СВЦЭМ!$J$34:$J$777,СВЦЭМ!$A$34:$A$777,$A345,СВЦЭМ!$B$34:$B$777,T$331)+'СЕТ СН'!$F$13</f>
        <v>419.63519134000001</v>
      </c>
      <c r="U345" s="37">
        <f>SUMIFS(СВЦЭМ!$J$34:$J$777,СВЦЭМ!$A$34:$A$777,$A345,СВЦЭМ!$B$34:$B$777,U$331)+'СЕТ СН'!$F$13</f>
        <v>409.35743162</v>
      </c>
      <c r="V345" s="37">
        <f>SUMIFS(СВЦЭМ!$J$34:$J$777,СВЦЭМ!$A$34:$A$777,$A345,СВЦЭМ!$B$34:$B$777,V$331)+'СЕТ СН'!$F$13</f>
        <v>401.07610727000002</v>
      </c>
      <c r="W345" s="37">
        <f>SUMIFS(СВЦЭМ!$J$34:$J$777,СВЦЭМ!$A$34:$A$777,$A345,СВЦЭМ!$B$34:$B$777,W$331)+'СЕТ СН'!$F$13</f>
        <v>392.9704145</v>
      </c>
      <c r="X345" s="37">
        <f>SUMIFS(СВЦЭМ!$J$34:$J$777,СВЦЭМ!$A$34:$A$777,$A345,СВЦЭМ!$B$34:$B$777,X$331)+'СЕТ СН'!$F$13</f>
        <v>387.90506032000002</v>
      </c>
      <c r="Y345" s="37">
        <f>SUMIFS(СВЦЭМ!$J$34:$J$777,СВЦЭМ!$A$34:$A$777,$A345,СВЦЭМ!$B$34:$B$777,Y$331)+'СЕТ СН'!$F$13</f>
        <v>429.44282979000002</v>
      </c>
    </row>
    <row r="346" spans="1:25" ht="15.75" x14ac:dyDescent="0.2">
      <c r="A346" s="36">
        <f t="shared" si="9"/>
        <v>43235</v>
      </c>
      <c r="B346" s="37">
        <f>SUMIFS(СВЦЭМ!$J$34:$J$777,СВЦЭМ!$A$34:$A$777,$A346,СВЦЭМ!$B$34:$B$777,B$331)+'СЕТ СН'!$F$13</f>
        <v>464.23975607</v>
      </c>
      <c r="C346" s="37">
        <f>SUMIFS(СВЦЭМ!$J$34:$J$777,СВЦЭМ!$A$34:$A$777,$A346,СВЦЭМ!$B$34:$B$777,C$331)+'СЕТ СН'!$F$13</f>
        <v>489.91115695000002</v>
      </c>
      <c r="D346" s="37">
        <f>SUMIFS(СВЦЭМ!$J$34:$J$777,СВЦЭМ!$A$34:$A$777,$A346,СВЦЭМ!$B$34:$B$777,D$331)+'СЕТ СН'!$F$13</f>
        <v>506.26262154</v>
      </c>
      <c r="E346" s="37">
        <f>SUMIFS(СВЦЭМ!$J$34:$J$777,СВЦЭМ!$A$34:$A$777,$A346,СВЦЭМ!$B$34:$B$777,E$331)+'СЕТ СН'!$F$13</f>
        <v>511.18221800999999</v>
      </c>
      <c r="F346" s="37">
        <f>SUMIFS(СВЦЭМ!$J$34:$J$777,СВЦЭМ!$A$34:$A$777,$A346,СВЦЭМ!$B$34:$B$777,F$331)+'СЕТ СН'!$F$13</f>
        <v>518.63328865999995</v>
      </c>
      <c r="G346" s="37">
        <f>SUMIFS(СВЦЭМ!$J$34:$J$777,СВЦЭМ!$A$34:$A$777,$A346,СВЦЭМ!$B$34:$B$777,G$331)+'СЕТ СН'!$F$13</f>
        <v>508.98033584000001</v>
      </c>
      <c r="H346" s="37">
        <f>SUMIFS(СВЦЭМ!$J$34:$J$777,СВЦЭМ!$A$34:$A$777,$A346,СВЦЭМ!$B$34:$B$777,H$331)+'СЕТ СН'!$F$13</f>
        <v>466.90619822999997</v>
      </c>
      <c r="I346" s="37">
        <f>SUMIFS(СВЦЭМ!$J$34:$J$777,СВЦЭМ!$A$34:$A$777,$A346,СВЦЭМ!$B$34:$B$777,I$331)+'СЕТ СН'!$F$13</f>
        <v>437.78224845</v>
      </c>
      <c r="J346" s="37">
        <f>SUMIFS(СВЦЭМ!$J$34:$J$777,СВЦЭМ!$A$34:$A$777,$A346,СВЦЭМ!$B$34:$B$777,J$331)+'СЕТ СН'!$F$13</f>
        <v>424.30486234</v>
      </c>
      <c r="K346" s="37">
        <f>SUMIFS(СВЦЭМ!$J$34:$J$777,СВЦЭМ!$A$34:$A$777,$A346,СВЦЭМ!$B$34:$B$777,K$331)+'СЕТ СН'!$F$13</f>
        <v>409.53355407999999</v>
      </c>
      <c r="L346" s="37">
        <f>SUMIFS(СВЦЭМ!$J$34:$J$777,СВЦЭМ!$A$34:$A$777,$A346,СВЦЭМ!$B$34:$B$777,L$331)+'СЕТ СН'!$F$13</f>
        <v>407.00639597999998</v>
      </c>
      <c r="M346" s="37">
        <f>SUMIFS(СВЦЭМ!$J$34:$J$777,СВЦЭМ!$A$34:$A$777,$A346,СВЦЭМ!$B$34:$B$777,M$331)+'СЕТ СН'!$F$13</f>
        <v>418.89328396000002</v>
      </c>
      <c r="N346" s="37">
        <f>SUMIFS(СВЦЭМ!$J$34:$J$777,СВЦЭМ!$A$34:$A$777,$A346,СВЦЭМ!$B$34:$B$777,N$331)+'СЕТ СН'!$F$13</f>
        <v>427.34619035999998</v>
      </c>
      <c r="O346" s="37">
        <f>SUMIFS(СВЦЭМ!$J$34:$J$777,СВЦЭМ!$A$34:$A$777,$A346,СВЦЭМ!$B$34:$B$777,O$331)+'СЕТ СН'!$F$13</f>
        <v>429.30095598000003</v>
      </c>
      <c r="P346" s="37">
        <f>SUMIFS(СВЦЭМ!$J$34:$J$777,СВЦЭМ!$A$34:$A$777,$A346,СВЦЭМ!$B$34:$B$777,P$331)+'СЕТ СН'!$F$13</f>
        <v>441.80768890000002</v>
      </c>
      <c r="Q346" s="37">
        <f>SUMIFS(СВЦЭМ!$J$34:$J$777,СВЦЭМ!$A$34:$A$777,$A346,СВЦЭМ!$B$34:$B$777,Q$331)+'СЕТ СН'!$F$13</f>
        <v>442.23060671000002</v>
      </c>
      <c r="R346" s="37">
        <f>SUMIFS(СВЦЭМ!$J$34:$J$777,СВЦЭМ!$A$34:$A$777,$A346,СВЦЭМ!$B$34:$B$777,R$331)+'СЕТ СН'!$F$13</f>
        <v>444.26384199</v>
      </c>
      <c r="S346" s="37">
        <f>SUMIFS(СВЦЭМ!$J$34:$J$777,СВЦЭМ!$A$34:$A$777,$A346,СВЦЭМ!$B$34:$B$777,S$331)+'СЕТ СН'!$F$13</f>
        <v>439.13082449000001</v>
      </c>
      <c r="T346" s="37">
        <f>SUMIFS(СВЦЭМ!$J$34:$J$777,СВЦЭМ!$A$34:$A$777,$A346,СВЦЭМ!$B$34:$B$777,T$331)+'СЕТ СН'!$F$13</f>
        <v>433.30118236999999</v>
      </c>
      <c r="U346" s="37">
        <f>SUMIFS(СВЦЭМ!$J$34:$J$777,СВЦЭМ!$A$34:$A$777,$A346,СВЦЭМ!$B$34:$B$777,U$331)+'СЕТ СН'!$F$13</f>
        <v>427.84163806999999</v>
      </c>
      <c r="V346" s="37">
        <f>SUMIFS(СВЦЭМ!$J$34:$J$777,СВЦЭМ!$A$34:$A$777,$A346,СВЦЭМ!$B$34:$B$777,V$331)+'СЕТ СН'!$F$13</f>
        <v>411.15120795000001</v>
      </c>
      <c r="W346" s="37">
        <f>SUMIFS(СВЦЭМ!$J$34:$J$777,СВЦЭМ!$A$34:$A$777,$A346,СВЦЭМ!$B$34:$B$777,W$331)+'СЕТ СН'!$F$13</f>
        <v>390.90167045999999</v>
      </c>
      <c r="X346" s="37">
        <f>SUMIFS(СВЦЭМ!$J$34:$J$777,СВЦЭМ!$A$34:$A$777,$A346,СВЦЭМ!$B$34:$B$777,X$331)+'СЕТ СН'!$F$13</f>
        <v>403.16375799999997</v>
      </c>
      <c r="Y346" s="37">
        <f>SUMIFS(СВЦЭМ!$J$34:$J$777,СВЦЭМ!$A$34:$A$777,$A346,СВЦЭМ!$B$34:$B$777,Y$331)+'СЕТ СН'!$F$13</f>
        <v>437.08150060000003</v>
      </c>
    </row>
    <row r="347" spans="1:25" ht="15.75" x14ac:dyDescent="0.2">
      <c r="A347" s="36">
        <f t="shared" si="9"/>
        <v>43236</v>
      </c>
      <c r="B347" s="37">
        <f>SUMIFS(СВЦЭМ!$J$34:$J$777,СВЦЭМ!$A$34:$A$777,$A347,СВЦЭМ!$B$34:$B$777,B$331)+'СЕТ СН'!$F$13</f>
        <v>476.57367134999998</v>
      </c>
      <c r="C347" s="37">
        <f>SUMIFS(СВЦЭМ!$J$34:$J$777,СВЦЭМ!$A$34:$A$777,$A347,СВЦЭМ!$B$34:$B$777,C$331)+'СЕТ СН'!$F$13</f>
        <v>497.16820010999999</v>
      </c>
      <c r="D347" s="37">
        <f>SUMIFS(СВЦЭМ!$J$34:$J$777,СВЦЭМ!$A$34:$A$777,$A347,СВЦЭМ!$B$34:$B$777,D$331)+'СЕТ СН'!$F$13</f>
        <v>524.26265516000001</v>
      </c>
      <c r="E347" s="37">
        <f>SUMIFS(СВЦЭМ!$J$34:$J$777,СВЦЭМ!$A$34:$A$777,$A347,СВЦЭМ!$B$34:$B$777,E$331)+'СЕТ СН'!$F$13</f>
        <v>527.88818418999995</v>
      </c>
      <c r="F347" s="37">
        <f>SUMIFS(СВЦЭМ!$J$34:$J$777,СВЦЭМ!$A$34:$A$777,$A347,СВЦЭМ!$B$34:$B$777,F$331)+'СЕТ СН'!$F$13</f>
        <v>526.13675645000001</v>
      </c>
      <c r="G347" s="37">
        <f>SUMIFS(СВЦЭМ!$J$34:$J$777,СВЦЭМ!$A$34:$A$777,$A347,СВЦЭМ!$B$34:$B$777,G$331)+'СЕТ СН'!$F$13</f>
        <v>515.26959207000004</v>
      </c>
      <c r="H347" s="37">
        <f>SUMIFS(СВЦЭМ!$J$34:$J$777,СВЦЭМ!$A$34:$A$777,$A347,СВЦЭМ!$B$34:$B$777,H$331)+'СЕТ СН'!$F$13</f>
        <v>481.14470055999999</v>
      </c>
      <c r="I347" s="37">
        <f>SUMIFS(СВЦЭМ!$J$34:$J$777,СВЦЭМ!$A$34:$A$777,$A347,СВЦЭМ!$B$34:$B$777,I$331)+'СЕТ СН'!$F$13</f>
        <v>440.23316187</v>
      </c>
      <c r="J347" s="37">
        <f>SUMIFS(СВЦЭМ!$J$34:$J$777,СВЦЭМ!$A$34:$A$777,$A347,СВЦЭМ!$B$34:$B$777,J$331)+'СЕТ СН'!$F$13</f>
        <v>424.12254259999997</v>
      </c>
      <c r="K347" s="37">
        <f>SUMIFS(СВЦЭМ!$J$34:$J$777,СВЦЭМ!$A$34:$A$777,$A347,СВЦЭМ!$B$34:$B$777,K$331)+'СЕТ СН'!$F$13</f>
        <v>413.92902843000002</v>
      </c>
      <c r="L347" s="37">
        <f>SUMIFS(СВЦЭМ!$J$34:$J$777,СВЦЭМ!$A$34:$A$777,$A347,СВЦЭМ!$B$34:$B$777,L$331)+'СЕТ СН'!$F$13</f>
        <v>406.03718049000003</v>
      </c>
      <c r="M347" s="37">
        <f>SUMIFS(СВЦЭМ!$J$34:$J$777,СВЦЭМ!$A$34:$A$777,$A347,СВЦЭМ!$B$34:$B$777,M$331)+'СЕТ СН'!$F$13</f>
        <v>419.89095764000001</v>
      </c>
      <c r="N347" s="37">
        <f>SUMIFS(СВЦЭМ!$J$34:$J$777,СВЦЭМ!$A$34:$A$777,$A347,СВЦЭМ!$B$34:$B$777,N$331)+'СЕТ СН'!$F$13</f>
        <v>430.76030789999999</v>
      </c>
      <c r="O347" s="37">
        <f>SUMIFS(СВЦЭМ!$J$34:$J$777,СВЦЭМ!$A$34:$A$777,$A347,СВЦЭМ!$B$34:$B$777,O$331)+'СЕТ СН'!$F$13</f>
        <v>429.1990816</v>
      </c>
      <c r="P347" s="37">
        <f>SUMIFS(СВЦЭМ!$J$34:$J$777,СВЦЭМ!$A$34:$A$777,$A347,СВЦЭМ!$B$34:$B$777,P$331)+'СЕТ СН'!$F$13</f>
        <v>432.81586357999998</v>
      </c>
      <c r="Q347" s="37">
        <f>SUMIFS(СВЦЭМ!$J$34:$J$777,СВЦЭМ!$A$34:$A$777,$A347,СВЦЭМ!$B$34:$B$777,Q$331)+'СЕТ СН'!$F$13</f>
        <v>431.58471678000001</v>
      </c>
      <c r="R347" s="37">
        <f>SUMIFS(СВЦЭМ!$J$34:$J$777,СВЦЭМ!$A$34:$A$777,$A347,СВЦЭМ!$B$34:$B$777,R$331)+'СЕТ СН'!$F$13</f>
        <v>435.76501882000002</v>
      </c>
      <c r="S347" s="37">
        <f>SUMIFS(СВЦЭМ!$J$34:$J$777,СВЦЭМ!$A$34:$A$777,$A347,СВЦЭМ!$B$34:$B$777,S$331)+'СЕТ СН'!$F$13</f>
        <v>434.49218818000003</v>
      </c>
      <c r="T347" s="37">
        <f>SUMIFS(СВЦЭМ!$J$34:$J$777,СВЦЭМ!$A$34:$A$777,$A347,СВЦЭМ!$B$34:$B$777,T$331)+'СЕТ СН'!$F$13</f>
        <v>430.33043623999998</v>
      </c>
      <c r="U347" s="37">
        <f>SUMIFS(СВЦЭМ!$J$34:$J$777,СВЦЭМ!$A$34:$A$777,$A347,СВЦЭМ!$B$34:$B$777,U$331)+'СЕТ СН'!$F$13</f>
        <v>430.04748739000001</v>
      </c>
      <c r="V347" s="37">
        <f>SUMIFS(СВЦЭМ!$J$34:$J$777,СВЦЭМ!$A$34:$A$777,$A347,СВЦЭМ!$B$34:$B$777,V$331)+'СЕТ СН'!$F$13</f>
        <v>406.06701492000002</v>
      </c>
      <c r="W347" s="37">
        <f>SUMIFS(СВЦЭМ!$J$34:$J$777,СВЦЭМ!$A$34:$A$777,$A347,СВЦЭМ!$B$34:$B$777,W$331)+'СЕТ СН'!$F$13</f>
        <v>402.26773255000001</v>
      </c>
      <c r="X347" s="37">
        <f>SUMIFS(СВЦЭМ!$J$34:$J$777,СВЦЭМ!$A$34:$A$777,$A347,СВЦЭМ!$B$34:$B$777,X$331)+'СЕТ СН'!$F$13</f>
        <v>403.26340879999998</v>
      </c>
      <c r="Y347" s="37">
        <f>SUMIFS(СВЦЭМ!$J$34:$J$777,СВЦЭМ!$A$34:$A$777,$A347,СВЦЭМ!$B$34:$B$777,Y$331)+'СЕТ СН'!$F$13</f>
        <v>443.24727922</v>
      </c>
    </row>
    <row r="348" spans="1:25" ht="15.75" x14ac:dyDescent="0.2">
      <c r="A348" s="36">
        <f t="shared" si="9"/>
        <v>43237</v>
      </c>
      <c r="B348" s="37">
        <f>SUMIFS(СВЦЭМ!$J$34:$J$777,СВЦЭМ!$A$34:$A$777,$A348,СВЦЭМ!$B$34:$B$777,B$331)+'СЕТ СН'!$F$13</f>
        <v>476.57608894999998</v>
      </c>
      <c r="C348" s="37">
        <f>SUMIFS(СВЦЭМ!$J$34:$J$777,СВЦЭМ!$A$34:$A$777,$A348,СВЦЭМ!$B$34:$B$777,C$331)+'СЕТ СН'!$F$13</f>
        <v>500.45100348</v>
      </c>
      <c r="D348" s="37">
        <f>SUMIFS(СВЦЭМ!$J$34:$J$777,СВЦЭМ!$A$34:$A$777,$A348,СВЦЭМ!$B$34:$B$777,D$331)+'СЕТ СН'!$F$13</f>
        <v>519.51221148000002</v>
      </c>
      <c r="E348" s="37">
        <f>SUMIFS(СВЦЭМ!$J$34:$J$777,СВЦЭМ!$A$34:$A$777,$A348,СВЦЭМ!$B$34:$B$777,E$331)+'СЕТ СН'!$F$13</f>
        <v>525.91149748999999</v>
      </c>
      <c r="F348" s="37">
        <f>SUMIFS(СВЦЭМ!$J$34:$J$777,СВЦЭМ!$A$34:$A$777,$A348,СВЦЭМ!$B$34:$B$777,F$331)+'СЕТ СН'!$F$13</f>
        <v>528.06841373999998</v>
      </c>
      <c r="G348" s="37">
        <f>SUMIFS(СВЦЭМ!$J$34:$J$777,СВЦЭМ!$A$34:$A$777,$A348,СВЦЭМ!$B$34:$B$777,G$331)+'СЕТ СН'!$F$13</f>
        <v>520.41240071000004</v>
      </c>
      <c r="H348" s="37">
        <f>SUMIFS(СВЦЭМ!$J$34:$J$777,СВЦЭМ!$A$34:$A$777,$A348,СВЦЭМ!$B$34:$B$777,H$331)+'СЕТ СН'!$F$13</f>
        <v>489.21546466000001</v>
      </c>
      <c r="I348" s="37">
        <f>SUMIFS(СВЦЭМ!$J$34:$J$777,СВЦЭМ!$A$34:$A$777,$A348,СВЦЭМ!$B$34:$B$777,I$331)+'СЕТ СН'!$F$13</f>
        <v>442.63442048000002</v>
      </c>
      <c r="J348" s="37">
        <f>SUMIFS(СВЦЭМ!$J$34:$J$777,СВЦЭМ!$A$34:$A$777,$A348,СВЦЭМ!$B$34:$B$777,J$331)+'СЕТ СН'!$F$13</f>
        <v>415.99788117999998</v>
      </c>
      <c r="K348" s="37">
        <f>SUMIFS(СВЦЭМ!$J$34:$J$777,СВЦЭМ!$A$34:$A$777,$A348,СВЦЭМ!$B$34:$B$777,K$331)+'СЕТ СН'!$F$13</f>
        <v>405.33495828999997</v>
      </c>
      <c r="L348" s="37">
        <f>SUMIFS(СВЦЭМ!$J$34:$J$777,СВЦЭМ!$A$34:$A$777,$A348,СВЦЭМ!$B$34:$B$777,L$331)+'СЕТ СН'!$F$13</f>
        <v>400.32003035999998</v>
      </c>
      <c r="M348" s="37">
        <f>SUMIFS(СВЦЭМ!$J$34:$J$777,СВЦЭМ!$A$34:$A$777,$A348,СВЦЭМ!$B$34:$B$777,M$331)+'СЕТ СН'!$F$13</f>
        <v>400.55308658000001</v>
      </c>
      <c r="N348" s="37">
        <f>SUMIFS(СВЦЭМ!$J$34:$J$777,СВЦЭМ!$A$34:$A$777,$A348,СВЦЭМ!$B$34:$B$777,N$331)+'СЕТ СН'!$F$13</f>
        <v>422.80605928</v>
      </c>
      <c r="O348" s="37">
        <f>SUMIFS(СВЦЭМ!$J$34:$J$777,СВЦЭМ!$A$34:$A$777,$A348,СВЦЭМ!$B$34:$B$777,O$331)+'СЕТ СН'!$F$13</f>
        <v>427.31997811000002</v>
      </c>
      <c r="P348" s="37">
        <f>SUMIFS(СВЦЭМ!$J$34:$J$777,СВЦЭМ!$A$34:$A$777,$A348,СВЦЭМ!$B$34:$B$777,P$331)+'СЕТ СН'!$F$13</f>
        <v>437.63530919999999</v>
      </c>
      <c r="Q348" s="37">
        <f>SUMIFS(СВЦЭМ!$J$34:$J$777,СВЦЭМ!$A$34:$A$777,$A348,СВЦЭМ!$B$34:$B$777,Q$331)+'СЕТ СН'!$F$13</f>
        <v>440.67223658</v>
      </c>
      <c r="R348" s="37">
        <f>SUMIFS(СВЦЭМ!$J$34:$J$777,СВЦЭМ!$A$34:$A$777,$A348,СВЦЭМ!$B$34:$B$777,R$331)+'СЕТ СН'!$F$13</f>
        <v>440.65968327000002</v>
      </c>
      <c r="S348" s="37">
        <f>SUMIFS(СВЦЭМ!$J$34:$J$777,СВЦЭМ!$A$34:$A$777,$A348,СВЦЭМ!$B$34:$B$777,S$331)+'СЕТ СН'!$F$13</f>
        <v>440.16467087000001</v>
      </c>
      <c r="T348" s="37">
        <f>SUMIFS(СВЦЭМ!$J$34:$J$777,СВЦЭМ!$A$34:$A$777,$A348,СВЦЭМ!$B$34:$B$777,T$331)+'СЕТ СН'!$F$13</f>
        <v>430.69915465000003</v>
      </c>
      <c r="U348" s="37">
        <f>SUMIFS(СВЦЭМ!$J$34:$J$777,СВЦЭМ!$A$34:$A$777,$A348,СВЦЭМ!$B$34:$B$777,U$331)+'СЕТ СН'!$F$13</f>
        <v>420.63552190000001</v>
      </c>
      <c r="V348" s="37">
        <f>SUMIFS(СВЦЭМ!$J$34:$J$777,СВЦЭМ!$A$34:$A$777,$A348,СВЦЭМ!$B$34:$B$777,V$331)+'СЕТ СН'!$F$13</f>
        <v>410.63426133000002</v>
      </c>
      <c r="W348" s="37">
        <f>SUMIFS(СВЦЭМ!$J$34:$J$777,СВЦЭМ!$A$34:$A$777,$A348,СВЦЭМ!$B$34:$B$777,W$331)+'СЕТ СН'!$F$13</f>
        <v>393.49095326000003</v>
      </c>
      <c r="X348" s="37">
        <f>SUMIFS(СВЦЭМ!$J$34:$J$777,СВЦЭМ!$A$34:$A$777,$A348,СВЦЭМ!$B$34:$B$777,X$331)+'СЕТ СН'!$F$13</f>
        <v>408.25843457000002</v>
      </c>
      <c r="Y348" s="37">
        <f>SUMIFS(СВЦЭМ!$J$34:$J$777,СВЦЭМ!$A$34:$A$777,$A348,СВЦЭМ!$B$34:$B$777,Y$331)+'СЕТ СН'!$F$13</f>
        <v>441.08101242999999</v>
      </c>
    </row>
    <row r="349" spans="1:25" ht="15.75" x14ac:dyDescent="0.2">
      <c r="A349" s="36">
        <f t="shared" si="9"/>
        <v>43238</v>
      </c>
      <c r="B349" s="37">
        <f>SUMIFS(СВЦЭМ!$J$34:$J$777,СВЦЭМ!$A$34:$A$777,$A349,СВЦЭМ!$B$34:$B$777,B$331)+'СЕТ СН'!$F$13</f>
        <v>493.54855062000001</v>
      </c>
      <c r="C349" s="37">
        <f>SUMIFS(СВЦЭМ!$J$34:$J$777,СВЦЭМ!$A$34:$A$777,$A349,СВЦЭМ!$B$34:$B$777,C$331)+'СЕТ СН'!$F$13</f>
        <v>517.08410789000004</v>
      </c>
      <c r="D349" s="37">
        <f>SUMIFS(СВЦЭМ!$J$34:$J$777,СВЦЭМ!$A$34:$A$777,$A349,СВЦЭМ!$B$34:$B$777,D$331)+'СЕТ СН'!$F$13</f>
        <v>523.65165342</v>
      </c>
      <c r="E349" s="37">
        <f>SUMIFS(СВЦЭМ!$J$34:$J$777,СВЦЭМ!$A$34:$A$777,$A349,СВЦЭМ!$B$34:$B$777,E$331)+'СЕТ СН'!$F$13</f>
        <v>523.28640234</v>
      </c>
      <c r="F349" s="37">
        <f>SUMIFS(СВЦЭМ!$J$34:$J$777,СВЦЭМ!$A$34:$A$777,$A349,СВЦЭМ!$B$34:$B$777,F$331)+'СЕТ СН'!$F$13</f>
        <v>523.45823223000002</v>
      </c>
      <c r="G349" s="37">
        <f>SUMIFS(СВЦЭМ!$J$34:$J$777,СВЦЭМ!$A$34:$A$777,$A349,СВЦЭМ!$B$34:$B$777,G$331)+'СЕТ СН'!$F$13</f>
        <v>527.56304423999995</v>
      </c>
      <c r="H349" s="37">
        <f>SUMIFS(СВЦЭМ!$J$34:$J$777,СВЦЭМ!$A$34:$A$777,$A349,СВЦЭМ!$B$34:$B$777,H$331)+'СЕТ СН'!$F$13</f>
        <v>504.28469210999998</v>
      </c>
      <c r="I349" s="37">
        <f>SUMIFS(СВЦЭМ!$J$34:$J$777,СВЦЭМ!$A$34:$A$777,$A349,СВЦЭМ!$B$34:$B$777,I$331)+'СЕТ СН'!$F$13</f>
        <v>461.79975387000002</v>
      </c>
      <c r="J349" s="37">
        <f>SUMIFS(СВЦЭМ!$J$34:$J$777,СВЦЭМ!$A$34:$A$777,$A349,СВЦЭМ!$B$34:$B$777,J$331)+'СЕТ СН'!$F$13</f>
        <v>442.54522247</v>
      </c>
      <c r="K349" s="37">
        <f>SUMIFS(СВЦЭМ!$J$34:$J$777,СВЦЭМ!$A$34:$A$777,$A349,СВЦЭМ!$B$34:$B$777,K$331)+'СЕТ СН'!$F$13</f>
        <v>433.64783015</v>
      </c>
      <c r="L349" s="37">
        <f>SUMIFS(СВЦЭМ!$J$34:$J$777,СВЦЭМ!$A$34:$A$777,$A349,СВЦЭМ!$B$34:$B$777,L$331)+'СЕТ СН'!$F$13</f>
        <v>428.49001615999998</v>
      </c>
      <c r="M349" s="37">
        <f>SUMIFS(СВЦЭМ!$J$34:$J$777,СВЦЭМ!$A$34:$A$777,$A349,СВЦЭМ!$B$34:$B$777,M$331)+'СЕТ СН'!$F$13</f>
        <v>432.69681717999998</v>
      </c>
      <c r="N349" s="37">
        <f>SUMIFS(СВЦЭМ!$J$34:$J$777,СВЦЭМ!$A$34:$A$777,$A349,СВЦЭМ!$B$34:$B$777,N$331)+'СЕТ СН'!$F$13</f>
        <v>447.06698456999999</v>
      </c>
      <c r="O349" s="37">
        <f>SUMIFS(СВЦЭМ!$J$34:$J$777,СВЦЭМ!$A$34:$A$777,$A349,СВЦЭМ!$B$34:$B$777,O$331)+'СЕТ СН'!$F$13</f>
        <v>441.51135282000001</v>
      </c>
      <c r="P349" s="37">
        <f>SUMIFS(СВЦЭМ!$J$34:$J$777,СВЦЭМ!$A$34:$A$777,$A349,СВЦЭМ!$B$34:$B$777,P$331)+'СЕТ СН'!$F$13</f>
        <v>445.76966205999997</v>
      </c>
      <c r="Q349" s="37">
        <f>SUMIFS(СВЦЭМ!$J$34:$J$777,СВЦЭМ!$A$34:$A$777,$A349,СВЦЭМ!$B$34:$B$777,Q$331)+'СЕТ СН'!$F$13</f>
        <v>450.12642133999998</v>
      </c>
      <c r="R349" s="37">
        <f>SUMIFS(СВЦЭМ!$J$34:$J$777,СВЦЭМ!$A$34:$A$777,$A349,СВЦЭМ!$B$34:$B$777,R$331)+'СЕТ СН'!$F$13</f>
        <v>456.13320838999999</v>
      </c>
      <c r="S349" s="37">
        <f>SUMIFS(СВЦЭМ!$J$34:$J$777,СВЦЭМ!$A$34:$A$777,$A349,СВЦЭМ!$B$34:$B$777,S$331)+'СЕТ СН'!$F$13</f>
        <v>449.30406993999998</v>
      </c>
      <c r="T349" s="37">
        <f>SUMIFS(СВЦЭМ!$J$34:$J$777,СВЦЭМ!$A$34:$A$777,$A349,СВЦЭМ!$B$34:$B$777,T$331)+'СЕТ СН'!$F$13</f>
        <v>441.42470291000001</v>
      </c>
      <c r="U349" s="37">
        <f>SUMIFS(СВЦЭМ!$J$34:$J$777,СВЦЭМ!$A$34:$A$777,$A349,СВЦЭМ!$B$34:$B$777,U$331)+'СЕТ СН'!$F$13</f>
        <v>464.22689129000003</v>
      </c>
      <c r="V349" s="37">
        <f>SUMIFS(СВЦЭМ!$J$34:$J$777,СВЦЭМ!$A$34:$A$777,$A349,СВЦЭМ!$B$34:$B$777,V$331)+'СЕТ СН'!$F$13</f>
        <v>445.82755963</v>
      </c>
      <c r="W349" s="37">
        <f>SUMIFS(СВЦЭМ!$J$34:$J$777,СВЦЭМ!$A$34:$A$777,$A349,СВЦЭМ!$B$34:$B$777,W$331)+'СЕТ СН'!$F$13</f>
        <v>435.31068601999999</v>
      </c>
      <c r="X349" s="37">
        <f>SUMIFS(СВЦЭМ!$J$34:$J$777,СВЦЭМ!$A$34:$A$777,$A349,СВЦЭМ!$B$34:$B$777,X$331)+'СЕТ СН'!$F$13</f>
        <v>453.02408043000003</v>
      </c>
      <c r="Y349" s="37">
        <f>SUMIFS(СВЦЭМ!$J$34:$J$777,СВЦЭМ!$A$34:$A$777,$A349,СВЦЭМ!$B$34:$B$777,Y$331)+'СЕТ СН'!$F$13</f>
        <v>487.83851970000001</v>
      </c>
    </row>
    <row r="350" spans="1:25" ht="15.75" x14ac:dyDescent="0.2">
      <c r="A350" s="36">
        <f t="shared" si="9"/>
        <v>43239</v>
      </c>
      <c r="B350" s="37">
        <f>SUMIFS(СВЦЭМ!$J$34:$J$777,СВЦЭМ!$A$34:$A$777,$A350,СВЦЭМ!$B$34:$B$777,B$331)+'СЕТ СН'!$F$13</f>
        <v>466.13776385</v>
      </c>
      <c r="C350" s="37">
        <f>SUMIFS(СВЦЭМ!$J$34:$J$777,СВЦЭМ!$A$34:$A$777,$A350,СВЦЭМ!$B$34:$B$777,C$331)+'СЕТ СН'!$F$13</f>
        <v>472.45010344000002</v>
      </c>
      <c r="D350" s="37">
        <f>SUMIFS(СВЦЭМ!$J$34:$J$777,СВЦЭМ!$A$34:$A$777,$A350,СВЦЭМ!$B$34:$B$777,D$331)+'СЕТ СН'!$F$13</f>
        <v>465.62287150999998</v>
      </c>
      <c r="E350" s="37">
        <f>SUMIFS(СВЦЭМ!$J$34:$J$777,СВЦЭМ!$A$34:$A$777,$A350,СВЦЭМ!$B$34:$B$777,E$331)+'СЕТ СН'!$F$13</f>
        <v>475.26203227000002</v>
      </c>
      <c r="F350" s="37">
        <f>SUMIFS(СВЦЭМ!$J$34:$J$777,СВЦЭМ!$A$34:$A$777,$A350,СВЦЭМ!$B$34:$B$777,F$331)+'СЕТ СН'!$F$13</f>
        <v>489.79760357999999</v>
      </c>
      <c r="G350" s="37">
        <f>SUMIFS(СВЦЭМ!$J$34:$J$777,СВЦЭМ!$A$34:$A$777,$A350,СВЦЭМ!$B$34:$B$777,G$331)+'СЕТ СН'!$F$13</f>
        <v>497.48663823999999</v>
      </c>
      <c r="H350" s="37">
        <f>SUMIFS(СВЦЭМ!$J$34:$J$777,СВЦЭМ!$A$34:$A$777,$A350,СВЦЭМ!$B$34:$B$777,H$331)+'СЕТ СН'!$F$13</f>
        <v>492.11561649999999</v>
      </c>
      <c r="I350" s="37">
        <f>SUMIFS(СВЦЭМ!$J$34:$J$777,СВЦЭМ!$A$34:$A$777,$A350,СВЦЭМ!$B$34:$B$777,I$331)+'СЕТ СН'!$F$13</f>
        <v>461.57818344999998</v>
      </c>
      <c r="J350" s="37">
        <f>SUMIFS(СВЦЭМ!$J$34:$J$777,СВЦЭМ!$A$34:$A$777,$A350,СВЦЭМ!$B$34:$B$777,J$331)+'СЕТ СН'!$F$13</f>
        <v>421.78424146999998</v>
      </c>
      <c r="K350" s="37">
        <f>SUMIFS(СВЦЭМ!$J$34:$J$777,СВЦЭМ!$A$34:$A$777,$A350,СВЦЭМ!$B$34:$B$777,K$331)+'СЕТ СН'!$F$13</f>
        <v>407.01963832000001</v>
      </c>
      <c r="L350" s="37">
        <f>SUMIFS(СВЦЭМ!$J$34:$J$777,СВЦЭМ!$A$34:$A$777,$A350,СВЦЭМ!$B$34:$B$777,L$331)+'СЕТ СН'!$F$13</f>
        <v>401.79074085000002</v>
      </c>
      <c r="M350" s="37">
        <f>SUMIFS(СВЦЭМ!$J$34:$J$777,СВЦЭМ!$A$34:$A$777,$A350,СВЦЭМ!$B$34:$B$777,M$331)+'СЕТ СН'!$F$13</f>
        <v>400.13279144000001</v>
      </c>
      <c r="N350" s="37">
        <f>SUMIFS(СВЦЭМ!$J$34:$J$777,СВЦЭМ!$A$34:$A$777,$A350,СВЦЭМ!$B$34:$B$777,N$331)+'СЕТ СН'!$F$13</f>
        <v>403.67481108999999</v>
      </c>
      <c r="O350" s="37">
        <f>SUMIFS(СВЦЭМ!$J$34:$J$777,СВЦЭМ!$A$34:$A$777,$A350,СВЦЭМ!$B$34:$B$777,O$331)+'СЕТ СН'!$F$13</f>
        <v>417.03376463000001</v>
      </c>
      <c r="P350" s="37">
        <f>SUMIFS(СВЦЭМ!$J$34:$J$777,СВЦЭМ!$A$34:$A$777,$A350,СВЦЭМ!$B$34:$B$777,P$331)+'СЕТ СН'!$F$13</f>
        <v>426.19170144999998</v>
      </c>
      <c r="Q350" s="37">
        <f>SUMIFS(СВЦЭМ!$J$34:$J$777,СВЦЭМ!$A$34:$A$777,$A350,СВЦЭМ!$B$34:$B$777,Q$331)+'СЕТ СН'!$F$13</f>
        <v>426.08650423</v>
      </c>
      <c r="R350" s="37">
        <f>SUMIFS(СВЦЭМ!$J$34:$J$777,СВЦЭМ!$A$34:$A$777,$A350,СВЦЭМ!$B$34:$B$777,R$331)+'СЕТ СН'!$F$13</f>
        <v>430.2188744</v>
      </c>
      <c r="S350" s="37">
        <f>SUMIFS(СВЦЭМ!$J$34:$J$777,СВЦЭМ!$A$34:$A$777,$A350,СВЦЭМ!$B$34:$B$777,S$331)+'СЕТ СН'!$F$13</f>
        <v>420.84551472999999</v>
      </c>
      <c r="T350" s="37">
        <f>SUMIFS(СВЦЭМ!$J$34:$J$777,СВЦЭМ!$A$34:$A$777,$A350,СВЦЭМ!$B$34:$B$777,T$331)+'СЕТ СН'!$F$13</f>
        <v>421.41512316000001</v>
      </c>
      <c r="U350" s="37">
        <f>SUMIFS(СВЦЭМ!$J$34:$J$777,СВЦЭМ!$A$34:$A$777,$A350,СВЦЭМ!$B$34:$B$777,U$331)+'СЕТ СН'!$F$13</f>
        <v>410.48851982000002</v>
      </c>
      <c r="V350" s="37">
        <f>SUMIFS(СВЦЭМ!$J$34:$J$777,СВЦЭМ!$A$34:$A$777,$A350,СВЦЭМ!$B$34:$B$777,V$331)+'СЕТ СН'!$F$13</f>
        <v>403.40079526</v>
      </c>
      <c r="W350" s="37">
        <f>SUMIFS(СВЦЭМ!$J$34:$J$777,СВЦЭМ!$A$34:$A$777,$A350,СВЦЭМ!$B$34:$B$777,W$331)+'СЕТ СН'!$F$13</f>
        <v>384.30563986999999</v>
      </c>
      <c r="X350" s="37">
        <f>SUMIFS(СВЦЭМ!$J$34:$J$777,СВЦЭМ!$A$34:$A$777,$A350,СВЦЭМ!$B$34:$B$777,X$331)+'СЕТ СН'!$F$13</f>
        <v>387.00035531999998</v>
      </c>
      <c r="Y350" s="37">
        <f>SUMIFS(СВЦЭМ!$J$34:$J$777,СВЦЭМ!$A$34:$A$777,$A350,СВЦЭМ!$B$34:$B$777,Y$331)+'СЕТ СН'!$F$13</f>
        <v>427.85414244999998</v>
      </c>
    </row>
    <row r="351" spans="1:25" ht="15.75" x14ac:dyDescent="0.2">
      <c r="A351" s="36">
        <f t="shared" si="9"/>
        <v>43240</v>
      </c>
      <c r="B351" s="37">
        <f>SUMIFS(СВЦЭМ!$J$34:$J$777,СВЦЭМ!$A$34:$A$777,$A351,СВЦЭМ!$B$34:$B$777,B$331)+'СЕТ СН'!$F$13</f>
        <v>458.20632448999999</v>
      </c>
      <c r="C351" s="37">
        <f>SUMIFS(СВЦЭМ!$J$34:$J$777,СВЦЭМ!$A$34:$A$777,$A351,СВЦЭМ!$B$34:$B$777,C$331)+'СЕТ СН'!$F$13</f>
        <v>478.47117252999999</v>
      </c>
      <c r="D351" s="37">
        <f>SUMIFS(СВЦЭМ!$J$34:$J$777,СВЦЭМ!$A$34:$A$777,$A351,СВЦЭМ!$B$34:$B$777,D$331)+'СЕТ СН'!$F$13</f>
        <v>497.32732507999998</v>
      </c>
      <c r="E351" s="37">
        <f>SUMIFS(СВЦЭМ!$J$34:$J$777,СВЦЭМ!$A$34:$A$777,$A351,СВЦЭМ!$B$34:$B$777,E$331)+'СЕТ СН'!$F$13</f>
        <v>507.57232183000002</v>
      </c>
      <c r="F351" s="37">
        <f>SUMIFS(СВЦЭМ!$J$34:$J$777,СВЦЭМ!$A$34:$A$777,$A351,СВЦЭМ!$B$34:$B$777,F$331)+'СЕТ СН'!$F$13</f>
        <v>519.75869499999999</v>
      </c>
      <c r="G351" s="37">
        <f>SUMIFS(СВЦЭМ!$J$34:$J$777,СВЦЭМ!$A$34:$A$777,$A351,СВЦЭМ!$B$34:$B$777,G$331)+'СЕТ СН'!$F$13</f>
        <v>520.45250381999995</v>
      </c>
      <c r="H351" s="37">
        <f>SUMIFS(СВЦЭМ!$J$34:$J$777,СВЦЭМ!$A$34:$A$777,$A351,СВЦЭМ!$B$34:$B$777,H$331)+'СЕТ СН'!$F$13</f>
        <v>509.88977886999999</v>
      </c>
      <c r="I351" s="37">
        <f>SUMIFS(СВЦЭМ!$J$34:$J$777,СВЦЭМ!$A$34:$A$777,$A351,СВЦЭМ!$B$34:$B$777,I$331)+'СЕТ СН'!$F$13</f>
        <v>465.23807746</v>
      </c>
      <c r="J351" s="37">
        <f>SUMIFS(СВЦЭМ!$J$34:$J$777,СВЦЭМ!$A$34:$A$777,$A351,СВЦЭМ!$B$34:$B$777,J$331)+'СЕТ СН'!$F$13</f>
        <v>428.18564399000002</v>
      </c>
      <c r="K351" s="37">
        <f>SUMIFS(СВЦЭМ!$J$34:$J$777,СВЦЭМ!$A$34:$A$777,$A351,СВЦЭМ!$B$34:$B$777,K$331)+'СЕТ СН'!$F$13</f>
        <v>402.70091960000002</v>
      </c>
      <c r="L351" s="37">
        <f>SUMIFS(СВЦЭМ!$J$34:$J$777,СВЦЭМ!$A$34:$A$777,$A351,СВЦЭМ!$B$34:$B$777,L$331)+'СЕТ СН'!$F$13</f>
        <v>411.42942008</v>
      </c>
      <c r="M351" s="37">
        <f>SUMIFS(СВЦЭМ!$J$34:$J$777,СВЦЭМ!$A$34:$A$777,$A351,СВЦЭМ!$B$34:$B$777,M$331)+'СЕТ СН'!$F$13</f>
        <v>401.18794274999999</v>
      </c>
      <c r="N351" s="37">
        <f>SUMIFS(СВЦЭМ!$J$34:$J$777,СВЦЭМ!$A$34:$A$777,$A351,СВЦЭМ!$B$34:$B$777,N$331)+'СЕТ СН'!$F$13</f>
        <v>404.08752479999998</v>
      </c>
      <c r="O351" s="37">
        <f>SUMIFS(СВЦЭМ!$J$34:$J$777,СВЦЭМ!$A$34:$A$777,$A351,СВЦЭМ!$B$34:$B$777,O$331)+'СЕТ СН'!$F$13</f>
        <v>404.35062116</v>
      </c>
      <c r="P351" s="37">
        <f>SUMIFS(СВЦЭМ!$J$34:$J$777,СВЦЭМ!$A$34:$A$777,$A351,СВЦЭМ!$B$34:$B$777,P$331)+'СЕТ СН'!$F$13</f>
        <v>419.93789593999998</v>
      </c>
      <c r="Q351" s="37">
        <f>SUMIFS(СВЦЭМ!$J$34:$J$777,СВЦЭМ!$A$34:$A$777,$A351,СВЦЭМ!$B$34:$B$777,Q$331)+'СЕТ СН'!$F$13</f>
        <v>423.03352871999999</v>
      </c>
      <c r="R351" s="37">
        <f>SUMIFS(СВЦЭМ!$J$34:$J$777,СВЦЭМ!$A$34:$A$777,$A351,СВЦЭМ!$B$34:$B$777,R$331)+'СЕТ СН'!$F$13</f>
        <v>421.61980541999998</v>
      </c>
      <c r="S351" s="37">
        <f>SUMIFS(СВЦЭМ!$J$34:$J$777,СВЦЭМ!$A$34:$A$777,$A351,СВЦЭМ!$B$34:$B$777,S$331)+'СЕТ СН'!$F$13</f>
        <v>410.19405340999998</v>
      </c>
      <c r="T351" s="37">
        <f>SUMIFS(СВЦЭМ!$J$34:$J$777,СВЦЭМ!$A$34:$A$777,$A351,СВЦЭМ!$B$34:$B$777,T$331)+'СЕТ СН'!$F$13</f>
        <v>402.40945393999999</v>
      </c>
      <c r="U351" s="37">
        <f>SUMIFS(СВЦЭМ!$J$34:$J$777,СВЦЭМ!$A$34:$A$777,$A351,СВЦЭМ!$B$34:$B$777,U$331)+'СЕТ СН'!$F$13</f>
        <v>408.01577028999998</v>
      </c>
      <c r="V351" s="37">
        <f>SUMIFS(СВЦЭМ!$J$34:$J$777,СВЦЭМ!$A$34:$A$777,$A351,СВЦЭМ!$B$34:$B$777,V$331)+'СЕТ СН'!$F$13</f>
        <v>383.43739613000002</v>
      </c>
      <c r="W351" s="37">
        <f>SUMIFS(СВЦЭМ!$J$34:$J$777,СВЦЭМ!$A$34:$A$777,$A351,СВЦЭМ!$B$34:$B$777,W$331)+'СЕТ СН'!$F$13</f>
        <v>369.15639123</v>
      </c>
      <c r="X351" s="37">
        <f>SUMIFS(СВЦЭМ!$J$34:$J$777,СВЦЭМ!$A$34:$A$777,$A351,СВЦЭМ!$B$34:$B$777,X$331)+'СЕТ СН'!$F$13</f>
        <v>378.04895362000002</v>
      </c>
      <c r="Y351" s="37">
        <f>SUMIFS(СВЦЭМ!$J$34:$J$777,СВЦЭМ!$A$34:$A$777,$A351,СВЦЭМ!$B$34:$B$777,Y$331)+'СЕТ СН'!$F$13</f>
        <v>411.8550439</v>
      </c>
    </row>
    <row r="352" spans="1:25" ht="15.75" x14ac:dyDescent="0.2">
      <c r="A352" s="36">
        <f t="shared" si="9"/>
        <v>43241</v>
      </c>
      <c r="B352" s="37">
        <f>SUMIFS(СВЦЭМ!$J$34:$J$777,СВЦЭМ!$A$34:$A$777,$A352,СВЦЭМ!$B$34:$B$777,B$331)+'СЕТ СН'!$F$13</f>
        <v>475.26506660000001</v>
      </c>
      <c r="C352" s="37">
        <f>SUMIFS(СВЦЭМ!$J$34:$J$777,СВЦЭМ!$A$34:$A$777,$A352,СВЦЭМ!$B$34:$B$777,C$331)+'СЕТ СН'!$F$13</f>
        <v>515.98873383</v>
      </c>
      <c r="D352" s="37">
        <f>SUMIFS(СВЦЭМ!$J$34:$J$777,СВЦЭМ!$A$34:$A$777,$A352,СВЦЭМ!$B$34:$B$777,D$331)+'СЕТ СН'!$F$13</f>
        <v>534.64194764000001</v>
      </c>
      <c r="E352" s="37">
        <f>SUMIFS(СВЦЭМ!$J$34:$J$777,СВЦЭМ!$A$34:$A$777,$A352,СВЦЭМ!$B$34:$B$777,E$331)+'СЕТ СН'!$F$13</f>
        <v>540.1386344</v>
      </c>
      <c r="F352" s="37">
        <f>SUMIFS(СВЦЭМ!$J$34:$J$777,СВЦЭМ!$A$34:$A$777,$A352,СВЦЭМ!$B$34:$B$777,F$331)+'СЕТ СН'!$F$13</f>
        <v>544.46074639999995</v>
      </c>
      <c r="G352" s="37">
        <f>SUMIFS(СВЦЭМ!$J$34:$J$777,СВЦЭМ!$A$34:$A$777,$A352,СВЦЭМ!$B$34:$B$777,G$331)+'СЕТ СН'!$F$13</f>
        <v>536.81702997000002</v>
      </c>
      <c r="H352" s="37">
        <f>SUMIFS(СВЦЭМ!$J$34:$J$777,СВЦЭМ!$A$34:$A$777,$A352,СВЦЭМ!$B$34:$B$777,H$331)+'СЕТ СН'!$F$13</f>
        <v>499.12276315000003</v>
      </c>
      <c r="I352" s="37">
        <f>SUMIFS(СВЦЭМ!$J$34:$J$777,СВЦЭМ!$A$34:$A$777,$A352,СВЦЭМ!$B$34:$B$777,I$331)+'СЕТ СН'!$F$13</f>
        <v>449.98759097999999</v>
      </c>
      <c r="J352" s="37">
        <f>SUMIFS(СВЦЭМ!$J$34:$J$777,СВЦЭМ!$A$34:$A$777,$A352,СВЦЭМ!$B$34:$B$777,J$331)+'СЕТ СН'!$F$13</f>
        <v>429.06163053</v>
      </c>
      <c r="K352" s="37">
        <f>SUMIFS(СВЦЭМ!$J$34:$J$777,СВЦЭМ!$A$34:$A$777,$A352,СВЦЭМ!$B$34:$B$777,K$331)+'СЕТ СН'!$F$13</f>
        <v>413.57229728999999</v>
      </c>
      <c r="L352" s="37">
        <f>SUMIFS(СВЦЭМ!$J$34:$J$777,СВЦЭМ!$A$34:$A$777,$A352,СВЦЭМ!$B$34:$B$777,L$331)+'СЕТ СН'!$F$13</f>
        <v>407.43970202999998</v>
      </c>
      <c r="M352" s="37">
        <f>SUMIFS(СВЦЭМ!$J$34:$J$777,СВЦЭМ!$A$34:$A$777,$A352,СВЦЭМ!$B$34:$B$777,M$331)+'СЕТ СН'!$F$13</f>
        <v>414.30087557000002</v>
      </c>
      <c r="N352" s="37">
        <f>SUMIFS(СВЦЭМ!$J$34:$J$777,СВЦЭМ!$A$34:$A$777,$A352,СВЦЭМ!$B$34:$B$777,N$331)+'СЕТ СН'!$F$13</f>
        <v>428.73372747000002</v>
      </c>
      <c r="O352" s="37">
        <f>SUMIFS(СВЦЭМ!$J$34:$J$777,СВЦЭМ!$A$34:$A$777,$A352,СВЦЭМ!$B$34:$B$777,O$331)+'СЕТ СН'!$F$13</f>
        <v>416.36376367000003</v>
      </c>
      <c r="P352" s="37">
        <f>SUMIFS(СВЦЭМ!$J$34:$J$777,СВЦЭМ!$A$34:$A$777,$A352,СВЦЭМ!$B$34:$B$777,P$331)+'СЕТ СН'!$F$13</f>
        <v>419.10262326999998</v>
      </c>
      <c r="Q352" s="37">
        <f>SUMIFS(СВЦЭМ!$J$34:$J$777,СВЦЭМ!$A$34:$A$777,$A352,СВЦЭМ!$B$34:$B$777,Q$331)+'СЕТ СН'!$F$13</f>
        <v>426.73629326000002</v>
      </c>
      <c r="R352" s="37">
        <f>SUMIFS(СВЦЭМ!$J$34:$J$777,СВЦЭМ!$A$34:$A$777,$A352,СВЦЭМ!$B$34:$B$777,R$331)+'СЕТ СН'!$F$13</f>
        <v>431.57182455999998</v>
      </c>
      <c r="S352" s="37">
        <f>SUMIFS(СВЦЭМ!$J$34:$J$777,СВЦЭМ!$A$34:$A$777,$A352,СВЦЭМ!$B$34:$B$777,S$331)+'СЕТ СН'!$F$13</f>
        <v>424.74715430999998</v>
      </c>
      <c r="T352" s="37">
        <f>SUMIFS(СВЦЭМ!$J$34:$J$777,СВЦЭМ!$A$34:$A$777,$A352,СВЦЭМ!$B$34:$B$777,T$331)+'СЕТ СН'!$F$13</f>
        <v>417.82316012000001</v>
      </c>
      <c r="U352" s="37">
        <f>SUMIFS(СВЦЭМ!$J$34:$J$777,СВЦЭМ!$A$34:$A$777,$A352,СВЦЭМ!$B$34:$B$777,U$331)+'СЕТ СН'!$F$13</f>
        <v>440.04963219000001</v>
      </c>
      <c r="V352" s="37">
        <f>SUMIFS(СВЦЭМ!$J$34:$J$777,СВЦЭМ!$A$34:$A$777,$A352,СВЦЭМ!$B$34:$B$777,V$331)+'СЕТ СН'!$F$13</f>
        <v>422.80923819999998</v>
      </c>
      <c r="W352" s="37">
        <f>SUMIFS(СВЦЭМ!$J$34:$J$777,СВЦЭМ!$A$34:$A$777,$A352,СВЦЭМ!$B$34:$B$777,W$331)+'СЕТ СН'!$F$13</f>
        <v>406.34087012999998</v>
      </c>
      <c r="X352" s="37">
        <f>SUMIFS(СВЦЭМ!$J$34:$J$777,СВЦЭМ!$A$34:$A$777,$A352,СВЦЭМ!$B$34:$B$777,X$331)+'СЕТ СН'!$F$13</f>
        <v>426.05467573999999</v>
      </c>
      <c r="Y352" s="37">
        <f>SUMIFS(СВЦЭМ!$J$34:$J$777,СВЦЭМ!$A$34:$A$777,$A352,СВЦЭМ!$B$34:$B$777,Y$331)+'СЕТ СН'!$F$13</f>
        <v>471.70407961000001</v>
      </c>
    </row>
    <row r="353" spans="1:27" ht="15.75" x14ac:dyDescent="0.2">
      <c r="A353" s="36">
        <f t="shared" si="9"/>
        <v>43242</v>
      </c>
      <c r="B353" s="37">
        <f>SUMIFS(СВЦЭМ!$J$34:$J$777,СВЦЭМ!$A$34:$A$777,$A353,СВЦЭМ!$B$34:$B$777,B$331)+'СЕТ СН'!$F$13</f>
        <v>453.05789109</v>
      </c>
      <c r="C353" s="37">
        <f>SUMIFS(СВЦЭМ!$J$34:$J$777,СВЦЭМ!$A$34:$A$777,$A353,СВЦЭМ!$B$34:$B$777,C$331)+'СЕТ СН'!$F$13</f>
        <v>486.27355611000002</v>
      </c>
      <c r="D353" s="37">
        <f>SUMIFS(СВЦЭМ!$J$34:$J$777,СВЦЭМ!$A$34:$A$777,$A353,СВЦЭМ!$B$34:$B$777,D$331)+'СЕТ СН'!$F$13</f>
        <v>502.18750736999999</v>
      </c>
      <c r="E353" s="37">
        <f>SUMIFS(СВЦЭМ!$J$34:$J$777,СВЦЭМ!$A$34:$A$777,$A353,СВЦЭМ!$B$34:$B$777,E$331)+'СЕТ СН'!$F$13</f>
        <v>510.81280957000001</v>
      </c>
      <c r="F353" s="37">
        <f>SUMIFS(СВЦЭМ!$J$34:$J$777,СВЦЭМ!$A$34:$A$777,$A353,СВЦЭМ!$B$34:$B$777,F$331)+'СЕТ СН'!$F$13</f>
        <v>516.44399109999995</v>
      </c>
      <c r="G353" s="37">
        <f>SUMIFS(СВЦЭМ!$J$34:$J$777,СВЦЭМ!$A$34:$A$777,$A353,СВЦЭМ!$B$34:$B$777,G$331)+'СЕТ СН'!$F$13</f>
        <v>503.19326488000002</v>
      </c>
      <c r="H353" s="37">
        <f>SUMIFS(СВЦЭМ!$J$34:$J$777,СВЦЭМ!$A$34:$A$777,$A353,СВЦЭМ!$B$34:$B$777,H$331)+'СЕТ СН'!$F$13</f>
        <v>459.27437523999998</v>
      </c>
      <c r="I353" s="37">
        <f>SUMIFS(СВЦЭМ!$J$34:$J$777,СВЦЭМ!$A$34:$A$777,$A353,СВЦЭМ!$B$34:$B$777,I$331)+'СЕТ СН'!$F$13</f>
        <v>429.93351137000002</v>
      </c>
      <c r="J353" s="37">
        <f>SUMIFS(СВЦЭМ!$J$34:$J$777,СВЦЭМ!$A$34:$A$777,$A353,СВЦЭМ!$B$34:$B$777,J$331)+'СЕТ СН'!$F$13</f>
        <v>420.36107680999999</v>
      </c>
      <c r="K353" s="37">
        <f>SUMIFS(СВЦЭМ!$J$34:$J$777,СВЦЭМ!$A$34:$A$777,$A353,СВЦЭМ!$B$34:$B$777,K$331)+'СЕТ СН'!$F$13</f>
        <v>425.27801008</v>
      </c>
      <c r="L353" s="37">
        <f>SUMIFS(СВЦЭМ!$J$34:$J$777,СВЦЭМ!$A$34:$A$777,$A353,СВЦЭМ!$B$34:$B$777,L$331)+'СЕТ СН'!$F$13</f>
        <v>425.98381330000001</v>
      </c>
      <c r="M353" s="37">
        <f>SUMIFS(СВЦЭМ!$J$34:$J$777,СВЦЭМ!$A$34:$A$777,$A353,СВЦЭМ!$B$34:$B$777,M$331)+'СЕТ СН'!$F$13</f>
        <v>421.57224286000002</v>
      </c>
      <c r="N353" s="37">
        <f>SUMIFS(СВЦЭМ!$J$34:$J$777,СВЦЭМ!$A$34:$A$777,$A353,СВЦЭМ!$B$34:$B$777,N$331)+'СЕТ СН'!$F$13</f>
        <v>419.95277976</v>
      </c>
      <c r="O353" s="37">
        <f>SUMIFS(СВЦЭМ!$J$34:$J$777,СВЦЭМ!$A$34:$A$777,$A353,СВЦЭМ!$B$34:$B$777,O$331)+'СЕТ СН'!$F$13</f>
        <v>421.00968551</v>
      </c>
      <c r="P353" s="37">
        <f>SUMIFS(СВЦЭМ!$J$34:$J$777,СВЦЭМ!$A$34:$A$777,$A353,СВЦЭМ!$B$34:$B$777,P$331)+'СЕТ СН'!$F$13</f>
        <v>421.15753028</v>
      </c>
      <c r="Q353" s="37">
        <f>SUMIFS(СВЦЭМ!$J$34:$J$777,СВЦЭМ!$A$34:$A$777,$A353,СВЦЭМ!$B$34:$B$777,Q$331)+'СЕТ СН'!$F$13</f>
        <v>419.63134668999999</v>
      </c>
      <c r="R353" s="37">
        <f>SUMIFS(СВЦЭМ!$J$34:$J$777,СВЦЭМ!$A$34:$A$777,$A353,СВЦЭМ!$B$34:$B$777,R$331)+'СЕТ СН'!$F$13</f>
        <v>421.11088489000002</v>
      </c>
      <c r="S353" s="37">
        <f>SUMIFS(СВЦЭМ!$J$34:$J$777,СВЦЭМ!$A$34:$A$777,$A353,СВЦЭМ!$B$34:$B$777,S$331)+'СЕТ СН'!$F$13</f>
        <v>419.82772664999999</v>
      </c>
      <c r="T353" s="37">
        <f>SUMIFS(СВЦЭМ!$J$34:$J$777,СВЦЭМ!$A$34:$A$777,$A353,СВЦЭМ!$B$34:$B$777,T$331)+'СЕТ СН'!$F$13</f>
        <v>424.03478885999999</v>
      </c>
      <c r="U353" s="37">
        <f>SUMIFS(СВЦЭМ!$J$34:$J$777,СВЦЭМ!$A$34:$A$777,$A353,СВЦЭМ!$B$34:$B$777,U$331)+'СЕТ СН'!$F$13</f>
        <v>422.06025732000001</v>
      </c>
      <c r="V353" s="37">
        <f>SUMIFS(СВЦЭМ!$J$34:$J$777,СВЦЭМ!$A$34:$A$777,$A353,СВЦЭМ!$B$34:$B$777,V$331)+'СЕТ СН'!$F$13</f>
        <v>404.09005008000003</v>
      </c>
      <c r="W353" s="37">
        <f>SUMIFS(СВЦЭМ!$J$34:$J$777,СВЦЭМ!$A$34:$A$777,$A353,СВЦЭМ!$B$34:$B$777,W$331)+'СЕТ СН'!$F$13</f>
        <v>381.77903246</v>
      </c>
      <c r="X353" s="37">
        <f>SUMIFS(СВЦЭМ!$J$34:$J$777,СВЦЭМ!$A$34:$A$777,$A353,СВЦЭМ!$B$34:$B$777,X$331)+'СЕТ СН'!$F$13</f>
        <v>398.11514011999998</v>
      </c>
      <c r="Y353" s="37">
        <f>SUMIFS(СВЦЭМ!$J$34:$J$777,СВЦЭМ!$A$34:$A$777,$A353,СВЦЭМ!$B$34:$B$777,Y$331)+'СЕТ СН'!$F$13</f>
        <v>423.34202782</v>
      </c>
    </row>
    <row r="354" spans="1:27" ht="15.75" x14ac:dyDescent="0.2">
      <c r="A354" s="36">
        <f t="shared" si="9"/>
        <v>43243</v>
      </c>
      <c r="B354" s="37">
        <f>SUMIFS(СВЦЭМ!$J$34:$J$777,СВЦЭМ!$A$34:$A$777,$A354,СВЦЭМ!$B$34:$B$777,B$331)+'СЕТ СН'!$F$13</f>
        <v>440.7458173</v>
      </c>
      <c r="C354" s="37">
        <f>SUMIFS(СВЦЭМ!$J$34:$J$777,СВЦЭМ!$A$34:$A$777,$A354,СВЦЭМ!$B$34:$B$777,C$331)+'СЕТ СН'!$F$13</f>
        <v>477.82142123</v>
      </c>
      <c r="D354" s="37">
        <f>SUMIFS(СВЦЭМ!$J$34:$J$777,СВЦЭМ!$A$34:$A$777,$A354,СВЦЭМ!$B$34:$B$777,D$331)+'СЕТ СН'!$F$13</f>
        <v>483.70905352</v>
      </c>
      <c r="E354" s="37">
        <f>SUMIFS(СВЦЭМ!$J$34:$J$777,СВЦЭМ!$A$34:$A$777,$A354,СВЦЭМ!$B$34:$B$777,E$331)+'СЕТ СН'!$F$13</f>
        <v>486.05556149</v>
      </c>
      <c r="F354" s="37">
        <f>SUMIFS(СВЦЭМ!$J$34:$J$777,СВЦЭМ!$A$34:$A$777,$A354,СВЦЭМ!$B$34:$B$777,F$331)+'СЕТ СН'!$F$13</f>
        <v>490.05970457000001</v>
      </c>
      <c r="G354" s="37">
        <f>SUMIFS(СВЦЭМ!$J$34:$J$777,СВЦЭМ!$A$34:$A$777,$A354,СВЦЭМ!$B$34:$B$777,G$331)+'СЕТ СН'!$F$13</f>
        <v>487.38818307999998</v>
      </c>
      <c r="H354" s="37">
        <f>SUMIFS(СВЦЭМ!$J$34:$J$777,СВЦЭМ!$A$34:$A$777,$A354,СВЦЭМ!$B$34:$B$777,H$331)+'СЕТ СН'!$F$13</f>
        <v>461.67970034000001</v>
      </c>
      <c r="I354" s="37">
        <f>SUMIFS(СВЦЭМ!$J$34:$J$777,СВЦЭМ!$A$34:$A$777,$A354,СВЦЭМ!$B$34:$B$777,I$331)+'СЕТ СН'!$F$13</f>
        <v>431.55133138999997</v>
      </c>
      <c r="J354" s="37">
        <f>SUMIFS(СВЦЭМ!$J$34:$J$777,СВЦЭМ!$A$34:$A$777,$A354,СВЦЭМ!$B$34:$B$777,J$331)+'СЕТ СН'!$F$13</f>
        <v>436.67461584</v>
      </c>
      <c r="K354" s="37">
        <f>SUMIFS(СВЦЭМ!$J$34:$J$777,СВЦЭМ!$A$34:$A$777,$A354,СВЦЭМ!$B$34:$B$777,K$331)+'СЕТ СН'!$F$13</f>
        <v>443.45525411</v>
      </c>
      <c r="L354" s="37">
        <f>SUMIFS(СВЦЭМ!$J$34:$J$777,СВЦЭМ!$A$34:$A$777,$A354,СВЦЭМ!$B$34:$B$777,L$331)+'СЕТ СН'!$F$13</f>
        <v>410.51625897000002</v>
      </c>
      <c r="M354" s="37">
        <f>SUMIFS(СВЦЭМ!$J$34:$J$777,СВЦЭМ!$A$34:$A$777,$A354,СВЦЭМ!$B$34:$B$777,M$331)+'СЕТ СН'!$F$13</f>
        <v>406.49736716000001</v>
      </c>
      <c r="N354" s="37">
        <f>SUMIFS(СВЦЭМ!$J$34:$J$777,СВЦЭМ!$A$34:$A$777,$A354,СВЦЭМ!$B$34:$B$777,N$331)+'СЕТ СН'!$F$13</f>
        <v>410.84401256000001</v>
      </c>
      <c r="O354" s="37">
        <f>SUMIFS(СВЦЭМ!$J$34:$J$777,СВЦЭМ!$A$34:$A$777,$A354,СВЦЭМ!$B$34:$B$777,O$331)+'СЕТ СН'!$F$13</f>
        <v>404.14914721999997</v>
      </c>
      <c r="P354" s="37">
        <f>SUMIFS(СВЦЭМ!$J$34:$J$777,СВЦЭМ!$A$34:$A$777,$A354,СВЦЭМ!$B$34:$B$777,P$331)+'СЕТ СН'!$F$13</f>
        <v>405.83659703000001</v>
      </c>
      <c r="Q354" s="37">
        <f>SUMIFS(СВЦЭМ!$J$34:$J$777,СВЦЭМ!$A$34:$A$777,$A354,СВЦЭМ!$B$34:$B$777,Q$331)+'СЕТ СН'!$F$13</f>
        <v>404.12194046000002</v>
      </c>
      <c r="R354" s="37">
        <f>SUMIFS(СВЦЭМ!$J$34:$J$777,СВЦЭМ!$A$34:$A$777,$A354,СВЦЭМ!$B$34:$B$777,R$331)+'СЕТ СН'!$F$13</f>
        <v>437.62904032</v>
      </c>
      <c r="S354" s="37">
        <f>SUMIFS(СВЦЭМ!$J$34:$J$777,СВЦЭМ!$A$34:$A$777,$A354,СВЦЭМ!$B$34:$B$777,S$331)+'СЕТ СН'!$F$13</f>
        <v>440.72394724999998</v>
      </c>
      <c r="T354" s="37">
        <f>SUMIFS(СВЦЭМ!$J$34:$J$777,СВЦЭМ!$A$34:$A$777,$A354,СВЦЭМ!$B$34:$B$777,T$331)+'СЕТ СН'!$F$13</f>
        <v>443.15206970000003</v>
      </c>
      <c r="U354" s="37">
        <f>SUMIFS(СВЦЭМ!$J$34:$J$777,СВЦЭМ!$A$34:$A$777,$A354,СВЦЭМ!$B$34:$B$777,U$331)+'СЕТ СН'!$F$13</f>
        <v>442.80829387</v>
      </c>
      <c r="V354" s="37">
        <f>SUMIFS(СВЦЭМ!$J$34:$J$777,СВЦЭМ!$A$34:$A$777,$A354,СВЦЭМ!$B$34:$B$777,V$331)+'СЕТ СН'!$F$13</f>
        <v>447.94119166000002</v>
      </c>
      <c r="W354" s="37">
        <f>SUMIFS(СВЦЭМ!$J$34:$J$777,СВЦЭМ!$A$34:$A$777,$A354,СВЦЭМ!$B$34:$B$777,W$331)+'СЕТ СН'!$F$13</f>
        <v>425.42718661999999</v>
      </c>
      <c r="X354" s="37">
        <f>SUMIFS(СВЦЭМ!$J$34:$J$777,СВЦЭМ!$A$34:$A$777,$A354,СВЦЭМ!$B$34:$B$777,X$331)+'СЕТ СН'!$F$13</f>
        <v>413.67844145999999</v>
      </c>
      <c r="Y354" s="37">
        <f>SUMIFS(СВЦЭМ!$J$34:$J$777,СВЦЭМ!$A$34:$A$777,$A354,СВЦЭМ!$B$34:$B$777,Y$331)+'СЕТ СН'!$F$13</f>
        <v>400.07344884999998</v>
      </c>
    </row>
    <row r="355" spans="1:27" ht="15.75" x14ac:dyDescent="0.2">
      <c r="A355" s="36">
        <f t="shared" si="9"/>
        <v>43244</v>
      </c>
      <c r="B355" s="37">
        <f>SUMIFS(СВЦЭМ!$J$34:$J$777,СВЦЭМ!$A$34:$A$777,$A355,СВЦЭМ!$B$34:$B$777,B$331)+'СЕТ СН'!$F$13</f>
        <v>492.84275966000001</v>
      </c>
      <c r="C355" s="37">
        <f>SUMIFS(СВЦЭМ!$J$34:$J$777,СВЦЭМ!$A$34:$A$777,$A355,СВЦЭМ!$B$34:$B$777,C$331)+'СЕТ СН'!$F$13</f>
        <v>496.38078530000001</v>
      </c>
      <c r="D355" s="37">
        <f>SUMIFS(СВЦЭМ!$J$34:$J$777,СВЦЭМ!$A$34:$A$777,$A355,СВЦЭМ!$B$34:$B$777,D$331)+'СЕТ СН'!$F$13</f>
        <v>512.48068105000004</v>
      </c>
      <c r="E355" s="37">
        <f>SUMIFS(СВЦЭМ!$J$34:$J$777,СВЦЭМ!$A$34:$A$777,$A355,СВЦЭМ!$B$34:$B$777,E$331)+'СЕТ СН'!$F$13</f>
        <v>520.27534644000002</v>
      </c>
      <c r="F355" s="37">
        <f>SUMIFS(СВЦЭМ!$J$34:$J$777,СВЦЭМ!$A$34:$A$777,$A355,СВЦЭМ!$B$34:$B$777,F$331)+'СЕТ СН'!$F$13</f>
        <v>523.28463216</v>
      </c>
      <c r="G355" s="37">
        <f>SUMIFS(СВЦЭМ!$J$34:$J$777,СВЦЭМ!$A$34:$A$777,$A355,СВЦЭМ!$B$34:$B$777,G$331)+'СЕТ СН'!$F$13</f>
        <v>511.09034320000001</v>
      </c>
      <c r="H355" s="37">
        <f>SUMIFS(СВЦЭМ!$J$34:$J$777,СВЦЭМ!$A$34:$A$777,$A355,СВЦЭМ!$B$34:$B$777,H$331)+'СЕТ СН'!$F$13</f>
        <v>466.00359643000002</v>
      </c>
      <c r="I355" s="37">
        <f>SUMIFS(СВЦЭМ!$J$34:$J$777,СВЦЭМ!$A$34:$A$777,$A355,СВЦЭМ!$B$34:$B$777,I$331)+'СЕТ СН'!$F$13</f>
        <v>461.95945375000002</v>
      </c>
      <c r="J355" s="37">
        <f>SUMIFS(СВЦЭМ!$J$34:$J$777,СВЦЭМ!$A$34:$A$777,$A355,СВЦЭМ!$B$34:$B$777,J$331)+'СЕТ СН'!$F$13</f>
        <v>479.09397765</v>
      </c>
      <c r="K355" s="37">
        <f>SUMIFS(СВЦЭМ!$J$34:$J$777,СВЦЭМ!$A$34:$A$777,$A355,СВЦЭМ!$B$34:$B$777,K$331)+'СЕТ СН'!$F$13</f>
        <v>444.03361281999997</v>
      </c>
      <c r="L355" s="37">
        <f>SUMIFS(СВЦЭМ!$J$34:$J$777,СВЦЭМ!$A$34:$A$777,$A355,СВЦЭМ!$B$34:$B$777,L$331)+'СЕТ СН'!$F$13</f>
        <v>442.19996101999999</v>
      </c>
      <c r="M355" s="37">
        <f>SUMIFS(СВЦЭМ!$J$34:$J$777,СВЦЭМ!$A$34:$A$777,$A355,СВЦЭМ!$B$34:$B$777,M$331)+'СЕТ СН'!$F$13</f>
        <v>438.51445238000002</v>
      </c>
      <c r="N355" s="37">
        <f>SUMIFS(СВЦЭМ!$J$34:$J$777,СВЦЭМ!$A$34:$A$777,$A355,СВЦЭМ!$B$34:$B$777,N$331)+'СЕТ СН'!$F$13</f>
        <v>452.52466597</v>
      </c>
      <c r="O355" s="37">
        <f>SUMIFS(СВЦЭМ!$J$34:$J$777,СВЦЭМ!$A$34:$A$777,$A355,СВЦЭМ!$B$34:$B$777,O$331)+'СЕТ СН'!$F$13</f>
        <v>437.32755022999999</v>
      </c>
      <c r="P355" s="37">
        <f>SUMIFS(СВЦЭМ!$J$34:$J$777,СВЦЭМ!$A$34:$A$777,$A355,СВЦЭМ!$B$34:$B$777,P$331)+'СЕТ СН'!$F$13</f>
        <v>441.12294602999998</v>
      </c>
      <c r="Q355" s="37">
        <f>SUMIFS(СВЦЭМ!$J$34:$J$777,СВЦЭМ!$A$34:$A$777,$A355,СВЦЭМ!$B$34:$B$777,Q$331)+'СЕТ СН'!$F$13</f>
        <v>442.58218103000002</v>
      </c>
      <c r="R355" s="37">
        <f>SUMIFS(СВЦЭМ!$J$34:$J$777,СВЦЭМ!$A$34:$A$777,$A355,СВЦЭМ!$B$34:$B$777,R$331)+'СЕТ СН'!$F$13</f>
        <v>443.84478670999999</v>
      </c>
      <c r="S355" s="37">
        <f>SUMIFS(СВЦЭМ!$J$34:$J$777,СВЦЭМ!$A$34:$A$777,$A355,СВЦЭМ!$B$34:$B$777,S$331)+'СЕТ СН'!$F$13</f>
        <v>439.07659625999997</v>
      </c>
      <c r="T355" s="37">
        <f>SUMIFS(СВЦЭМ!$J$34:$J$777,СВЦЭМ!$A$34:$A$777,$A355,СВЦЭМ!$B$34:$B$777,T$331)+'СЕТ СН'!$F$13</f>
        <v>438.54138386</v>
      </c>
      <c r="U355" s="37">
        <f>SUMIFS(СВЦЭМ!$J$34:$J$777,СВЦЭМ!$A$34:$A$777,$A355,СВЦЭМ!$B$34:$B$777,U$331)+'СЕТ СН'!$F$13</f>
        <v>434.02072204000001</v>
      </c>
      <c r="V355" s="37">
        <f>SUMIFS(СВЦЭМ!$J$34:$J$777,СВЦЭМ!$A$34:$A$777,$A355,СВЦЭМ!$B$34:$B$777,V$331)+'СЕТ СН'!$F$13</f>
        <v>445.83838308000003</v>
      </c>
      <c r="W355" s="37">
        <f>SUMIFS(СВЦЭМ!$J$34:$J$777,СВЦЭМ!$A$34:$A$777,$A355,СВЦЭМ!$B$34:$B$777,W$331)+'СЕТ СН'!$F$13</f>
        <v>415.59541759000001</v>
      </c>
      <c r="X355" s="37">
        <f>SUMIFS(СВЦЭМ!$J$34:$J$777,СВЦЭМ!$A$34:$A$777,$A355,СВЦЭМ!$B$34:$B$777,X$331)+'СЕТ СН'!$F$13</f>
        <v>455.17150015999999</v>
      </c>
      <c r="Y355" s="37">
        <f>SUMIFS(СВЦЭМ!$J$34:$J$777,СВЦЭМ!$A$34:$A$777,$A355,СВЦЭМ!$B$34:$B$777,Y$331)+'СЕТ СН'!$F$13</f>
        <v>474.83317032000002</v>
      </c>
    </row>
    <row r="356" spans="1:27" ht="15.75" x14ac:dyDescent="0.2">
      <c r="A356" s="36">
        <f t="shared" si="9"/>
        <v>43245</v>
      </c>
      <c r="B356" s="37">
        <f>SUMIFS(СВЦЭМ!$J$34:$J$777,СВЦЭМ!$A$34:$A$777,$A356,СВЦЭМ!$B$34:$B$777,B$331)+'СЕТ СН'!$F$13</f>
        <v>469.82814354999999</v>
      </c>
      <c r="C356" s="37">
        <f>SUMIFS(СВЦЭМ!$J$34:$J$777,СВЦЭМ!$A$34:$A$777,$A356,СВЦЭМ!$B$34:$B$777,C$331)+'СЕТ СН'!$F$13</f>
        <v>524.06124651000005</v>
      </c>
      <c r="D356" s="37">
        <f>SUMIFS(СВЦЭМ!$J$34:$J$777,СВЦЭМ!$A$34:$A$777,$A356,СВЦЭМ!$B$34:$B$777,D$331)+'СЕТ СН'!$F$13</f>
        <v>559.24112849999995</v>
      </c>
      <c r="E356" s="37">
        <f>SUMIFS(СВЦЭМ!$J$34:$J$777,СВЦЭМ!$A$34:$A$777,$A356,СВЦЭМ!$B$34:$B$777,E$331)+'СЕТ СН'!$F$13</f>
        <v>566.24796644000003</v>
      </c>
      <c r="F356" s="37">
        <f>SUMIFS(СВЦЭМ!$J$34:$J$777,СВЦЭМ!$A$34:$A$777,$A356,СВЦЭМ!$B$34:$B$777,F$331)+'СЕТ СН'!$F$13</f>
        <v>564.14454148000004</v>
      </c>
      <c r="G356" s="37">
        <f>SUMIFS(СВЦЭМ!$J$34:$J$777,СВЦЭМ!$A$34:$A$777,$A356,СВЦЭМ!$B$34:$B$777,G$331)+'СЕТ СН'!$F$13</f>
        <v>555.14479897000001</v>
      </c>
      <c r="H356" s="37">
        <f>SUMIFS(СВЦЭМ!$J$34:$J$777,СВЦЭМ!$A$34:$A$777,$A356,СВЦЭМ!$B$34:$B$777,H$331)+'СЕТ СН'!$F$13</f>
        <v>488.80427106000002</v>
      </c>
      <c r="I356" s="37">
        <f>SUMIFS(СВЦЭМ!$J$34:$J$777,СВЦЭМ!$A$34:$A$777,$A356,СВЦЭМ!$B$34:$B$777,I$331)+'СЕТ СН'!$F$13</f>
        <v>448.51548415000002</v>
      </c>
      <c r="J356" s="37">
        <f>SUMIFS(СВЦЭМ!$J$34:$J$777,СВЦЭМ!$A$34:$A$777,$A356,СВЦЭМ!$B$34:$B$777,J$331)+'СЕТ СН'!$F$13</f>
        <v>440.48298324000001</v>
      </c>
      <c r="K356" s="37">
        <f>SUMIFS(СВЦЭМ!$J$34:$J$777,СВЦЭМ!$A$34:$A$777,$A356,СВЦЭМ!$B$34:$B$777,K$331)+'СЕТ СН'!$F$13</f>
        <v>440.12050930999999</v>
      </c>
      <c r="L356" s="37">
        <f>SUMIFS(СВЦЭМ!$J$34:$J$777,СВЦЭМ!$A$34:$A$777,$A356,СВЦЭМ!$B$34:$B$777,L$331)+'СЕТ СН'!$F$13</f>
        <v>436.47648784</v>
      </c>
      <c r="M356" s="37">
        <f>SUMIFS(СВЦЭМ!$J$34:$J$777,СВЦЭМ!$A$34:$A$777,$A356,СВЦЭМ!$B$34:$B$777,M$331)+'СЕТ СН'!$F$13</f>
        <v>436.55019689</v>
      </c>
      <c r="N356" s="37">
        <f>SUMIFS(СВЦЭМ!$J$34:$J$777,СВЦЭМ!$A$34:$A$777,$A356,СВЦЭМ!$B$34:$B$777,N$331)+'СЕТ СН'!$F$13</f>
        <v>436.79647387</v>
      </c>
      <c r="O356" s="37">
        <f>SUMIFS(СВЦЭМ!$J$34:$J$777,СВЦЭМ!$A$34:$A$777,$A356,СВЦЭМ!$B$34:$B$777,O$331)+'СЕТ СН'!$F$13</f>
        <v>441.46245020999999</v>
      </c>
      <c r="P356" s="37">
        <f>SUMIFS(СВЦЭМ!$J$34:$J$777,СВЦЭМ!$A$34:$A$777,$A356,СВЦЭМ!$B$34:$B$777,P$331)+'СЕТ СН'!$F$13</f>
        <v>442.53749909999999</v>
      </c>
      <c r="Q356" s="37">
        <f>SUMIFS(СВЦЭМ!$J$34:$J$777,СВЦЭМ!$A$34:$A$777,$A356,СВЦЭМ!$B$34:$B$777,Q$331)+'СЕТ СН'!$F$13</f>
        <v>440.7649993</v>
      </c>
      <c r="R356" s="37">
        <f>SUMIFS(СВЦЭМ!$J$34:$J$777,СВЦЭМ!$A$34:$A$777,$A356,СВЦЭМ!$B$34:$B$777,R$331)+'СЕТ СН'!$F$13</f>
        <v>440.44503501999998</v>
      </c>
      <c r="S356" s="37">
        <f>SUMIFS(СВЦЭМ!$J$34:$J$777,СВЦЭМ!$A$34:$A$777,$A356,СВЦЭМ!$B$34:$B$777,S$331)+'СЕТ СН'!$F$13</f>
        <v>440.62063604000002</v>
      </c>
      <c r="T356" s="37">
        <f>SUMIFS(СВЦЭМ!$J$34:$J$777,СВЦЭМ!$A$34:$A$777,$A356,СВЦЭМ!$B$34:$B$777,T$331)+'СЕТ СН'!$F$13</f>
        <v>434.26703407000002</v>
      </c>
      <c r="U356" s="37">
        <f>SUMIFS(СВЦЭМ!$J$34:$J$777,СВЦЭМ!$A$34:$A$777,$A356,СВЦЭМ!$B$34:$B$777,U$331)+'СЕТ СН'!$F$13</f>
        <v>434.12748397000001</v>
      </c>
      <c r="V356" s="37">
        <f>SUMIFS(СВЦЭМ!$J$34:$J$777,СВЦЭМ!$A$34:$A$777,$A356,СВЦЭМ!$B$34:$B$777,V$331)+'СЕТ СН'!$F$13</f>
        <v>440.66159299999998</v>
      </c>
      <c r="W356" s="37">
        <f>SUMIFS(СВЦЭМ!$J$34:$J$777,СВЦЭМ!$A$34:$A$777,$A356,СВЦЭМ!$B$34:$B$777,W$331)+'СЕТ СН'!$F$13</f>
        <v>442.27073557</v>
      </c>
      <c r="X356" s="37">
        <f>SUMIFS(СВЦЭМ!$J$34:$J$777,СВЦЭМ!$A$34:$A$777,$A356,СВЦЭМ!$B$34:$B$777,X$331)+'СЕТ СН'!$F$13</f>
        <v>436.24962687999999</v>
      </c>
      <c r="Y356" s="37">
        <f>SUMIFS(СВЦЭМ!$J$34:$J$777,СВЦЭМ!$A$34:$A$777,$A356,СВЦЭМ!$B$34:$B$777,Y$331)+'СЕТ СН'!$F$13</f>
        <v>451.30314938999999</v>
      </c>
    </row>
    <row r="357" spans="1:27" ht="15.75" x14ac:dyDescent="0.2">
      <c r="A357" s="36">
        <f t="shared" si="9"/>
        <v>43246</v>
      </c>
      <c r="B357" s="37">
        <f>SUMIFS(СВЦЭМ!$J$34:$J$777,СВЦЭМ!$A$34:$A$777,$A357,СВЦЭМ!$B$34:$B$777,B$331)+'СЕТ СН'!$F$13</f>
        <v>462.93343678000002</v>
      </c>
      <c r="C357" s="37">
        <f>SUMIFS(СВЦЭМ!$J$34:$J$777,СВЦЭМ!$A$34:$A$777,$A357,СВЦЭМ!$B$34:$B$777,C$331)+'СЕТ СН'!$F$13</f>
        <v>507.52009387999999</v>
      </c>
      <c r="D357" s="37">
        <f>SUMIFS(СВЦЭМ!$J$34:$J$777,СВЦЭМ!$A$34:$A$777,$A357,СВЦЭМ!$B$34:$B$777,D$331)+'СЕТ СН'!$F$13</f>
        <v>523.32085743000005</v>
      </c>
      <c r="E357" s="37">
        <f>SUMIFS(СВЦЭМ!$J$34:$J$777,СВЦЭМ!$A$34:$A$777,$A357,СВЦЭМ!$B$34:$B$777,E$331)+'СЕТ СН'!$F$13</f>
        <v>531.18717760000004</v>
      </c>
      <c r="F357" s="37">
        <f>SUMIFS(СВЦЭМ!$J$34:$J$777,СВЦЭМ!$A$34:$A$777,$A357,СВЦЭМ!$B$34:$B$777,F$331)+'СЕТ СН'!$F$13</f>
        <v>542.08295114999999</v>
      </c>
      <c r="G357" s="37">
        <f>SUMIFS(СВЦЭМ!$J$34:$J$777,СВЦЭМ!$A$34:$A$777,$A357,СВЦЭМ!$B$34:$B$777,G$331)+'СЕТ СН'!$F$13</f>
        <v>531.45286366000005</v>
      </c>
      <c r="H357" s="37">
        <f>SUMIFS(СВЦЭМ!$J$34:$J$777,СВЦЭМ!$A$34:$A$777,$A357,СВЦЭМ!$B$34:$B$777,H$331)+'СЕТ СН'!$F$13</f>
        <v>510.11992223999999</v>
      </c>
      <c r="I357" s="37">
        <f>SUMIFS(СВЦЭМ!$J$34:$J$777,СВЦЭМ!$A$34:$A$777,$A357,СВЦЭМ!$B$34:$B$777,I$331)+'СЕТ СН'!$F$13</f>
        <v>471.05694269999998</v>
      </c>
      <c r="J357" s="37">
        <f>SUMIFS(СВЦЭМ!$J$34:$J$777,СВЦЭМ!$A$34:$A$777,$A357,СВЦЭМ!$B$34:$B$777,J$331)+'СЕТ СН'!$F$13</f>
        <v>435.55790721</v>
      </c>
      <c r="K357" s="37">
        <f>SUMIFS(СВЦЭМ!$J$34:$J$777,СВЦЭМ!$A$34:$A$777,$A357,СВЦЭМ!$B$34:$B$777,K$331)+'СЕТ СН'!$F$13</f>
        <v>425.23697648000001</v>
      </c>
      <c r="L357" s="37">
        <f>SUMIFS(СВЦЭМ!$J$34:$J$777,СВЦЭМ!$A$34:$A$777,$A357,СВЦЭМ!$B$34:$B$777,L$331)+'СЕТ СН'!$F$13</f>
        <v>415.93071526</v>
      </c>
      <c r="M357" s="37">
        <f>SUMIFS(СВЦЭМ!$J$34:$J$777,СВЦЭМ!$A$34:$A$777,$A357,СВЦЭМ!$B$34:$B$777,M$331)+'СЕТ СН'!$F$13</f>
        <v>415.40862652999999</v>
      </c>
      <c r="N357" s="37">
        <f>SUMIFS(СВЦЭМ!$J$34:$J$777,СВЦЭМ!$A$34:$A$777,$A357,СВЦЭМ!$B$34:$B$777,N$331)+'СЕТ СН'!$F$13</f>
        <v>423.95092048999999</v>
      </c>
      <c r="O357" s="37">
        <f>SUMIFS(СВЦЭМ!$J$34:$J$777,СВЦЭМ!$A$34:$A$777,$A357,СВЦЭМ!$B$34:$B$777,O$331)+'СЕТ СН'!$F$13</f>
        <v>431.98222736000002</v>
      </c>
      <c r="P357" s="37">
        <f>SUMIFS(СВЦЭМ!$J$34:$J$777,СВЦЭМ!$A$34:$A$777,$A357,СВЦЭМ!$B$34:$B$777,P$331)+'СЕТ СН'!$F$13</f>
        <v>428.12152408999998</v>
      </c>
      <c r="Q357" s="37">
        <f>SUMIFS(СВЦЭМ!$J$34:$J$777,СВЦЭМ!$A$34:$A$777,$A357,СВЦЭМ!$B$34:$B$777,Q$331)+'СЕТ СН'!$F$13</f>
        <v>426.94876275000001</v>
      </c>
      <c r="R357" s="37">
        <f>SUMIFS(СВЦЭМ!$J$34:$J$777,СВЦЭМ!$A$34:$A$777,$A357,СВЦЭМ!$B$34:$B$777,R$331)+'СЕТ СН'!$F$13</f>
        <v>428.79696954999997</v>
      </c>
      <c r="S357" s="37">
        <f>SUMIFS(СВЦЭМ!$J$34:$J$777,СВЦЭМ!$A$34:$A$777,$A357,СВЦЭМ!$B$34:$B$777,S$331)+'СЕТ СН'!$F$13</f>
        <v>426.77944174999999</v>
      </c>
      <c r="T357" s="37">
        <f>SUMIFS(СВЦЭМ!$J$34:$J$777,СВЦЭМ!$A$34:$A$777,$A357,СВЦЭМ!$B$34:$B$777,T$331)+'СЕТ СН'!$F$13</f>
        <v>428.03167380999997</v>
      </c>
      <c r="U357" s="37">
        <f>SUMIFS(СВЦЭМ!$J$34:$J$777,СВЦЭМ!$A$34:$A$777,$A357,СВЦЭМ!$B$34:$B$777,U$331)+'СЕТ СН'!$F$13</f>
        <v>427.73788030999998</v>
      </c>
      <c r="V357" s="37">
        <f>SUMIFS(СВЦЭМ!$J$34:$J$777,СВЦЭМ!$A$34:$A$777,$A357,СВЦЭМ!$B$34:$B$777,V$331)+'СЕТ СН'!$F$13</f>
        <v>434.81091907000001</v>
      </c>
      <c r="W357" s="37">
        <f>SUMIFS(СВЦЭМ!$J$34:$J$777,СВЦЭМ!$A$34:$A$777,$A357,СВЦЭМ!$B$34:$B$777,W$331)+'СЕТ СН'!$F$13</f>
        <v>427.99010234999997</v>
      </c>
      <c r="X357" s="37">
        <f>SUMIFS(СВЦЭМ!$J$34:$J$777,СВЦЭМ!$A$34:$A$777,$A357,СВЦЭМ!$B$34:$B$777,X$331)+'СЕТ СН'!$F$13</f>
        <v>407.66068041</v>
      </c>
      <c r="Y357" s="37">
        <f>SUMIFS(СВЦЭМ!$J$34:$J$777,СВЦЭМ!$A$34:$A$777,$A357,СВЦЭМ!$B$34:$B$777,Y$331)+'СЕТ СН'!$F$13</f>
        <v>429.81064328000002</v>
      </c>
    </row>
    <row r="358" spans="1:27" ht="15.75" x14ac:dyDescent="0.2">
      <c r="A358" s="36">
        <f t="shared" si="9"/>
        <v>43247</v>
      </c>
      <c r="B358" s="37">
        <f>SUMIFS(СВЦЭМ!$J$34:$J$777,СВЦЭМ!$A$34:$A$777,$A358,СВЦЭМ!$B$34:$B$777,B$331)+'СЕТ СН'!$F$13</f>
        <v>453.79394122000002</v>
      </c>
      <c r="C358" s="37">
        <f>SUMIFS(СВЦЭМ!$J$34:$J$777,СВЦЭМ!$A$34:$A$777,$A358,СВЦЭМ!$B$34:$B$777,C$331)+'СЕТ СН'!$F$13</f>
        <v>482.00087678</v>
      </c>
      <c r="D358" s="37">
        <f>SUMIFS(СВЦЭМ!$J$34:$J$777,СВЦЭМ!$A$34:$A$777,$A358,СВЦЭМ!$B$34:$B$777,D$331)+'СЕТ СН'!$F$13</f>
        <v>503.66103905</v>
      </c>
      <c r="E358" s="37">
        <f>SUMIFS(СВЦЭМ!$J$34:$J$777,СВЦЭМ!$A$34:$A$777,$A358,СВЦЭМ!$B$34:$B$777,E$331)+'СЕТ СН'!$F$13</f>
        <v>511.79469832000001</v>
      </c>
      <c r="F358" s="37">
        <f>SUMIFS(СВЦЭМ!$J$34:$J$777,СВЦЭМ!$A$34:$A$777,$A358,СВЦЭМ!$B$34:$B$777,F$331)+'СЕТ СН'!$F$13</f>
        <v>532.49669772000004</v>
      </c>
      <c r="G358" s="37">
        <f>SUMIFS(СВЦЭМ!$J$34:$J$777,СВЦЭМ!$A$34:$A$777,$A358,СВЦЭМ!$B$34:$B$777,G$331)+'СЕТ СН'!$F$13</f>
        <v>526.60580371000003</v>
      </c>
      <c r="H358" s="37">
        <f>SUMIFS(СВЦЭМ!$J$34:$J$777,СВЦЭМ!$A$34:$A$777,$A358,СВЦЭМ!$B$34:$B$777,H$331)+'СЕТ СН'!$F$13</f>
        <v>507.01790801999999</v>
      </c>
      <c r="I358" s="37">
        <f>SUMIFS(СВЦЭМ!$J$34:$J$777,СВЦЭМ!$A$34:$A$777,$A358,СВЦЭМ!$B$34:$B$777,I$331)+'СЕТ СН'!$F$13</f>
        <v>467.02514747999999</v>
      </c>
      <c r="J358" s="37">
        <f>SUMIFS(СВЦЭМ!$J$34:$J$777,СВЦЭМ!$A$34:$A$777,$A358,СВЦЭМ!$B$34:$B$777,J$331)+'СЕТ СН'!$F$13</f>
        <v>436.41474798000002</v>
      </c>
      <c r="K358" s="37">
        <f>SUMIFS(СВЦЭМ!$J$34:$J$777,СВЦЭМ!$A$34:$A$777,$A358,СВЦЭМ!$B$34:$B$777,K$331)+'СЕТ СН'!$F$13</f>
        <v>426.79408789000001</v>
      </c>
      <c r="L358" s="37">
        <f>SUMIFS(СВЦЭМ!$J$34:$J$777,СВЦЭМ!$A$34:$A$777,$A358,СВЦЭМ!$B$34:$B$777,L$331)+'СЕТ СН'!$F$13</f>
        <v>427.37660369999998</v>
      </c>
      <c r="M358" s="37">
        <f>SUMIFS(СВЦЭМ!$J$34:$J$777,СВЦЭМ!$A$34:$A$777,$A358,СВЦЭМ!$B$34:$B$777,M$331)+'СЕТ СН'!$F$13</f>
        <v>426.59796765999999</v>
      </c>
      <c r="N358" s="37">
        <f>SUMIFS(СВЦЭМ!$J$34:$J$777,СВЦЭМ!$A$34:$A$777,$A358,СВЦЭМ!$B$34:$B$777,N$331)+'СЕТ СН'!$F$13</f>
        <v>423.40850117000002</v>
      </c>
      <c r="O358" s="37">
        <f>SUMIFS(СВЦЭМ!$J$34:$J$777,СВЦЭМ!$A$34:$A$777,$A358,СВЦЭМ!$B$34:$B$777,O$331)+'СЕТ СН'!$F$13</f>
        <v>419.67198672000001</v>
      </c>
      <c r="P358" s="37">
        <f>SUMIFS(СВЦЭМ!$J$34:$J$777,СВЦЭМ!$A$34:$A$777,$A358,СВЦЭМ!$B$34:$B$777,P$331)+'СЕТ СН'!$F$13</f>
        <v>428.20748393999997</v>
      </c>
      <c r="Q358" s="37">
        <f>SUMIFS(СВЦЭМ!$J$34:$J$777,СВЦЭМ!$A$34:$A$777,$A358,СВЦЭМ!$B$34:$B$777,Q$331)+'СЕТ СН'!$F$13</f>
        <v>430.81545437</v>
      </c>
      <c r="R358" s="37">
        <f>SUMIFS(СВЦЭМ!$J$34:$J$777,СВЦЭМ!$A$34:$A$777,$A358,СВЦЭМ!$B$34:$B$777,R$331)+'СЕТ СН'!$F$13</f>
        <v>435.64338978000001</v>
      </c>
      <c r="S358" s="37">
        <f>SUMIFS(СВЦЭМ!$J$34:$J$777,СВЦЭМ!$A$34:$A$777,$A358,СВЦЭМ!$B$34:$B$777,S$331)+'СЕТ СН'!$F$13</f>
        <v>433.21658366000003</v>
      </c>
      <c r="T358" s="37">
        <f>SUMIFS(СВЦЭМ!$J$34:$J$777,СВЦЭМ!$A$34:$A$777,$A358,СВЦЭМ!$B$34:$B$777,T$331)+'СЕТ СН'!$F$13</f>
        <v>425.92495479000002</v>
      </c>
      <c r="U358" s="37">
        <f>SUMIFS(СВЦЭМ!$J$34:$J$777,СВЦЭМ!$A$34:$A$777,$A358,СВЦЭМ!$B$34:$B$777,U$331)+'СЕТ СН'!$F$13</f>
        <v>427.23868048000003</v>
      </c>
      <c r="V358" s="37">
        <f>SUMIFS(СВЦЭМ!$J$34:$J$777,СВЦЭМ!$A$34:$A$777,$A358,СВЦЭМ!$B$34:$B$777,V$331)+'СЕТ СН'!$F$13</f>
        <v>446.04408432000002</v>
      </c>
      <c r="W358" s="37">
        <f>SUMIFS(СВЦЭМ!$J$34:$J$777,СВЦЭМ!$A$34:$A$777,$A358,СВЦЭМ!$B$34:$B$777,W$331)+'СЕТ СН'!$F$13</f>
        <v>407.44997069999999</v>
      </c>
      <c r="X358" s="37">
        <f>SUMIFS(СВЦЭМ!$J$34:$J$777,СВЦЭМ!$A$34:$A$777,$A358,СВЦЭМ!$B$34:$B$777,X$331)+'СЕТ СН'!$F$13</f>
        <v>391.85716206000001</v>
      </c>
      <c r="Y358" s="37">
        <f>SUMIFS(СВЦЭМ!$J$34:$J$777,СВЦЭМ!$A$34:$A$777,$A358,СВЦЭМ!$B$34:$B$777,Y$331)+'СЕТ СН'!$F$13</f>
        <v>423.48460254999998</v>
      </c>
    </row>
    <row r="359" spans="1:27" ht="15.75" x14ac:dyDescent="0.2">
      <c r="A359" s="36">
        <f t="shared" si="9"/>
        <v>43248</v>
      </c>
      <c r="B359" s="37">
        <f>SUMIFS(СВЦЭМ!$J$34:$J$777,СВЦЭМ!$A$34:$A$777,$A359,СВЦЭМ!$B$34:$B$777,B$331)+'СЕТ СН'!$F$13</f>
        <v>396.62267559999998</v>
      </c>
      <c r="C359" s="37">
        <f>SUMIFS(СВЦЭМ!$J$34:$J$777,СВЦЭМ!$A$34:$A$777,$A359,СВЦЭМ!$B$34:$B$777,C$331)+'СЕТ СН'!$F$13</f>
        <v>413.45754765999999</v>
      </c>
      <c r="D359" s="37">
        <f>SUMIFS(СВЦЭМ!$J$34:$J$777,СВЦЭМ!$A$34:$A$777,$A359,СВЦЭМ!$B$34:$B$777,D$331)+'СЕТ СН'!$F$13</f>
        <v>430.78364911</v>
      </c>
      <c r="E359" s="37">
        <f>SUMIFS(СВЦЭМ!$J$34:$J$777,СВЦЭМ!$A$34:$A$777,$A359,СВЦЭМ!$B$34:$B$777,E$331)+'СЕТ СН'!$F$13</f>
        <v>437.45394613000002</v>
      </c>
      <c r="F359" s="37">
        <f>SUMIFS(СВЦЭМ!$J$34:$J$777,СВЦЭМ!$A$34:$A$777,$A359,СВЦЭМ!$B$34:$B$777,F$331)+'СЕТ СН'!$F$13</f>
        <v>442.82174414999997</v>
      </c>
      <c r="G359" s="37">
        <f>SUMIFS(СВЦЭМ!$J$34:$J$777,СВЦЭМ!$A$34:$A$777,$A359,СВЦЭМ!$B$34:$B$777,G$331)+'СЕТ СН'!$F$13</f>
        <v>428.89308986999998</v>
      </c>
      <c r="H359" s="37">
        <f>SUMIFS(СВЦЭМ!$J$34:$J$777,СВЦЭМ!$A$34:$A$777,$A359,СВЦЭМ!$B$34:$B$777,H$331)+'СЕТ СН'!$F$13</f>
        <v>391.75800887000003</v>
      </c>
      <c r="I359" s="37">
        <f>SUMIFS(СВЦЭМ!$J$34:$J$777,СВЦЭМ!$A$34:$A$777,$A359,СВЦЭМ!$B$34:$B$777,I$331)+'СЕТ СН'!$F$13</f>
        <v>415.35571537999999</v>
      </c>
      <c r="J359" s="37">
        <f>SUMIFS(СВЦЭМ!$J$34:$J$777,СВЦЭМ!$A$34:$A$777,$A359,СВЦЭМ!$B$34:$B$777,J$331)+'СЕТ СН'!$F$13</f>
        <v>469.53285738</v>
      </c>
      <c r="K359" s="37">
        <f>SUMIFS(СВЦЭМ!$J$34:$J$777,СВЦЭМ!$A$34:$A$777,$A359,СВЦЭМ!$B$34:$B$777,K$331)+'СЕТ СН'!$F$13</f>
        <v>470.36152912</v>
      </c>
      <c r="L359" s="37">
        <f>SUMIFS(СВЦЭМ!$J$34:$J$777,СВЦЭМ!$A$34:$A$777,$A359,СВЦЭМ!$B$34:$B$777,L$331)+'СЕТ СН'!$F$13</f>
        <v>462.49644503000002</v>
      </c>
      <c r="M359" s="37">
        <f>SUMIFS(СВЦЭМ!$J$34:$J$777,СВЦЭМ!$A$34:$A$777,$A359,СВЦЭМ!$B$34:$B$777,M$331)+'СЕТ СН'!$F$13</f>
        <v>460.19418489999998</v>
      </c>
      <c r="N359" s="37">
        <f>SUMIFS(СВЦЭМ!$J$34:$J$777,СВЦЭМ!$A$34:$A$777,$A359,СВЦЭМ!$B$34:$B$777,N$331)+'СЕТ СН'!$F$13</f>
        <v>462.12667421999998</v>
      </c>
      <c r="O359" s="37">
        <f>SUMIFS(СВЦЭМ!$J$34:$J$777,СВЦЭМ!$A$34:$A$777,$A359,СВЦЭМ!$B$34:$B$777,O$331)+'СЕТ СН'!$F$13</f>
        <v>453.86492177000002</v>
      </c>
      <c r="P359" s="37">
        <f>SUMIFS(СВЦЭМ!$J$34:$J$777,СВЦЭМ!$A$34:$A$777,$A359,СВЦЭМ!$B$34:$B$777,P$331)+'СЕТ СН'!$F$13</f>
        <v>454.89214156999998</v>
      </c>
      <c r="Q359" s="37">
        <f>SUMIFS(СВЦЭМ!$J$34:$J$777,СВЦЭМ!$A$34:$A$777,$A359,СВЦЭМ!$B$34:$B$777,Q$331)+'СЕТ СН'!$F$13</f>
        <v>457.88070076999998</v>
      </c>
      <c r="R359" s="37">
        <f>SUMIFS(СВЦЭМ!$J$34:$J$777,СВЦЭМ!$A$34:$A$777,$A359,СВЦЭМ!$B$34:$B$777,R$331)+'СЕТ СН'!$F$13</f>
        <v>458.76884716000001</v>
      </c>
      <c r="S359" s="37">
        <f>SUMIFS(СВЦЭМ!$J$34:$J$777,СВЦЭМ!$A$34:$A$777,$A359,СВЦЭМ!$B$34:$B$777,S$331)+'СЕТ СН'!$F$13</f>
        <v>461.11847151000001</v>
      </c>
      <c r="T359" s="37">
        <f>SUMIFS(СВЦЭМ!$J$34:$J$777,СВЦЭМ!$A$34:$A$777,$A359,СВЦЭМ!$B$34:$B$777,T$331)+'СЕТ СН'!$F$13</f>
        <v>454.18267104</v>
      </c>
      <c r="U359" s="37">
        <f>SUMIFS(СВЦЭМ!$J$34:$J$777,СВЦЭМ!$A$34:$A$777,$A359,СВЦЭМ!$B$34:$B$777,U$331)+'СЕТ СН'!$F$13</f>
        <v>463.77610398000002</v>
      </c>
      <c r="V359" s="37">
        <f>SUMIFS(СВЦЭМ!$J$34:$J$777,СВЦЭМ!$A$34:$A$777,$A359,СВЦЭМ!$B$34:$B$777,V$331)+'СЕТ СН'!$F$13</f>
        <v>465.75512322999998</v>
      </c>
      <c r="W359" s="37">
        <f>SUMIFS(СВЦЭМ!$J$34:$J$777,СВЦЭМ!$A$34:$A$777,$A359,СВЦЭМ!$B$34:$B$777,W$331)+'СЕТ СН'!$F$13</f>
        <v>463.27742809</v>
      </c>
      <c r="X359" s="37">
        <f>SUMIFS(СВЦЭМ!$J$34:$J$777,СВЦЭМ!$A$34:$A$777,$A359,СВЦЭМ!$B$34:$B$777,X$331)+'СЕТ СН'!$F$13</f>
        <v>445.76042426999999</v>
      </c>
      <c r="Y359" s="37">
        <f>SUMIFS(СВЦЭМ!$J$34:$J$777,СВЦЭМ!$A$34:$A$777,$A359,СВЦЭМ!$B$34:$B$777,Y$331)+'СЕТ СН'!$F$13</f>
        <v>445.03516632999998</v>
      </c>
    </row>
    <row r="360" spans="1:27" ht="15.75" x14ac:dyDescent="0.2">
      <c r="A360" s="36">
        <f t="shared" si="9"/>
        <v>43249</v>
      </c>
      <c r="B360" s="37">
        <f>SUMIFS(СВЦЭМ!$J$34:$J$777,СВЦЭМ!$A$34:$A$777,$A360,СВЦЭМ!$B$34:$B$777,B$331)+'СЕТ СН'!$F$13</f>
        <v>448.55724262000001</v>
      </c>
      <c r="C360" s="37">
        <f>SUMIFS(СВЦЭМ!$J$34:$J$777,СВЦЭМ!$A$34:$A$777,$A360,СВЦЭМ!$B$34:$B$777,C$331)+'СЕТ СН'!$F$13</f>
        <v>482.85136799000003</v>
      </c>
      <c r="D360" s="37">
        <f>SUMIFS(СВЦЭМ!$J$34:$J$777,СВЦЭМ!$A$34:$A$777,$A360,СВЦЭМ!$B$34:$B$777,D$331)+'СЕТ СН'!$F$13</f>
        <v>500.84050036000002</v>
      </c>
      <c r="E360" s="37">
        <f>SUMIFS(СВЦЭМ!$J$34:$J$777,СВЦЭМ!$A$34:$A$777,$A360,СВЦЭМ!$B$34:$B$777,E$331)+'СЕТ СН'!$F$13</f>
        <v>503.67646569999999</v>
      </c>
      <c r="F360" s="37">
        <f>SUMIFS(СВЦЭМ!$J$34:$J$777,СВЦЭМ!$A$34:$A$777,$A360,СВЦЭМ!$B$34:$B$777,F$331)+'СЕТ СН'!$F$13</f>
        <v>505.86224117</v>
      </c>
      <c r="G360" s="37">
        <f>SUMIFS(СВЦЭМ!$J$34:$J$777,СВЦЭМ!$A$34:$A$777,$A360,СВЦЭМ!$B$34:$B$777,G$331)+'СЕТ СН'!$F$13</f>
        <v>504.51008198</v>
      </c>
      <c r="H360" s="37">
        <f>SUMIFS(СВЦЭМ!$J$34:$J$777,СВЦЭМ!$A$34:$A$777,$A360,СВЦЭМ!$B$34:$B$777,H$331)+'СЕТ СН'!$F$13</f>
        <v>467.51448568000001</v>
      </c>
      <c r="I360" s="37">
        <f>SUMIFS(СВЦЭМ!$J$34:$J$777,СВЦЭМ!$A$34:$A$777,$A360,СВЦЭМ!$B$34:$B$777,I$331)+'СЕТ СН'!$F$13</f>
        <v>462.77526397000003</v>
      </c>
      <c r="J360" s="37">
        <f>SUMIFS(СВЦЭМ!$J$34:$J$777,СВЦЭМ!$A$34:$A$777,$A360,СВЦЭМ!$B$34:$B$777,J$331)+'СЕТ СН'!$F$13</f>
        <v>470.00408023</v>
      </c>
      <c r="K360" s="37">
        <f>SUMIFS(СВЦЭМ!$J$34:$J$777,СВЦЭМ!$A$34:$A$777,$A360,СВЦЭМ!$B$34:$B$777,K$331)+'СЕТ СН'!$F$13</f>
        <v>476.59189247</v>
      </c>
      <c r="L360" s="37">
        <f>SUMIFS(СВЦЭМ!$J$34:$J$777,СВЦЭМ!$A$34:$A$777,$A360,СВЦЭМ!$B$34:$B$777,L$331)+'СЕТ СН'!$F$13</f>
        <v>454.96824344999999</v>
      </c>
      <c r="M360" s="37">
        <f>SUMIFS(СВЦЭМ!$J$34:$J$777,СВЦЭМ!$A$34:$A$777,$A360,СВЦЭМ!$B$34:$B$777,M$331)+'СЕТ СН'!$F$13</f>
        <v>459.21657865999998</v>
      </c>
      <c r="N360" s="37">
        <f>SUMIFS(СВЦЭМ!$J$34:$J$777,СВЦЭМ!$A$34:$A$777,$A360,СВЦЭМ!$B$34:$B$777,N$331)+'СЕТ СН'!$F$13</f>
        <v>459.77812733000002</v>
      </c>
      <c r="O360" s="37">
        <f>SUMIFS(СВЦЭМ!$J$34:$J$777,СВЦЭМ!$A$34:$A$777,$A360,СВЦЭМ!$B$34:$B$777,O$331)+'СЕТ СН'!$F$13</f>
        <v>452.84659255000003</v>
      </c>
      <c r="P360" s="37">
        <f>SUMIFS(СВЦЭМ!$J$34:$J$777,СВЦЭМ!$A$34:$A$777,$A360,СВЦЭМ!$B$34:$B$777,P$331)+'СЕТ СН'!$F$13</f>
        <v>451.47469612999998</v>
      </c>
      <c r="Q360" s="37">
        <f>SUMIFS(СВЦЭМ!$J$34:$J$777,СВЦЭМ!$A$34:$A$777,$A360,СВЦЭМ!$B$34:$B$777,Q$331)+'СЕТ СН'!$F$13</f>
        <v>455.82414999000002</v>
      </c>
      <c r="R360" s="37">
        <f>SUMIFS(СВЦЭМ!$J$34:$J$777,СВЦЭМ!$A$34:$A$777,$A360,СВЦЭМ!$B$34:$B$777,R$331)+'СЕТ СН'!$F$13</f>
        <v>460.29187098</v>
      </c>
      <c r="S360" s="37">
        <f>SUMIFS(СВЦЭМ!$J$34:$J$777,СВЦЭМ!$A$34:$A$777,$A360,СВЦЭМ!$B$34:$B$777,S$331)+'СЕТ СН'!$F$13</f>
        <v>458.38179423999998</v>
      </c>
      <c r="T360" s="37">
        <f>SUMIFS(СВЦЭМ!$J$34:$J$777,СВЦЭМ!$A$34:$A$777,$A360,СВЦЭМ!$B$34:$B$777,T$331)+'СЕТ СН'!$F$13</f>
        <v>457.58359259000002</v>
      </c>
      <c r="U360" s="37">
        <f>SUMIFS(СВЦЭМ!$J$34:$J$777,СВЦЭМ!$A$34:$A$777,$A360,СВЦЭМ!$B$34:$B$777,U$331)+'СЕТ СН'!$F$13</f>
        <v>465.25977204999998</v>
      </c>
      <c r="V360" s="37">
        <f>SUMIFS(СВЦЭМ!$J$34:$J$777,СВЦЭМ!$A$34:$A$777,$A360,СВЦЭМ!$B$34:$B$777,V$331)+'СЕТ СН'!$F$13</f>
        <v>385.92321799000001</v>
      </c>
      <c r="W360" s="37">
        <f>SUMIFS(СВЦЭМ!$J$34:$J$777,СВЦЭМ!$A$34:$A$777,$A360,СВЦЭМ!$B$34:$B$777,W$331)+'СЕТ СН'!$F$13</f>
        <v>372.74014572999999</v>
      </c>
      <c r="X360" s="37">
        <f>SUMIFS(СВЦЭМ!$J$34:$J$777,СВЦЭМ!$A$34:$A$777,$A360,СВЦЭМ!$B$34:$B$777,X$331)+'СЕТ СН'!$F$13</f>
        <v>383.26222679</v>
      </c>
      <c r="Y360" s="37">
        <f>SUMIFS(СВЦЭМ!$J$34:$J$777,СВЦЭМ!$A$34:$A$777,$A360,СВЦЭМ!$B$34:$B$777,Y$331)+'СЕТ СН'!$F$13</f>
        <v>415.90393963999998</v>
      </c>
    </row>
    <row r="361" spans="1:27" ht="15.75" x14ac:dyDescent="0.2">
      <c r="A361" s="36">
        <f t="shared" si="9"/>
        <v>43250</v>
      </c>
      <c r="B361" s="37">
        <f>SUMIFS(СВЦЭМ!$J$34:$J$777,СВЦЭМ!$A$34:$A$777,$A361,СВЦЭМ!$B$34:$B$777,B$331)+'СЕТ СН'!$F$13</f>
        <v>478.89265977999997</v>
      </c>
      <c r="C361" s="37">
        <f>SUMIFS(СВЦЭМ!$J$34:$J$777,СВЦЭМ!$A$34:$A$777,$A361,СВЦЭМ!$B$34:$B$777,C$331)+'СЕТ СН'!$F$13</f>
        <v>511.01903994999998</v>
      </c>
      <c r="D361" s="37">
        <f>SUMIFS(СВЦЭМ!$J$34:$J$777,СВЦЭМ!$A$34:$A$777,$A361,СВЦЭМ!$B$34:$B$777,D$331)+'СЕТ СН'!$F$13</f>
        <v>534.97885695000002</v>
      </c>
      <c r="E361" s="37">
        <f>SUMIFS(СВЦЭМ!$J$34:$J$777,СВЦЭМ!$A$34:$A$777,$A361,СВЦЭМ!$B$34:$B$777,E$331)+'СЕТ СН'!$F$13</f>
        <v>539.70987578999996</v>
      </c>
      <c r="F361" s="37">
        <f>SUMIFS(СВЦЭМ!$J$34:$J$777,СВЦЭМ!$A$34:$A$777,$A361,СВЦЭМ!$B$34:$B$777,F$331)+'СЕТ СН'!$F$13</f>
        <v>546.19641492999995</v>
      </c>
      <c r="G361" s="37">
        <f>SUMIFS(СВЦЭМ!$J$34:$J$777,СВЦЭМ!$A$34:$A$777,$A361,СВЦЭМ!$B$34:$B$777,G$331)+'СЕТ СН'!$F$13</f>
        <v>539.09355278999999</v>
      </c>
      <c r="H361" s="37">
        <f>SUMIFS(СВЦЭМ!$J$34:$J$777,СВЦЭМ!$A$34:$A$777,$A361,СВЦЭМ!$B$34:$B$777,H$331)+'СЕТ СН'!$F$13</f>
        <v>500.94061244</v>
      </c>
      <c r="I361" s="37">
        <f>SUMIFS(СВЦЭМ!$J$34:$J$777,СВЦЭМ!$A$34:$A$777,$A361,СВЦЭМ!$B$34:$B$777,I$331)+'СЕТ СН'!$F$13</f>
        <v>457.58490055999999</v>
      </c>
      <c r="J361" s="37">
        <f>SUMIFS(СВЦЭМ!$J$34:$J$777,СВЦЭМ!$A$34:$A$777,$A361,СВЦЭМ!$B$34:$B$777,J$331)+'СЕТ СН'!$F$13</f>
        <v>454.81205774</v>
      </c>
      <c r="K361" s="37">
        <f>SUMIFS(СВЦЭМ!$J$34:$J$777,СВЦЭМ!$A$34:$A$777,$A361,СВЦЭМ!$B$34:$B$777,K$331)+'СЕТ СН'!$F$13</f>
        <v>460.28963263999998</v>
      </c>
      <c r="L361" s="37">
        <f>SUMIFS(СВЦЭМ!$J$34:$J$777,СВЦЭМ!$A$34:$A$777,$A361,СВЦЭМ!$B$34:$B$777,L$331)+'СЕТ СН'!$F$13</f>
        <v>458.46712960000002</v>
      </c>
      <c r="M361" s="37">
        <f>SUMIFS(СВЦЭМ!$J$34:$J$777,СВЦЭМ!$A$34:$A$777,$A361,СВЦЭМ!$B$34:$B$777,M$331)+'СЕТ СН'!$F$13</f>
        <v>471.46969948999998</v>
      </c>
      <c r="N361" s="37">
        <f>SUMIFS(СВЦЭМ!$J$34:$J$777,СВЦЭМ!$A$34:$A$777,$A361,СВЦЭМ!$B$34:$B$777,N$331)+'СЕТ СН'!$F$13</f>
        <v>471.93097967</v>
      </c>
      <c r="O361" s="37">
        <f>SUMIFS(СВЦЭМ!$J$34:$J$777,СВЦЭМ!$A$34:$A$777,$A361,СВЦЭМ!$B$34:$B$777,O$331)+'СЕТ СН'!$F$13</f>
        <v>465.00339452999998</v>
      </c>
      <c r="P361" s="37">
        <f>SUMIFS(СВЦЭМ!$J$34:$J$777,СВЦЭМ!$A$34:$A$777,$A361,СВЦЭМ!$B$34:$B$777,P$331)+'СЕТ СН'!$F$13</f>
        <v>455.57652059999998</v>
      </c>
      <c r="Q361" s="37">
        <f>SUMIFS(СВЦЭМ!$J$34:$J$777,СВЦЭМ!$A$34:$A$777,$A361,СВЦЭМ!$B$34:$B$777,Q$331)+'СЕТ СН'!$F$13</f>
        <v>443.03175343999999</v>
      </c>
      <c r="R361" s="37">
        <f>SUMIFS(СВЦЭМ!$J$34:$J$777,СВЦЭМ!$A$34:$A$777,$A361,СВЦЭМ!$B$34:$B$777,R$331)+'СЕТ СН'!$F$13</f>
        <v>448.00547895</v>
      </c>
      <c r="S361" s="37">
        <f>SUMIFS(СВЦЭМ!$J$34:$J$777,СВЦЭМ!$A$34:$A$777,$A361,СВЦЭМ!$B$34:$B$777,S$331)+'СЕТ СН'!$F$13</f>
        <v>448.15916293999999</v>
      </c>
      <c r="T361" s="37">
        <f>SUMIFS(СВЦЭМ!$J$34:$J$777,СВЦЭМ!$A$34:$A$777,$A361,СВЦЭМ!$B$34:$B$777,T$331)+'СЕТ СН'!$F$13</f>
        <v>444.74083408000001</v>
      </c>
      <c r="U361" s="37">
        <f>SUMIFS(СВЦЭМ!$J$34:$J$777,СВЦЭМ!$A$34:$A$777,$A361,СВЦЭМ!$B$34:$B$777,U$331)+'СЕТ СН'!$F$13</f>
        <v>441.1933477</v>
      </c>
      <c r="V361" s="37">
        <f>SUMIFS(СВЦЭМ!$J$34:$J$777,СВЦЭМ!$A$34:$A$777,$A361,СВЦЭМ!$B$34:$B$777,V$331)+'СЕТ СН'!$F$13</f>
        <v>430.37938639999999</v>
      </c>
      <c r="W361" s="37">
        <f>SUMIFS(СВЦЭМ!$J$34:$J$777,СВЦЭМ!$A$34:$A$777,$A361,СВЦЭМ!$B$34:$B$777,W$331)+'СЕТ СН'!$F$13</f>
        <v>424.32561834000001</v>
      </c>
      <c r="X361" s="37">
        <f>SUMIFS(СВЦЭМ!$J$34:$J$777,СВЦЭМ!$A$34:$A$777,$A361,СВЦЭМ!$B$34:$B$777,X$331)+'СЕТ СН'!$F$13</f>
        <v>432.05077610000001</v>
      </c>
      <c r="Y361" s="37">
        <f>SUMIFS(СВЦЭМ!$J$34:$J$777,СВЦЭМ!$A$34:$A$777,$A361,СВЦЭМ!$B$34:$B$777,Y$331)+'СЕТ СН'!$F$13</f>
        <v>450.87295849999998</v>
      </c>
    </row>
    <row r="362" spans="1:27" ht="15.75" x14ac:dyDescent="0.2">
      <c r="A362" s="36">
        <f t="shared" si="9"/>
        <v>43251</v>
      </c>
      <c r="B362" s="37">
        <f>SUMIFS(СВЦЭМ!$J$34:$J$777,СВЦЭМ!$A$34:$A$777,$A362,СВЦЭМ!$B$34:$B$777,B$331)+'СЕТ СН'!$F$13</f>
        <v>478.43569287999998</v>
      </c>
      <c r="C362" s="37">
        <f>SUMIFS(СВЦЭМ!$J$34:$J$777,СВЦЭМ!$A$34:$A$777,$A362,СВЦЭМ!$B$34:$B$777,C$331)+'СЕТ СН'!$F$13</f>
        <v>512.19726930000002</v>
      </c>
      <c r="D362" s="37">
        <f>SUMIFS(СВЦЭМ!$J$34:$J$777,СВЦЭМ!$A$34:$A$777,$A362,СВЦЭМ!$B$34:$B$777,D$331)+'СЕТ СН'!$F$13</f>
        <v>527.28239728999995</v>
      </c>
      <c r="E362" s="37">
        <f>SUMIFS(СВЦЭМ!$J$34:$J$777,СВЦЭМ!$A$34:$A$777,$A362,СВЦЭМ!$B$34:$B$777,E$331)+'СЕТ СН'!$F$13</f>
        <v>533.75446061000002</v>
      </c>
      <c r="F362" s="37">
        <f>SUMIFS(СВЦЭМ!$J$34:$J$777,СВЦЭМ!$A$34:$A$777,$A362,СВЦЭМ!$B$34:$B$777,F$331)+'СЕТ СН'!$F$13</f>
        <v>538.72595082999999</v>
      </c>
      <c r="G362" s="37">
        <f>SUMIFS(СВЦЭМ!$J$34:$J$777,СВЦЭМ!$A$34:$A$777,$A362,СВЦЭМ!$B$34:$B$777,G$331)+'СЕТ СН'!$F$13</f>
        <v>528.51729962000002</v>
      </c>
      <c r="H362" s="37">
        <f>SUMIFS(СВЦЭМ!$J$34:$J$777,СВЦЭМ!$A$34:$A$777,$A362,СВЦЭМ!$B$34:$B$777,H$331)+'СЕТ СН'!$F$13</f>
        <v>502.35927837999998</v>
      </c>
      <c r="I362" s="37">
        <f>SUMIFS(СВЦЭМ!$J$34:$J$777,СВЦЭМ!$A$34:$A$777,$A362,СВЦЭМ!$B$34:$B$777,I$331)+'СЕТ СН'!$F$13</f>
        <v>461.86321400000003</v>
      </c>
      <c r="J362" s="37">
        <f>SUMIFS(СВЦЭМ!$J$34:$J$777,СВЦЭМ!$A$34:$A$777,$A362,СВЦЭМ!$B$34:$B$777,J$331)+'СЕТ СН'!$F$13</f>
        <v>448.39120498</v>
      </c>
      <c r="K362" s="37">
        <f>SUMIFS(СВЦЭМ!$J$34:$J$777,СВЦЭМ!$A$34:$A$777,$A362,СВЦЭМ!$B$34:$B$777,K$331)+'СЕТ СН'!$F$13</f>
        <v>439.40416362000002</v>
      </c>
      <c r="L362" s="37">
        <f>SUMIFS(СВЦЭМ!$J$34:$J$777,СВЦЭМ!$A$34:$A$777,$A362,СВЦЭМ!$B$34:$B$777,L$331)+'СЕТ СН'!$F$13</f>
        <v>443.32683882999999</v>
      </c>
      <c r="M362" s="37">
        <f>SUMIFS(СВЦЭМ!$J$34:$J$777,СВЦЭМ!$A$34:$A$777,$A362,СВЦЭМ!$B$34:$B$777,M$331)+'СЕТ СН'!$F$13</f>
        <v>448.35026028999999</v>
      </c>
      <c r="N362" s="37">
        <f>SUMIFS(СВЦЭМ!$J$34:$J$777,СВЦЭМ!$A$34:$A$777,$A362,СВЦЭМ!$B$34:$B$777,N$331)+'СЕТ СН'!$F$13</f>
        <v>439.58095135999997</v>
      </c>
      <c r="O362" s="37">
        <f>SUMIFS(СВЦЭМ!$J$34:$J$777,СВЦЭМ!$A$34:$A$777,$A362,СВЦЭМ!$B$34:$B$777,O$331)+'СЕТ СН'!$F$13</f>
        <v>445.35630938000003</v>
      </c>
      <c r="P362" s="37">
        <f>SUMIFS(СВЦЭМ!$J$34:$J$777,СВЦЭМ!$A$34:$A$777,$A362,СВЦЭМ!$B$34:$B$777,P$331)+'СЕТ СН'!$F$13</f>
        <v>452.10135141000001</v>
      </c>
      <c r="Q362" s="37">
        <f>SUMIFS(СВЦЭМ!$J$34:$J$777,СВЦЭМ!$A$34:$A$777,$A362,СВЦЭМ!$B$34:$B$777,Q$331)+'СЕТ СН'!$F$13</f>
        <v>458.01581627000002</v>
      </c>
      <c r="R362" s="37">
        <f>SUMIFS(СВЦЭМ!$J$34:$J$777,СВЦЭМ!$A$34:$A$777,$A362,СВЦЭМ!$B$34:$B$777,R$331)+'СЕТ СН'!$F$13</f>
        <v>457.20263698999997</v>
      </c>
      <c r="S362" s="37">
        <f>SUMIFS(СВЦЭМ!$J$34:$J$777,СВЦЭМ!$A$34:$A$777,$A362,СВЦЭМ!$B$34:$B$777,S$331)+'СЕТ СН'!$F$13</f>
        <v>452.11055999000001</v>
      </c>
      <c r="T362" s="37">
        <f>SUMIFS(СВЦЭМ!$J$34:$J$777,СВЦЭМ!$A$34:$A$777,$A362,СВЦЭМ!$B$34:$B$777,T$331)+'СЕТ СН'!$F$13</f>
        <v>444.17430869999998</v>
      </c>
      <c r="U362" s="37">
        <f>SUMIFS(СВЦЭМ!$J$34:$J$777,СВЦЭМ!$A$34:$A$777,$A362,СВЦЭМ!$B$34:$B$777,U$331)+'СЕТ СН'!$F$13</f>
        <v>446.81148761999998</v>
      </c>
      <c r="V362" s="37">
        <f>SUMIFS(СВЦЭМ!$J$34:$J$777,СВЦЭМ!$A$34:$A$777,$A362,СВЦЭМ!$B$34:$B$777,V$331)+'СЕТ СН'!$F$13</f>
        <v>439.20564844</v>
      </c>
      <c r="W362" s="37">
        <f>SUMIFS(СВЦЭМ!$J$34:$J$777,СВЦЭМ!$A$34:$A$777,$A362,СВЦЭМ!$B$34:$B$777,W$331)+'СЕТ СН'!$F$13</f>
        <v>441.09553109000001</v>
      </c>
      <c r="X362" s="37">
        <f>SUMIFS(СВЦЭМ!$J$34:$J$777,СВЦЭМ!$A$34:$A$777,$A362,СВЦЭМ!$B$34:$B$777,X$331)+'СЕТ СН'!$F$13</f>
        <v>443.53531826</v>
      </c>
      <c r="Y362" s="37">
        <f>SUMIFS(СВЦЭМ!$J$34:$J$777,СВЦЭМ!$A$34:$A$777,$A362,СВЦЭМ!$B$34:$B$777,Y$331)+'СЕТ СН'!$F$13</f>
        <v>460.18620169000002</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18" t="s">
        <v>7</v>
      </c>
      <c r="B364" s="121" t="s">
        <v>134</v>
      </c>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3"/>
    </row>
    <row r="365" spans="1:27" ht="12.75" customHeight="1" x14ac:dyDescent="0.2">
      <c r="A365" s="119"/>
      <c r="B365" s="124"/>
      <c r="C365" s="125"/>
      <c r="D365" s="125"/>
      <c r="E365" s="125"/>
      <c r="F365" s="125"/>
      <c r="G365" s="125"/>
      <c r="H365" s="125"/>
      <c r="I365" s="125"/>
      <c r="J365" s="125"/>
      <c r="K365" s="125"/>
      <c r="L365" s="125"/>
      <c r="M365" s="125"/>
      <c r="N365" s="125"/>
      <c r="O365" s="125"/>
      <c r="P365" s="125"/>
      <c r="Q365" s="125"/>
      <c r="R365" s="125"/>
      <c r="S365" s="125"/>
      <c r="T365" s="125"/>
      <c r="U365" s="125"/>
      <c r="V365" s="125"/>
      <c r="W365" s="125"/>
      <c r="X365" s="125"/>
      <c r="Y365" s="126"/>
    </row>
    <row r="366" spans="1:27" s="47" customFormat="1" ht="12.75" customHeight="1" x14ac:dyDescent="0.2">
      <c r="A366" s="120"/>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01.05.2018</v>
      </c>
      <c r="B367" s="37">
        <f>SUMIFS(СВЦЭМ!$K$34:$K$777,СВЦЭМ!$A$34:$A$777,$A367,СВЦЭМ!$B$34:$B$777,B$366)+'СЕТ СН'!$F$13</f>
        <v>588.28895454999997</v>
      </c>
      <c r="C367" s="37">
        <f>SUMIFS(СВЦЭМ!$K$34:$K$777,СВЦЭМ!$A$34:$A$777,$A367,СВЦЭМ!$B$34:$B$777,C$366)+'СЕТ СН'!$F$13</f>
        <v>598.82805244999997</v>
      </c>
      <c r="D367" s="37">
        <f>SUMIFS(СВЦЭМ!$K$34:$K$777,СВЦЭМ!$A$34:$A$777,$A367,СВЦЭМ!$B$34:$B$777,D$366)+'СЕТ СН'!$F$13</f>
        <v>617.74635814999999</v>
      </c>
      <c r="E367" s="37">
        <f>SUMIFS(СВЦЭМ!$K$34:$K$777,СВЦЭМ!$A$34:$A$777,$A367,СВЦЭМ!$B$34:$B$777,E$366)+'СЕТ СН'!$F$13</f>
        <v>623.48866711000005</v>
      </c>
      <c r="F367" s="37">
        <f>SUMIFS(СВЦЭМ!$K$34:$K$777,СВЦЭМ!$A$34:$A$777,$A367,СВЦЭМ!$B$34:$B$777,F$366)+'СЕТ СН'!$F$13</f>
        <v>635.40780630999996</v>
      </c>
      <c r="G367" s="37">
        <f>SUMIFS(СВЦЭМ!$K$34:$K$777,СВЦЭМ!$A$34:$A$777,$A367,СВЦЭМ!$B$34:$B$777,G$366)+'СЕТ СН'!$F$13</f>
        <v>624.24266872999999</v>
      </c>
      <c r="H367" s="37">
        <f>SUMIFS(СВЦЭМ!$K$34:$K$777,СВЦЭМ!$A$34:$A$777,$A367,СВЦЭМ!$B$34:$B$777,H$366)+'СЕТ СН'!$F$13</f>
        <v>569.79078106999998</v>
      </c>
      <c r="I367" s="37">
        <f>SUMIFS(СВЦЭМ!$K$34:$K$777,СВЦЭМ!$A$34:$A$777,$A367,СВЦЭМ!$B$34:$B$777,I$366)+'СЕТ СН'!$F$13</f>
        <v>495.78583171000002</v>
      </c>
      <c r="J367" s="37">
        <f>SUMIFS(СВЦЭМ!$K$34:$K$777,СВЦЭМ!$A$34:$A$777,$A367,СВЦЭМ!$B$34:$B$777,J$366)+'СЕТ СН'!$F$13</f>
        <v>442.58287933000003</v>
      </c>
      <c r="K367" s="37">
        <f>SUMIFS(СВЦЭМ!$K$34:$K$777,СВЦЭМ!$A$34:$A$777,$A367,СВЦЭМ!$B$34:$B$777,K$366)+'СЕТ СН'!$F$13</f>
        <v>415.98586767</v>
      </c>
      <c r="L367" s="37">
        <f>SUMIFS(СВЦЭМ!$K$34:$K$777,СВЦЭМ!$A$34:$A$777,$A367,СВЦЭМ!$B$34:$B$777,L$366)+'СЕТ СН'!$F$13</f>
        <v>403.21129342</v>
      </c>
      <c r="M367" s="37">
        <f>SUMIFS(СВЦЭМ!$K$34:$K$777,СВЦЭМ!$A$34:$A$777,$A367,СВЦЭМ!$B$34:$B$777,M$366)+'СЕТ СН'!$F$13</f>
        <v>406.36959624000002</v>
      </c>
      <c r="N367" s="37">
        <f>SUMIFS(СВЦЭМ!$K$34:$K$777,СВЦЭМ!$A$34:$A$777,$A367,СВЦЭМ!$B$34:$B$777,N$366)+'СЕТ СН'!$F$13</f>
        <v>421.0939133</v>
      </c>
      <c r="O367" s="37">
        <f>SUMIFS(СВЦЭМ!$K$34:$K$777,СВЦЭМ!$A$34:$A$777,$A367,СВЦЭМ!$B$34:$B$777,O$366)+'СЕТ СН'!$F$13</f>
        <v>418.3632412</v>
      </c>
      <c r="P367" s="37">
        <f>SUMIFS(СВЦЭМ!$K$34:$K$777,СВЦЭМ!$A$34:$A$777,$A367,СВЦЭМ!$B$34:$B$777,P$366)+'СЕТ СН'!$F$13</f>
        <v>423.55313135</v>
      </c>
      <c r="Q367" s="37">
        <f>SUMIFS(СВЦЭМ!$K$34:$K$777,СВЦЭМ!$A$34:$A$777,$A367,СВЦЭМ!$B$34:$B$777,Q$366)+'СЕТ СН'!$F$13</f>
        <v>425.97647301000001</v>
      </c>
      <c r="R367" s="37">
        <f>SUMIFS(СВЦЭМ!$K$34:$K$777,СВЦЭМ!$A$34:$A$777,$A367,СВЦЭМ!$B$34:$B$777,R$366)+'СЕТ СН'!$F$13</f>
        <v>423.52638030000003</v>
      </c>
      <c r="S367" s="37">
        <f>SUMIFS(СВЦЭМ!$K$34:$K$777,СВЦЭМ!$A$34:$A$777,$A367,СВЦЭМ!$B$34:$B$777,S$366)+'СЕТ СН'!$F$13</f>
        <v>423.80236101000003</v>
      </c>
      <c r="T367" s="37">
        <f>SUMIFS(СВЦЭМ!$K$34:$K$777,СВЦЭМ!$A$34:$A$777,$A367,СВЦЭМ!$B$34:$B$777,T$366)+'СЕТ СН'!$F$13</f>
        <v>417.59358483</v>
      </c>
      <c r="U367" s="37">
        <f>SUMIFS(СВЦЭМ!$K$34:$K$777,СВЦЭМ!$A$34:$A$777,$A367,СВЦЭМ!$B$34:$B$777,U$366)+'СЕТ СН'!$F$13</f>
        <v>412.84149731999997</v>
      </c>
      <c r="V367" s="37">
        <f>SUMIFS(СВЦЭМ!$K$34:$K$777,СВЦЭМ!$A$34:$A$777,$A367,СВЦЭМ!$B$34:$B$777,V$366)+'СЕТ СН'!$F$13</f>
        <v>401.87640458999999</v>
      </c>
      <c r="W367" s="37">
        <f>SUMIFS(СВЦЭМ!$K$34:$K$777,СВЦЭМ!$A$34:$A$777,$A367,СВЦЭМ!$B$34:$B$777,W$366)+'СЕТ СН'!$F$13</f>
        <v>427.63930970000001</v>
      </c>
      <c r="X367" s="37">
        <f>SUMIFS(СВЦЭМ!$K$34:$K$777,СВЦЭМ!$A$34:$A$777,$A367,СВЦЭМ!$B$34:$B$777,X$366)+'СЕТ СН'!$F$13</f>
        <v>497.31608951999999</v>
      </c>
      <c r="Y367" s="37">
        <f>SUMIFS(СВЦЭМ!$K$34:$K$777,СВЦЭМ!$A$34:$A$777,$A367,СВЦЭМ!$B$34:$B$777,Y$366)+'СЕТ СН'!$F$13</f>
        <v>588.86978824000005</v>
      </c>
      <c r="AA367" s="46"/>
    </row>
    <row r="368" spans="1:27" ht="15.75" x14ac:dyDescent="0.2">
      <c r="A368" s="36">
        <f>A367+1</f>
        <v>43222</v>
      </c>
      <c r="B368" s="37">
        <f>SUMIFS(СВЦЭМ!$K$34:$K$777,СВЦЭМ!$A$34:$A$777,$A368,СВЦЭМ!$B$34:$B$777,B$366)+'СЕТ СН'!$F$13</f>
        <v>599.69836700999997</v>
      </c>
      <c r="C368" s="37">
        <f>SUMIFS(СВЦЭМ!$K$34:$K$777,СВЦЭМ!$A$34:$A$777,$A368,СВЦЭМ!$B$34:$B$777,C$366)+'СЕТ СН'!$F$13</f>
        <v>623.11937781999995</v>
      </c>
      <c r="D368" s="37">
        <f>SUMIFS(СВЦЭМ!$K$34:$K$777,СВЦЭМ!$A$34:$A$777,$A368,СВЦЭМ!$B$34:$B$777,D$366)+'СЕТ СН'!$F$13</f>
        <v>639.46269066000002</v>
      </c>
      <c r="E368" s="37">
        <f>SUMIFS(СВЦЭМ!$K$34:$K$777,СВЦЭМ!$A$34:$A$777,$A368,СВЦЭМ!$B$34:$B$777,E$366)+'СЕТ СН'!$F$13</f>
        <v>647.15881677000004</v>
      </c>
      <c r="F368" s="37">
        <f>SUMIFS(СВЦЭМ!$K$34:$K$777,СВЦЭМ!$A$34:$A$777,$A368,СВЦЭМ!$B$34:$B$777,F$366)+'СЕТ СН'!$F$13</f>
        <v>649.07448168999997</v>
      </c>
      <c r="G368" s="37">
        <f>SUMIFS(СВЦЭМ!$K$34:$K$777,СВЦЭМ!$A$34:$A$777,$A368,СВЦЭМ!$B$34:$B$777,G$366)+'СЕТ СН'!$F$13</f>
        <v>641.84674852000001</v>
      </c>
      <c r="H368" s="37">
        <f>SUMIFS(СВЦЭМ!$K$34:$K$777,СВЦЭМ!$A$34:$A$777,$A368,СВЦЭМ!$B$34:$B$777,H$366)+'СЕТ СН'!$F$13</f>
        <v>584.36518377000004</v>
      </c>
      <c r="I368" s="37">
        <f>SUMIFS(СВЦЭМ!$K$34:$K$777,СВЦЭМ!$A$34:$A$777,$A368,СВЦЭМ!$B$34:$B$777,I$366)+'СЕТ СН'!$F$13</f>
        <v>510.68735637999998</v>
      </c>
      <c r="J368" s="37">
        <f>SUMIFS(СВЦЭМ!$K$34:$K$777,СВЦЭМ!$A$34:$A$777,$A368,СВЦЭМ!$B$34:$B$777,J$366)+'СЕТ СН'!$F$13</f>
        <v>438.07522723</v>
      </c>
      <c r="K368" s="37">
        <f>SUMIFS(СВЦЭМ!$K$34:$K$777,СВЦЭМ!$A$34:$A$777,$A368,СВЦЭМ!$B$34:$B$777,K$366)+'СЕТ СН'!$F$13</f>
        <v>409.13839347999999</v>
      </c>
      <c r="L368" s="37">
        <f>SUMIFS(СВЦЭМ!$K$34:$K$777,СВЦЭМ!$A$34:$A$777,$A368,СВЦЭМ!$B$34:$B$777,L$366)+'СЕТ СН'!$F$13</f>
        <v>402.20806506000002</v>
      </c>
      <c r="M368" s="37">
        <f>SUMIFS(СВЦЭМ!$K$34:$K$777,СВЦЭМ!$A$34:$A$777,$A368,СВЦЭМ!$B$34:$B$777,M$366)+'СЕТ СН'!$F$13</f>
        <v>400.92010325000001</v>
      </c>
      <c r="N368" s="37">
        <f>SUMIFS(СВЦЭМ!$K$34:$K$777,СВЦЭМ!$A$34:$A$777,$A368,СВЦЭМ!$B$34:$B$777,N$366)+'СЕТ СН'!$F$13</f>
        <v>415.10073390999997</v>
      </c>
      <c r="O368" s="37">
        <f>SUMIFS(СВЦЭМ!$K$34:$K$777,СВЦЭМ!$A$34:$A$777,$A368,СВЦЭМ!$B$34:$B$777,O$366)+'СЕТ СН'!$F$13</f>
        <v>439.23052157000001</v>
      </c>
      <c r="P368" s="37">
        <f>SUMIFS(СВЦЭМ!$K$34:$K$777,СВЦЭМ!$A$34:$A$777,$A368,СВЦЭМ!$B$34:$B$777,P$366)+'СЕТ СН'!$F$13</f>
        <v>443.11517686000002</v>
      </c>
      <c r="Q368" s="37">
        <f>SUMIFS(СВЦЭМ!$K$34:$K$777,СВЦЭМ!$A$34:$A$777,$A368,СВЦЭМ!$B$34:$B$777,Q$366)+'СЕТ СН'!$F$13</f>
        <v>434.05797921999999</v>
      </c>
      <c r="R368" s="37">
        <f>SUMIFS(СВЦЭМ!$K$34:$K$777,СВЦЭМ!$A$34:$A$777,$A368,СВЦЭМ!$B$34:$B$777,R$366)+'СЕТ СН'!$F$13</f>
        <v>429.14464219000001</v>
      </c>
      <c r="S368" s="37">
        <f>SUMIFS(СВЦЭМ!$K$34:$K$777,СВЦЭМ!$A$34:$A$777,$A368,СВЦЭМ!$B$34:$B$777,S$366)+'СЕТ СН'!$F$13</f>
        <v>434.05785508999998</v>
      </c>
      <c r="T368" s="37">
        <f>SUMIFS(СВЦЭМ!$K$34:$K$777,СВЦЭМ!$A$34:$A$777,$A368,СВЦЭМ!$B$34:$B$777,T$366)+'СЕТ СН'!$F$13</f>
        <v>434.36555399000002</v>
      </c>
      <c r="U368" s="37">
        <f>SUMIFS(СВЦЭМ!$K$34:$K$777,СВЦЭМ!$A$34:$A$777,$A368,СВЦЭМ!$B$34:$B$777,U$366)+'СЕТ СН'!$F$13</f>
        <v>415.05376296999998</v>
      </c>
      <c r="V368" s="37">
        <f>SUMIFS(СВЦЭМ!$K$34:$K$777,СВЦЭМ!$A$34:$A$777,$A368,СВЦЭМ!$B$34:$B$777,V$366)+'СЕТ СН'!$F$13</f>
        <v>402.97187890999999</v>
      </c>
      <c r="W368" s="37">
        <f>SUMIFS(СВЦЭМ!$K$34:$K$777,СВЦЭМ!$A$34:$A$777,$A368,СВЦЭМ!$B$34:$B$777,W$366)+'СЕТ СН'!$F$13</f>
        <v>429.07181032</v>
      </c>
      <c r="X368" s="37">
        <f>SUMIFS(СВЦЭМ!$K$34:$K$777,СВЦЭМ!$A$34:$A$777,$A368,СВЦЭМ!$B$34:$B$777,X$366)+'СЕТ СН'!$F$13</f>
        <v>482.89289642</v>
      </c>
      <c r="Y368" s="37">
        <f>SUMIFS(СВЦЭМ!$K$34:$K$777,СВЦЭМ!$A$34:$A$777,$A368,СВЦЭМ!$B$34:$B$777,Y$366)+'СЕТ СН'!$F$13</f>
        <v>567.93068202999996</v>
      </c>
    </row>
    <row r="369" spans="1:25" ht="15.75" x14ac:dyDescent="0.2">
      <c r="A369" s="36">
        <f t="shared" ref="A369:A397" si="10">A368+1</f>
        <v>43223</v>
      </c>
      <c r="B369" s="37">
        <f>SUMIFS(СВЦЭМ!$K$34:$K$777,СВЦЭМ!$A$34:$A$777,$A369,СВЦЭМ!$B$34:$B$777,B$366)+'СЕТ СН'!$F$13</f>
        <v>593.14125598999999</v>
      </c>
      <c r="C369" s="37">
        <f>SUMIFS(СВЦЭМ!$K$34:$K$777,СВЦЭМ!$A$34:$A$777,$A369,СВЦЭМ!$B$34:$B$777,C$366)+'СЕТ СН'!$F$13</f>
        <v>625.71091903000001</v>
      </c>
      <c r="D369" s="37">
        <f>SUMIFS(СВЦЭМ!$K$34:$K$777,СВЦЭМ!$A$34:$A$777,$A369,СВЦЭМ!$B$34:$B$777,D$366)+'СЕТ СН'!$F$13</f>
        <v>643.65156892000005</v>
      </c>
      <c r="E369" s="37">
        <f>SUMIFS(СВЦЭМ!$K$34:$K$777,СВЦЭМ!$A$34:$A$777,$A369,СВЦЭМ!$B$34:$B$777,E$366)+'СЕТ СН'!$F$13</f>
        <v>646.64150258999996</v>
      </c>
      <c r="F369" s="37">
        <f>SUMIFS(СВЦЭМ!$K$34:$K$777,СВЦЭМ!$A$34:$A$777,$A369,СВЦЭМ!$B$34:$B$777,F$366)+'СЕТ СН'!$F$13</f>
        <v>647.02292493000004</v>
      </c>
      <c r="G369" s="37">
        <f>SUMIFS(СВЦЭМ!$K$34:$K$777,СВЦЭМ!$A$34:$A$777,$A369,СВЦЭМ!$B$34:$B$777,G$366)+'СЕТ СН'!$F$13</f>
        <v>641.80057865000003</v>
      </c>
      <c r="H369" s="37">
        <f>SUMIFS(СВЦЭМ!$K$34:$K$777,СВЦЭМ!$A$34:$A$777,$A369,СВЦЭМ!$B$34:$B$777,H$366)+'СЕТ СН'!$F$13</f>
        <v>580.65154608</v>
      </c>
      <c r="I369" s="37">
        <f>SUMIFS(СВЦЭМ!$K$34:$K$777,СВЦЭМ!$A$34:$A$777,$A369,СВЦЭМ!$B$34:$B$777,I$366)+'СЕТ СН'!$F$13</f>
        <v>497.13331049999999</v>
      </c>
      <c r="J369" s="37">
        <f>SUMIFS(СВЦЭМ!$K$34:$K$777,СВЦЭМ!$A$34:$A$777,$A369,СВЦЭМ!$B$34:$B$777,J$366)+'СЕТ СН'!$F$13</f>
        <v>463.16702364000002</v>
      </c>
      <c r="K369" s="37">
        <f>SUMIFS(СВЦЭМ!$K$34:$K$777,СВЦЭМ!$A$34:$A$777,$A369,СВЦЭМ!$B$34:$B$777,K$366)+'СЕТ СН'!$F$13</f>
        <v>430.47128752999998</v>
      </c>
      <c r="L369" s="37">
        <f>SUMIFS(СВЦЭМ!$K$34:$K$777,СВЦЭМ!$A$34:$A$777,$A369,СВЦЭМ!$B$34:$B$777,L$366)+'СЕТ СН'!$F$13</f>
        <v>433.58569089999997</v>
      </c>
      <c r="M369" s="37">
        <f>SUMIFS(СВЦЭМ!$K$34:$K$777,СВЦЭМ!$A$34:$A$777,$A369,СВЦЭМ!$B$34:$B$777,M$366)+'СЕТ СН'!$F$13</f>
        <v>429.25651162999998</v>
      </c>
      <c r="N369" s="37">
        <f>SUMIFS(СВЦЭМ!$K$34:$K$777,СВЦЭМ!$A$34:$A$777,$A369,СВЦЭМ!$B$34:$B$777,N$366)+'СЕТ СН'!$F$13</f>
        <v>447.91270070000002</v>
      </c>
      <c r="O369" s="37">
        <f>SUMIFS(СВЦЭМ!$K$34:$K$777,СВЦЭМ!$A$34:$A$777,$A369,СВЦЭМ!$B$34:$B$777,O$366)+'СЕТ СН'!$F$13</f>
        <v>460.77679279</v>
      </c>
      <c r="P369" s="37">
        <f>SUMIFS(СВЦЭМ!$K$34:$K$777,СВЦЭМ!$A$34:$A$777,$A369,СВЦЭМ!$B$34:$B$777,P$366)+'СЕТ СН'!$F$13</f>
        <v>454.13540717000001</v>
      </c>
      <c r="Q369" s="37">
        <f>SUMIFS(СВЦЭМ!$K$34:$K$777,СВЦЭМ!$A$34:$A$777,$A369,СВЦЭМ!$B$34:$B$777,Q$366)+'СЕТ СН'!$F$13</f>
        <v>451.06638227000002</v>
      </c>
      <c r="R369" s="37">
        <f>SUMIFS(СВЦЭМ!$K$34:$K$777,СВЦЭМ!$A$34:$A$777,$A369,СВЦЭМ!$B$34:$B$777,R$366)+'СЕТ СН'!$F$13</f>
        <v>451.5813033</v>
      </c>
      <c r="S369" s="37">
        <f>SUMIFS(СВЦЭМ!$K$34:$K$777,СВЦЭМ!$A$34:$A$777,$A369,СВЦЭМ!$B$34:$B$777,S$366)+'СЕТ СН'!$F$13</f>
        <v>454.22236660999999</v>
      </c>
      <c r="T369" s="37">
        <f>SUMIFS(СВЦЭМ!$K$34:$K$777,СВЦЭМ!$A$34:$A$777,$A369,СВЦЭМ!$B$34:$B$777,T$366)+'СЕТ СН'!$F$13</f>
        <v>465.03503873</v>
      </c>
      <c r="U369" s="37">
        <f>SUMIFS(СВЦЭМ!$K$34:$K$777,СВЦЭМ!$A$34:$A$777,$A369,СВЦЭМ!$B$34:$B$777,U$366)+'СЕТ СН'!$F$13</f>
        <v>435.72239595000002</v>
      </c>
      <c r="V369" s="37">
        <f>SUMIFS(СВЦЭМ!$K$34:$K$777,СВЦЭМ!$A$34:$A$777,$A369,СВЦЭМ!$B$34:$B$777,V$366)+'СЕТ СН'!$F$13</f>
        <v>432.65816917000001</v>
      </c>
      <c r="W369" s="37">
        <f>SUMIFS(СВЦЭМ!$K$34:$K$777,СВЦЭМ!$A$34:$A$777,$A369,СВЦЭМ!$B$34:$B$777,W$366)+'СЕТ СН'!$F$13</f>
        <v>463.04521413999998</v>
      </c>
      <c r="X369" s="37">
        <f>SUMIFS(СВЦЭМ!$K$34:$K$777,СВЦЭМ!$A$34:$A$777,$A369,СВЦЭМ!$B$34:$B$777,X$366)+'СЕТ СН'!$F$13</f>
        <v>529.31271518999995</v>
      </c>
      <c r="Y369" s="37">
        <f>SUMIFS(СВЦЭМ!$K$34:$K$777,СВЦЭМ!$A$34:$A$777,$A369,СВЦЭМ!$B$34:$B$777,Y$366)+'СЕТ СН'!$F$13</f>
        <v>604.95962884999994</v>
      </c>
    </row>
    <row r="370" spans="1:25" ht="15.75" x14ac:dyDescent="0.2">
      <c r="A370" s="36">
        <f t="shared" si="10"/>
        <v>43224</v>
      </c>
      <c r="B370" s="37">
        <f>SUMIFS(СВЦЭМ!$K$34:$K$777,СВЦЭМ!$A$34:$A$777,$A370,СВЦЭМ!$B$34:$B$777,B$366)+'СЕТ СН'!$F$13</f>
        <v>621.25199858999997</v>
      </c>
      <c r="C370" s="37">
        <f>SUMIFS(СВЦЭМ!$K$34:$K$777,СВЦЭМ!$A$34:$A$777,$A370,СВЦЭМ!$B$34:$B$777,C$366)+'СЕТ СН'!$F$13</f>
        <v>657.77155223</v>
      </c>
      <c r="D370" s="37">
        <f>SUMIFS(СВЦЭМ!$K$34:$K$777,СВЦЭМ!$A$34:$A$777,$A370,СВЦЭМ!$B$34:$B$777,D$366)+'СЕТ СН'!$F$13</f>
        <v>672.40705233999995</v>
      </c>
      <c r="E370" s="37">
        <f>SUMIFS(СВЦЭМ!$K$34:$K$777,СВЦЭМ!$A$34:$A$777,$A370,СВЦЭМ!$B$34:$B$777,E$366)+'СЕТ СН'!$F$13</f>
        <v>674.56878489999997</v>
      </c>
      <c r="F370" s="37">
        <f>SUMIFS(СВЦЭМ!$K$34:$K$777,СВЦЭМ!$A$34:$A$777,$A370,СВЦЭМ!$B$34:$B$777,F$366)+'СЕТ СН'!$F$13</f>
        <v>674.39219102000004</v>
      </c>
      <c r="G370" s="37">
        <f>SUMIFS(СВЦЭМ!$K$34:$K$777,СВЦЭМ!$A$34:$A$777,$A370,СВЦЭМ!$B$34:$B$777,G$366)+'СЕТ СН'!$F$13</f>
        <v>677.40717314000005</v>
      </c>
      <c r="H370" s="37">
        <f>SUMIFS(СВЦЭМ!$K$34:$K$777,СВЦЭМ!$A$34:$A$777,$A370,СВЦЭМ!$B$34:$B$777,H$366)+'СЕТ СН'!$F$13</f>
        <v>594.93870262999997</v>
      </c>
      <c r="I370" s="37">
        <f>SUMIFS(СВЦЭМ!$K$34:$K$777,СВЦЭМ!$A$34:$A$777,$A370,СВЦЭМ!$B$34:$B$777,I$366)+'СЕТ СН'!$F$13</f>
        <v>507.37835253999998</v>
      </c>
      <c r="J370" s="37">
        <f>SUMIFS(СВЦЭМ!$K$34:$K$777,СВЦЭМ!$A$34:$A$777,$A370,СВЦЭМ!$B$34:$B$777,J$366)+'СЕТ СН'!$F$13</f>
        <v>471.22673007999998</v>
      </c>
      <c r="K370" s="37">
        <f>SUMIFS(СВЦЭМ!$K$34:$K$777,СВЦЭМ!$A$34:$A$777,$A370,СВЦЭМ!$B$34:$B$777,K$366)+'СЕТ СН'!$F$13</f>
        <v>424.35089966999999</v>
      </c>
      <c r="L370" s="37">
        <f>SUMIFS(СВЦЭМ!$K$34:$K$777,СВЦЭМ!$A$34:$A$777,$A370,СВЦЭМ!$B$34:$B$777,L$366)+'СЕТ СН'!$F$13</f>
        <v>424.13272893999999</v>
      </c>
      <c r="M370" s="37">
        <f>SUMIFS(СВЦЭМ!$K$34:$K$777,СВЦЭМ!$A$34:$A$777,$A370,СВЦЭМ!$B$34:$B$777,M$366)+'СЕТ СН'!$F$13</f>
        <v>441.51412199999999</v>
      </c>
      <c r="N370" s="37">
        <f>SUMIFS(СВЦЭМ!$K$34:$K$777,СВЦЭМ!$A$34:$A$777,$A370,СВЦЭМ!$B$34:$B$777,N$366)+'СЕТ СН'!$F$13</f>
        <v>455.94582410999999</v>
      </c>
      <c r="O370" s="37">
        <f>SUMIFS(СВЦЭМ!$K$34:$K$777,СВЦЭМ!$A$34:$A$777,$A370,СВЦЭМ!$B$34:$B$777,O$366)+'СЕТ СН'!$F$13</f>
        <v>452.08866330000001</v>
      </c>
      <c r="P370" s="37">
        <f>SUMIFS(СВЦЭМ!$K$34:$K$777,СВЦЭМ!$A$34:$A$777,$A370,СВЦЭМ!$B$34:$B$777,P$366)+'СЕТ СН'!$F$13</f>
        <v>456.18864438000003</v>
      </c>
      <c r="Q370" s="37">
        <f>SUMIFS(СВЦЭМ!$K$34:$K$777,СВЦЭМ!$A$34:$A$777,$A370,СВЦЭМ!$B$34:$B$777,Q$366)+'СЕТ СН'!$F$13</f>
        <v>454.91303137</v>
      </c>
      <c r="R370" s="37">
        <f>SUMIFS(СВЦЭМ!$K$34:$K$777,СВЦЭМ!$A$34:$A$777,$A370,СВЦЭМ!$B$34:$B$777,R$366)+'СЕТ СН'!$F$13</f>
        <v>457.18505454000001</v>
      </c>
      <c r="S370" s="37">
        <f>SUMIFS(СВЦЭМ!$K$34:$K$777,СВЦЭМ!$A$34:$A$777,$A370,СВЦЭМ!$B$34:$B$777,S$366)+'СЕТ СН'!$F$13</f>
        <v>464.42240536999998</v>
      </c>
      <c r="T370" s="37">
        <f>SUMIFS(СВЦЭМ!$K$34:$K$777,СВЦЭМ!$A$34:$A$777,$A370,СВЦЭМ!$B$34:$B$777,T$366)+'СЕТ СН'!$F$13</f>
        <v>453.58398947000001</v>
      </c>
      <c r="U370" s="37">
        <f>SUMIFS(СВЦЭМ!$K$34:$K$777,СВЦЭМ!$A$34:$A$777,$A370,СВЦЭМ!$B$34:$B$777,U$366)+'СЕТ СН'!$F$13</f>
        <v>430.01951322999997</v>
      </c>
      <c r="V370" s="37">
        <f>SUMIFS(СВЦЭМ!$K$34:$K$777,СВЦЭМ!$A$34:$A$777,$A370,СВЦЭМ!$B$34:$B$777,V$366)+'СЕТ СН'!$F$13</f>
        <v>428.92742356000002</v>
      </c>
      <c r="W370" s="37">
        <f>SUMIFS(СВЦЭМ!$K$34:$K$777,СВЦЭМ!$A$34:$A$777,$A370,СВЦЭМ!$B$34:$B$777,W$366)+'СЕТ СН'!$F$13</f>
        <v>457.63510857</v>
      </c>
      <c r="X370" s="37">
        <f>SUMIFS(СВЦЭМ!$K$34:$K$777,СВЦЭМ!$A$34:$A$777,$A370,СВЦЭМ!$B$34:$B$777,X$366)+'СЕТ СН'!$F$13</f>
        <v>519.15794534999998</v>
      </c>
      <c r="Y370" s="37">
        <f>SUMIFS(СВЦЭМ!$K$34:$K$777,СВЦЭМ!$A$34:$A$777,$A370,СВЦЭМ!$B$34:$B$777,Y$366)+'СЕТ СН'!$F$13</f>
        <v>609.95976545999997</v>
      </c>
    </row>
    <row r="371" spans="1:25" ht="15.75" x14ac:dyDescent="0.2">
      <c r="A371" s="36">
        <f t="shared" si="10"/>
        <v>43225</v>
      </c>
      <c r="B371" s="37">
        <f>SUMIFS(СВЦЭМ!$K$34:$K$777,СВЦЭМ!$A$34:$A$777,$A371,СВЦЭМ!$B$34:$B$777,B$366)+'СЕТ СН'!$F$13</f>
        <v>625.71393832000001</v>
      </c>
      <c r="C371" s="37">
        <f>SUMIFS(СВЦЭМ!$K$34:$K$777,СВЦЭМ!$A$34:$A$777,$A371,СВЦЭМ!$B$34:$B$777,C$366)+'СЕТ СН'!$F$13</f>
        <v>630.41424487999996</v>
      </c>
      <c r="D371" s="37">
        <f>SUMIFS(СВЦЭМ!$K$34:$K$777,СВЦЭМ!$A$34:$A$777,$A371,СВЦЭМ!$B$34:$B$777,D$366)+'СЕТ СН'!$F$13</f>
        <v>635.94621733999998</v>
      </c>
      <c r="E371" s="37">
        <f>SUMIFS(СВЦЭМ!$K$34:$K$777,СВЦЭМ!$A$34:$A$777,$A371,СВЦЭМ!$B$34:$B$777,E$366)+'СЕТ СН'!$F$13</f>
        <v>649.86529251000002</v>
      </c>
      <c r="F371" s="37">
        <f>SUMIFS(СВЦЭМ!$K$34:$K$777,СВЦЭМ!$A$34:$A$777,$A371,СВЦЭМ!$B$34:$B$777,F$366)+'СЕТ СН'!$F$13</f>
        <v>655.25619972000004</v>
      </c>
      <c r="G371" s="37">
        <f>SUMIFS(СВЦЭМ!$K$34:$K$777,СВЦЭМ!$A$34:$A$777,$A371,СВЦЭМ!$B$34:$B$777,G$366)+'СЕТ СН'!$F$13</f>
        <v>661.42210825999996</v>
      </c>
      <c r="H371" s="37">
        <f>SUMIFS(СВЦЭМ!$K$34:$K$777,СВЦЭМ!$A$34:$A$777,$A371,СВЦЭМ!$B$34:$B$777,H$366)+'СЕТ СН'!$F$13</f>
        <v>597.17902559000004</v>
      </c>
      <c r="I371" s="37">
        <f>SUMIFS(СВЦЭМ!$K$34:$K$777,СВЦЭМ!$A$34:$A$777,$A371,СВЦЭМ!$B$34:$B$777,I$366)+'СЕТ СН'!$F$13</f>
        <v>532.06022213999995</v>
      </c>
      <c r="J371" s="37">
        <f>SUMIFS(СВЦЭМ!$K$34:$K$777,СВЦЭМ!$A$34:$A$777,$A371,СВЦЭМ!$B$34:$B$777,J$366)+'СЕТ СН'!$F$13</f>
        <v>460.92850120999998</v>
      </c>
      <c r="K371" s="37">
        <f>SUMIFS(СВЦЭМ!$K$34:$K$777,СВЦЭМ!$A$34:$A$777,$A371,СВЦЭМ!$B$34:$B$777,K$366)+'СЕТ СН'!$F$13</f>
        <v>425.33260206</v>
      </c>
      <c r="L371" s="37">
        <f>SUMIFS(СВЦЭМ!$K$34:$K$777,СВЦЭМ!$A$34:$A$777,$A371,СВЦЭМ!$B$34:$B$777,L$366)+'СЕТ СН'!$F$13</f>
        <v>425.90874616000002</v>
      </c>
      <c r="M371" s="37">
        <f>SUMIFS(СВЦЭМ!$K$34:$K$777,СВЦЭМ!$A$34:$A$777,$A371,СВЦЭМ!$B$34:$B$777,M$366)+'СЕТ СН'!$F$13</f>
        <v>424.05248246000002</v>
      </c>
      <c r="N371" s="37">
        <f>SUMIFS(СВЦЭМ!$K$34:$K$777,СВЦЭМ!$A$34:$A$777,$A371,СВЦЭМ!$B$34:$B$777,N$366)+'СЕТ СН'!$F$13</f>
        <v>425.12227331000003</v>
      </c>
      <c r="O371" s="37">
        <f>SUMIFS(СВЦЭМ!$K$34:$K$777,СВЦЭМ!$A$34:$A$777,$A371,СВЦЭМ!$B$34:$B$777,O$366)+'СЕТ СН'!$F$13</f>
        <v>436.72135565999997</v>
      </c>
      <c r="P371" s="37">
        <f>SUMIFS(СВЦЭМ!$K$34:$K$777,СВЦЭМ!$A$34:$A$777,$A371,СВЦЭМ!$B$34:$B$777,P$366)+'СЕТ СН'!$F$13</f>
        <v>447.60188520999998</v>
      </c>
      <c r="Q371" s="37">
        <f>SUMIFS(СВЦЭМ!$K$34:$K$777,СВЦЭМ!$A$34:$A$777,$A371,СВЦЭМ!$B$34:$B$777,Q$366)+'СЕТ СН'!$F$13</f>
        <v>450.11791282000002</v>
      </c>
      <c r="R371" s="37">
        <f>SUMIFS(СВЦЭМ!$K$34:$K$777,СВЦЭМ!$A$34:$A$777,$A371,СВЦЭМ!$B$34:$B$777,R$366)+'СЕТ СН'!$F$13</f>
        <v>448.86042899</v>
      </c>
      <c r="S371" s="37">
        <f>SUMIFS(СВЦЭМ!$K$34:$K$777,СВЦЭМ!$A$34:$A$777,$A371,СВЦЭМ!$B$34:$B$777,S$366)+'СЕТ СН'!$F$13</f>
        <v>463.36385405999999</v>
      </c>
      <c r="T371" s="37">
        <f>SUMIFS(СВЦЭМ!$K$34:$K$777,СВЦЭМ!$A$34:$A$777,$A371,СВЦЭМ!$B$34:$B$777,T$366)+'СЕТ СН'!$F$13</f>
        <v>452.68532935000002</v>
      </c>
      <c r="U371" s="37">
        <f>SUMIFS(СВЦЭМ!$K$34:$K$777,СВЦЭМ!$A$34:$A$777,$A371,СВЦЭМ!$B$34:$B$777,U$366)+'СЕТ СН'!$F$13</f>
        <v>447.81656151999999</v>
      </c>
      <c r="V371" s="37">
        <f>SUMIFS(СВЦЭМ!$K$34:$K$777,СВЦЭМ!$A$34:$A$777,$A371,СВЦЭМ!$B$34:$B$777,V$366)+'СЕТ СН'!$F$13</f>
        <v>418.35535069000002</v>
      </c>
      <c r="W371" s="37">
        <f>SUMIFS(СВЦЭМ!$K$34:$K$777,СВЦЭМ!$A$34:$A$777,$A371,СВЦЭМ!$B$34:$B$777,W$366)+'СЕТ СН'!$F$13</f>
        <v>453.48692672999999</v>
      </c>
      <c r="X371" s="37">
        <f>SUMIFS(СВЦЭМ!$K$34:$K$777,СВЦЭМ!$A$34:$A$777,$A371,СВЦЭМ!$B$34:$B$777,X$366)+'СЕТ СН'!$F$13</f>
        <v>511.13116435000001</v>
      </c>
      <c r="Y371" s="37">
        <f>SUMIFS(СВЦЭМ!$K$34:$K$777,СВЦЭМ!$A$34:$A$777,$A371,СВЦЭМ!$B$34:$B$777,Y$366)+'СЕТ СН'!$F$13</f>
        <v>591.65732000000003</v>
      </c>
    </row>
    <row r="372" spans="1:25" ht="15.75" x14ac:dyDescent="0.2">
      <c r="A372" s="36">
        <f t="shared" si="10"/>
        <v>43226</v>
      </c>
      <c r="B372" s="37">
        <f>SUMIFS(СВЦЭМ!$K$34:$K$777,СВЦЭМ!$A$34:$A$777,$A372,СВЦЭМ!$B$34:$B$777,B$366)+'СЕТ СН'!$F$13</f>
        <v>615.41312878999997</v>
      </c>
      <c r="C372" s="37">
        <f>SUMIFS(СВЦЭМ!$K$34:$K$777,СВЦЭМ!$A$34:$A$777,$A372,СВЦЭМ!$B$34:$B$777,C$366)+'СЕТ СН'!$F$13</f>
        <v>647.39839848999998</v>
      </c>
      <c r="D372" s="37">
        <f>SUMIFS(СВЦЭМ!$K$34:$K$777,СВЦЭМ!$A$34:$A$777,$A372,СВЦЭМ!$B$34:$B$777,D$366)+'СЕТ СН'!$F$13</f>
        <v>659.36081080999998</v>
      </c>
      <c r="E372" s="37">
        <f>SUMIFS(СВЦЭМ!$K$34:$K$777,СВЦЭМ!$A$34:$A$777,$A372,СВЦЭМ!$B$34:$B$777,E$366)+'СЕТ СН'!$F$13</f>
        <v>667.78712576999999</v>
      </c>
      <c r="F372" s="37">
        <f>SUMIFS(СВЦЭМ!$K$34:$K$777,СВЦЭМ!$A$34:$A$777,$A372,СВЦЭМ!$B$34:$B$777,F$366)+'СЕТ СН'!$F$13</f>
        <v>666.30055076999997</v>
      </c>
      <c r="G372" s="37">
        <f>SUMIFS(СВЦЭМ!$K$34:$K$777,СВЦЭМ!$A$34:$A$777,$A372,СВЦЭМ!$B$34:$B$777,G$366)+'СЕТ СН'!$F$13</f>
        <v>668.79047208999998</v>
      </c>
      <c r="H372" s="37">
        <f>SUMIFS(СВЦЭМ!$K$34:$K$777,СВЦЭМ!$A$34:$A$777,$A372,СВЦЭМ!$B$34:$B$777,H$366)+'СЕТ СН'!$F$13</f>
        <v>623.69745746000001</v>
      </c>
      <c r="I372" s="37">
        <f>SUMIFS(СВЦЭМ!$K$34:$K$777,СВЦЭМ!$A$34:$A$777,$A372,СВЦЭМ!$B$34:$B$777,I$366)+'СЕТ СН'!$F$13</f>
        <v>545.90837051000005</v>
      </c>
      <c r="J372" s="37">
        <f>SUMIFS(СВЦЭМ!$K$34:$K$777,СВЦЭМ!$A$34:$A$777,$A372,СВЦЭМ!$B$34:$B$777,J$366)+'СЕТ СН'!$F$13</f>
        <v>475.81362451000001</v>
      </c>
      <c r="K372" s="37">
        <f>SUMIFS(СВЦЭМ!$K$34:$K$777,СВЦЭМ!$A$34:$A$777,$A372,СВЦЭМ!$B$34:$B$777,K$366)+'СЕТ СН'!$F$13</f>
        <v>454.58674221000001</v>
      </c>
      <c r="L372" s="37">
        <f>SUMIFS(СВЦЭМ!$K$34:$K$777,СВЦЭМ!$A$34:$A$777,$A372,СВЦЭМ!$B$34:$B$777,L$366)+'СЕТ СН'!$F$13</f>
        <v>443.95402551000001</v>
      </c>
      <c r="M372" s="37">
        <f>SUMIFS(СВЦЭМ!$K$34:$K$777,СВЦЭМ!$A$34:$A$777,$A372,СВЦЭМ!$B$34:$B$777,M$366)+'СЕТ СН'!$F$13</f>
        <v>428.09523567999997</v>
      </c>
      <c r="N372" s="37">
        <f>SUMIFS(СВЦЭМ!$K$34:$K$777,СВЦЭМ!$A$34:$A$777,$A372,СВЦЭМ!$B$34:$B$777,N$366)+'СЕТ СН'!$F$13</f>
        <v>459.49205755999998</v>
      </c>
      <c r="O372" s="37">
        <f>SUMIFS(СВЦЭМ!$K$34:$K$777,СВЦЭМ!$A$34:$A$777,$A372,СВЦЭМ!$B$34:$B$777,O$366)+'СЕТ СН'!$F$13</f>
        <v>459.98791779999999</v>
      </c>
      <c r="P372" s="37">
        <f>SUMIFS(СВЦЭМ!$K$34:$K$777,СВЦЭМ!$A$34:$A$777,$A372,СВЦЭМ!$B$34:$B$777,P$366)+'СЕТ СН'!$F$13</f>
        <v>456.01677470999999</v>
      </c>
      <c r="Q372" s="37">
        <f>SUMIFS(СВЦЭМ!$K$34:$K$777,СВЦЭМ!$A$34:$A$777,$A372,СВЦЭМ!$B$34:$B$777,Q$366)+'СЕТ СН'!$F$13</f>
        <v>457.52362768</v>
      </c>
      <c r="R372" s="37">
        <f>SUMIFS(СВЦЭМ!$K$34:$K$777,СВЦЭМ!$A$34:$A$777,$A372,СВЦЭМ!$B$34:$B$777,R$366)+'СЕТ СН'!$F$13</f>
        <v>463.44115147000002</v>
      </c>
      <c r="S372" s="37">
        <f>SUMIFS(СВЦЭМ!$K$34:$K$777,СВЦЭМ!$A$34:$A$777,$A372,СВЦЭМ!$B$34:$B$777,S$366)+'СЕТ СН'!$F$13</f>
        <v>464.73992164999999</v>
      </c>
      <c r="T372" s="37">
        <f>SUMIFS(СВЦЭМ!$K$34:$K$777,СВЦЭМ!$A$34:$A$777,$A372,СВЦЭМ!$B$34:$B$777,T$366)+'СЕТ СН'!$F$13</f>
        <v>459.77842470000002</v>
      </c>
      <c r="U372" s="37">
        <f>SUMIFS(СВЦЭМ!$K$34:$K$777,СВЦЭМ!$A$34:$A$777,$A372,СВЦЭМ!$B$34:$B$777,U$366)+'СЕТ СН'!$F$13</f>
        <v>454.94340147999998</v>
      </c>
      <c r="V372" s="37">
        <f>SUMIFS(СВЦЭМ!$K$34:$K$777,СВЦЭМ!$A$34:$A$777,$A372,СВЦЭМ!$B$34:$B$777,V$366)+'СЕТ СН'!$F$13</f>
        <v>433.25317624000002</v>
      </c>
      <c r="W372" s="37">
        <f>SUMIFS(СВЦЭМ!$K$34:$K$777,СВЦЭМ!$A$34:$A$777,$A372,СВЦЭМ!$B$34:$B$777,W$366)+'СЕТ СН'!$F$13</f>
        <v>456.13039620000001</v>
      </c>
      <c r="X372" s="37">
        <f>SUMIFS(СВЦЭМ!$K$34:$K$777,СВЦЭМ!$A$34:$A$777,$A372,СВЦЭМ!$B$34:$B$777,X$366)+'СЕТ СН'!$F$13</f>
        <v>521.01732898</v>
      </c>
      <c r="Y372" s="37">
        <f>SUMIFS(СВЦЭМ!$K$34:$K$777,СВЦЭМ!$A$34:$A$777,$A372,СВЦЭМ!$B$34:$B$777,Y$366)+'СЕТ СН'!$F$13</f>
        <v>593.51080254999999</v>
      </c>
    </row>
    <row r="373" spans="1:25" ht="15.75" x14ac:dyDescent="0.2">
      <c r="A373" s="36">
        <f t="shared" si="10"/>
        <v>43227</v>
      </c>
      <c r="B373" s="37">
        <f>SUMIFS(СВЦЭМ!$K$34:$K$777,СВЦЭМ!$A$34:$A$777,$A373,СВЦЭМ!$B$34:$B$777,B$366)+'СЕТ СН'!$F$13</f>
        <v>635.17873806</v>
      </c>
      <c r="C373" s="37">
        <f>SUMIFS(СВЦЭМ!$K$34:$K$777,СВЦЭМ!$A$34:$A$777,$A373,СВЦЭМ!$B$34:$B$777,C$366)+'СЕТ СН'!$F$13</f>
        <v>670.65157011999997</v>
      </c>
      <c r="D373" s="37">
        <f>SUMIFS(СВЦЭМ!$K$34:$K$777,СВЦЭМ!$A$34:$A$777,$A373,СВЦЭМ!$B$34:$B$777,D$366)+'СЕТ СН'!$F$13</f>
        <v>678.39909365000005</v>
      </c>
      <c r="E373" s="37">
        <f>SUMIFS(СВЦЭМ!$K$34:$K$777,СВЦЭМ!$A$34:$A$777,$A373,СВЦЭМ!$B$34:$B$777,E$366)+'СЕТ СН'!$F$13</f>
        <v>674.43117415999996</v>
      </c>
      <c r="F373" s="37">
        <f>SUMIFS(СВЦЭМ!$K$34:$K$777,СВЦЭМ!$A$34:$A$777,$A373,СВЦЭМ!$B$34:$B$777,F$366)+'СЕТ СН'!$F$13</f>
        <v>672.10648126000001</v>
      </c>
      <c r="G373" s="37">
        <f>SUMIFS(СВЦЭМ!$K$34:$K$777,СВЦЭМ!$A$34:$A$777,$A373,СВЦЭМ!$B$34:$B$777,G$366)+'СЕТ СН'!$F$13</f>
        <v>679.76039077999997</v>
      </c>
      <c r="H373" s="37">
        <f>SUMIFS(СВЦЭМ!$K$34:$K$777,СВЦЭМ!$A$34:$A$777,$A373,СВЦЭМ!$B$34:$B$777,H$366)+'СЕТ СН'!$F$13</f>
        <v>611.91719110999998</v>
      </c>
      <c r="I373" s="37">
        <f>SUMIFS(СВЦЭМ!$K$34:$K$777,СВЦЭМ!$A$34:$A$777,$A373,СВЦЭМ!$B$34:$B$777,I$366)+'СЕТ СН'!$F$13</f>
        <v>544.64671945999999</v>
      </c>
      <c r="J373" s="37">
        <f>SUMIFS(СВЦЭМ!$K$34:$K$777,СВЦЭМ!$A$34:$A$777,$A373,СВЦЭМ!$B$34:$B$777,J$366)+'СЕТ СН'!$F$13</f>
        <v>491.29774606000001</v>
      </c>
      <c r="K373" s="37">
        <f>SUMIFS(СВЦЭМ!$K$34:$K$777,СВЦЭМ!$A$34:$A$777,$A373,СВЦЭМ!$B$34:$B$777,K$366)+'СЕТ СН'!$F$13</f>
        <v>474.53259851000001</v>
      </c>
      <c r="L373" s="37">
        <f>SUMIFS(СВЦЭМ!$K$34:$K$777,СВЦЭМ!$A$34:$A$777,$A373,СВЦЭМ!$B$34:$B$777,L$366)+'СЕТ СН'!$F$13</f>
        <v>482.59847854999998</v>
      </c>
      <c r="M373" s="37">
        <f>SUMIFS(СВЦЭМ!$K$34:$K$777,СВЦЭМ!$A$34:$A$777,$A373,СВЦЭМ!$B$34:$B$777,M$366)+'СЕТ СН'!$F$13</f>
        <v>484.11543573</v>
      </c>
      <c r="N373" s="37">
        <f>SUMIFS(СВЦЭМ!$K$34:$K$777,СВЦЭМ!$A$34:$A$777,$A373,СВЦЭМ!$B$34:$B$777,N$366)+'СЕТ СН'!$F$13</f>
        <v>473.39599484000001</v>
      </c>
      <c r="O373" s="37">
        <f>SUMIFS(СВЦЭМ!$K$34:$K$777,СВЦЭМ!$A$34:$A$777,$A373,СВЦЭМ!$B$34:$B$777,O$366)+'СЕТ СН'!$F$13</f>
        <v>473.81766501999999</v>
      </c>
      <c r="P373" s="37">
        <f>SUMIFS(СВЦЭМ!$K$34:$K$777,СВЦЭМ!$A$34:$A$777,$A373,СВЦЭМ!$B$34:$B$777,P$366)+'СЕТ СН'!$F$13</f>
        <v>471.39495109000001</v>
      </c>
      <c r="Q373" s="37">
        <f>SUMIFS(СВЦЭМ!$K$34:$K$777,СВЦЭМ!$A$34:$A$777,$A373,СВЦЭМ!$B$34:$B$777,Q$366)+'СЕТ СН'!$F$13</f>
        <v>471.18095201</v>
      </c>
      <c r="R373" s="37">
        <f>SUMIFS(СВЦЭМ!$K$34:$K$777,СВЦЭМ!$A$34:$A$777,$A373,СВЦЭМ!$B$34:$B$777,R$366)+'СЕТ СН'!$F$13</f>
        <v>473.46728300000001</v>
      </c>
      <c r="S373" s="37">
        <f>SUMIFS(СВЦЭМ!$K$34:$K$777,СВЦЭМ!$A$34:$A$777,$A373,СВЦЭМ!$B$34:$B$777,S$366)+'СЕТ СН'!$F$13</f>
        <v>478.38433427000001</v>
      </c>
      <c r="T373" s="37">
        <f>SUMIFS(СВЦЭМ!$K$34:$K$777,СВЦЭМ!$A$34:$A$777,$A373,СВЦЭМ!$B$34:$B$777,T$366)+'СЕТ СН'!$F$13</f>
        <v>480.64906411999999</v>
      </c>
      <c r="U373" s="37">
        <f>SUMIFS(СВЦЭМ!$K$34:$K$777,СВЦЭМ!$A$34:$A$777,$A373,СВЦЭМ!$B$34:$B$777,U$366)+'СЕТ СН'!$F$13</f>
        <v>483.41001304999998</v>
      </c>
      <c r="V373" s="37">
        <f>SUMIFS(СВЦЭМ!$K$34:$K$777,СВЦЭМ!$A$34:$A$777,$A373,СВЦЭМ!$B$34:$B$777,V$366)+'СЕТ СН'!$F$13</f>
        <v>486.52891620000003</v>
      </c>
      <c r="W373" s="37">
        <f>SUMIFS(СВЦЭМ!$K$34:$K$777,СВЦЭМ!$A$34:$A$777,$A373,СВЦЭМ!$B$34:$B$777,W$366)+'СЕТ СН'!$F$13</f>
        <v>480.16458770000003</v>
      </c>
      <c r="X373" s="37">
        <f>SUMIFS(СВЦЭМ!$K$34:$K$777,СВЦЭМ!$A$34:$A$777,$A373,СВЦЭМ!$B$34:$B$777,X$366)+'СЕТ СН'!$F$13</f>
        <v>556.78028221</v>
      </c>
      <c r="Y373" s="37">
        <f>SUMIFS(СВЦЭМ!$K$34:$K$777,СВЦЭМ!$A$34:$A$777,$A373,СВЦЭМ!$B$34:$B$777,Y$366)+'СЕТ СН'!$F$13</f>
        <v>633.58274011000003</v>
      </c>
    </row>
    <row r="374" spans="1:25" ht="15.75" x14ac:dyDescent="0.2">
      <c r="A374" s="36">
        <f t="shared" si="10"/>
        <v>43228</v>
      </c>
      <c r="B374" s="37">
        <f>SUMIFS(СВЦЭМ!$K$34:$K$777,СВЦЭМ!$A$34:$A$777,$A374,СВЦЭМ!$B$34:$B$777,B$366)+'СЕТ СН'!$F$13</f>
        <v>656.67887114999996</v>
      </c>
      <c r="C374" s="37">
        <f>SUMIFS(СВЦЭМ!$K$34:$K$777,СВЦЭМ!$A$34:$A$777,$A374,СВЦЭМ!$B$34:$B$777,C$366)+'СЕТ СН'!$F$13</f>
        <v>685.78937345999998</v>
      </c>
      <c r="D374" s="37">
        <f>SUMIFS(СВЦЭМ!$K$34:$K$777,СВЦЭМ!$A$34:$A$777,$A374,СВЦЭМ!$B$34:$B$777,D$366)+'СЕТ СН'!$F$13</f>
        <v>704.82103600000005</v>
      </c>
      <c r="E374" s="37">
        <f>SUMIFS(СВЦЭМ!$K$34:$K$777,СВЦЭМ!$A$34:$A$777,$A374,СВЦЭМ!$B$34:$B$777,E$366)+'СЕТ СН'!$F$13</f>
        <v>712.76834223000003</v>
      </c>
      <c r="F374" s="37">
        <f>SUMIFS(СВЦЭМ!$K$34:$K$777,СВЦЭМ!$A$34:$A$777,$A374,СВЦЭМ!$B$34:$B$777,F$366)+'СЕТ СН'!$F$13</f>
        <v>725.63111282</v>
      </c>
      <c r="G374" s="37">
        <f>SUMIFS(СВЦЭМ!$K$34:$K$777,СВЦЭМ!$A$34:$A$777,$A374,СВЦЭМ!$B$34:$B$777,G$366)+'СЕТ СН'!$F$13</f>
        <v>706.48050609999996</v>
      </c>
      <c r="H374" s="37">
        <f>SUMIFS(СВЦЭМ!$K$34:$K$777,СВЦЭМ!$A$34:$A$777,$A374,СВЦЭМ!$B$34:$B$777,H$366)+'СЕТ СН'!$F$13</f>
        <v>625.70392737999998</v>
      </c>
      <c r="I374" s="37">
        <f>SUMIFS(СВЦЭМ!$K$34:$K$777,СВЦЭМ!$A$34:$A$777,$A374,СВЦЭМ!$B$34:$B$777,I$366)+'СЕТ СН'!$F$13</f>
        <v>537.92246534000003</v>
      </c>
      <c r="J374" s="37">
        <f>SUMIFS(СВЦЭМ!$K$34:$K$777,СВЦЭМ!$A$34:$A$777,$A374,СВЦЭМ!$B$34:$B$777,J$366)+'СЕТ СН'!$F$13</f>
        <v>480.68075635000002</v>
      </c>
      <c r="K374" s="37">
        <f>SUMIFS(СВЦЭМ!$K$34:$K$777,СВЦЭМ!$A$34:$A$777,$A374,СВЦЭМ!$B$34:$B$777,K$366)+'СЕТ СН'!$F$13</f>
        <v>458.25275175000002</v>
      </c>
      <c r="L374" s="37">
        <f>SUMIFS(СВЦЭМ!$K$34:$K$777,СВЦЭМ!$A$34:$A$777,$A374,СВЦЭМ!$B$34:$B$777,L$366)+'СЕТ СН'!$F$13</f>
        <v>449.18883627000002</v>
      </c>
      <c r="M374" s="37">
        <f>SUMIFS(СВЦЭМ!$K$34:$K$777,СВЦЭМ!$A$34:$A$777,$A374,СВЦЭМ!$B$34:$B$777,M$366)+'СЕТ СН'!$F$13</f>
        <v>446.83769387000001</v>
      </c>
      <c r="N374" s="37">
        <f>SUMIFS(СВЦЭМ!$K$34:$K$777,СВЦЭМ!$A$34:$A$777,$A374,СВЦЭМ!$B$34:$B$777,N$366)+'СЕТ СН'!$F$13</f>
        <v>439.28161926000001</v>
      </c>
      <c r="O374" s="37">
        <f>SUMIFS(СВЦЭМ!$K$34:$K$777,СВЦЭМ!$A$34:$A$777,$A374,СВЦЭМ!$B$34:$B$777,O$366)+'СЕТ СН'!$F$13</f>
        <v>441.11905417000003</v>
      </c>
      <c r="P374" s="37">
        <f>SUMIFS(СВЦЭМ!$K$34:$K$777,СВЦЭМ!$A$34:$A$777,$A374,СВЦЭМ!$B$34:$B$777,P$366)+'СЕТ СН'!$F$13</f>
        <v>467.54591569000002</v>
      </c>
      <c r="Q374" s="37">
        <f>SUMIFS(СВЦЭМ!$K$34:$K$777,СВЦЭМ!$A$34:$A$777,$A374,СВЦЭМ!$B$34:$B$777,Q$366)+'СЕТ СН'!$F$13</f>
        <v>467.69743269000003</v>
      </c>
      <c r="R374" s="37">
        <f>SUMIFS(СВЦЭМ!$K$34:$K$777,СВЦЭМ!$A$34:$A$777,$A374,СВЦЭМ!$B$34:$B$777,R$366)+'СЕТ СН'!$F$13</f>
        <v>464.01336581999999</v>
      </c>
      <c r="S374" s="37">
        <f>SUMIFS(СВЦЭМ!$K$34:$K$777,СВЦЭМ!$A$34:$A$777,$A374,СВЦЭМ!$B$34:$B$777,S$366)+'СЕТ СН'!$F$13</f>
        <v>444.23899072</v>
      </c>
      <c r="T374" s="37">
        <f>SUMIFS(СВЦЭМ!$K$34:$K$777,СВЦЭМ!$A$34:$A$777,$A374,СВЦЭМ!$B$34:$B$777,T$366)+'СЕТ СН'!$F$13</f>
        <v>433.58398154999998</v>
      </c>
      <c r="U374" s="37">
        <f>SUMIFS(СВЦЭМ!$K$34:$K$777,СВЦЭМ!$A$34:$A$777,$A374,СВЦЭМ!$B$34:$B$777,U$366)+'СЕТ СН'!$F$13</f>
        <v>441.61030584000002</v>
      </c>
      <c r="V374" s="37">
        <f>SUMIFS(СВЦЭМ!$K$34:$K$777,СВЦЭМ!$A$34:$A$777,$A374,СВЦЭМ!$B$34:$B$777,V$366)+'СЕТ СН'!$F$13</f>
        <v>449.73870633000001</v>
      </c>
      <c r="W374" s="37">
        <f>SUMIFS(СВЦЭМ!$K$34:$K$777,СВЦЭМ!$A$34:$A$777,$A374,СВЦЭМ!$B$34:$B$777,W$366)+'СЕТ СН'!$F$13</f>
        <v>473.79624054999999</v>
      </c>
      <c r="X374" s="37">
        <f>SUMIFS(СВЦЭМ!$K$34:$K$777,СВЦЭМ!$A$34:$A$777,$A374,СВЦЭМ!$B$34:$B$777,X$366)+'СЕТ СН'!$F$13</f>
        <v>532.89397147</v>
      </c>
      <c r="Y374" s="37">
        <f>SUMIFS(СВЦЭМ!$K$34:$K$777,СВЦЭМ!$A$34:$A$777,$A374,СВЦЭМ!$B$34:$B$777,Y$366)+'СЕТ СН'!$F$13</f>
        <v>606.82531711000001</v>
      </c>
    </row>
    <row r="375" spans="1:25" ht="15.75" x14ac:dyDescent="0.2">
      <c r="A375" s="36">
        <f t="shared" si="10"/>
        <v>43229</v>
      </c>
      <c r="B375" s="37">
        <f>SUMIFS(СВЦЭМ!$K$34:$K$777,СВЦЭМ!$A$34:$A$777,$A375,СВЦЭМ!$B$34:$B$777,B$366)+'СЕТ СН'!$F$13</f>
        <v>674.38278704000004</v>
      </c>
      <c r="C375" s="37">
        <f>SUMIFS(СВЦЭМ!$K$34:$K$777,СВЦЭМ!$A$34:$A$777,$A375,СВЦЭМ!$B$34:$B$777,C$366)+'СЕТ СН'!$F$13</f>
        <v>706.01687010000001</v>
      </c>
      <c r="D375" s="37">
        <f>SUMIFS(СВЦЭМ!$K$34:$K$777,СВЦЭМ!$A$34:$A$777,$A375,СВЦЭМ!$B$34:$B$777,D$366)+'СЕТ СН'!$F$13</f>
        <v>732.25200336</v>
      </c>
      <c r="E375" s="37">
        <f>SUMIFS(СВЦЭМ!$K$34:$K$777,СВЦЭМ!$A$34:$A$777,$A375,СВЦЭМ!$B$34:$B$777,E$366)+'СЕТ СН'!$F$13</f>
        <v>742.90634375000002</v>
      </c>
      <c r="F375" s="37">
        <f>SUMIFS(СВЦЭМ!$K$34:$K$777,СВЦЭМ!$A$34:$A$777,$A375,СВЦЭМ!$B$34:$B$777,F$366)+'СЕТ СН'!$F$13</f>
        <v>746.08942776000004</v>
      </c>
      <c r="G375" s="37">
        <f>SUMIFS(СВЦЭМ!$K$34:$K$777,СВЦЭМ!$A$34:$A$777,$A375,СВЦЭМ!$B$34:$B$777,G$366)+'СЕТ СН'!$F$13</f>
        <v>742.50054770999998</v>
      </c>
      <c r="H375" s="37">
        <f>SUMIFS(СВЦЭМ!$K$34:$K$777,СВЦЭМ!$A$34:$A$777,$A375,СВЦЭМ!$B$34:$B$777,H$366)+'СЕТ СН'!$F$13</f>
        <v>676.62274793999995</v>
      </c>
      <c r="I375" s="37">
        <f>SUMIFS(СВЦЭМ!$K$34:$K$777,СВЦЭМ!$A$34:$A$777,$A375,СВЦЭМ!$B$34:$B$777,I$366)+'СЕТ СН'!$F$13</f>
        <v>593.76425440000003</v>
      </c>
      <c r="J375" s="37">
        <f>SUMIFS(СВЦЭМ!$K$34:$K$777,СВЦЭМ!$A$34:$A$777,$A375,СВЦЭМ!$B$34:$B$777,J$366)+'СЕТ СН'!$F$13</f>
        <v>507.38991306999998</v>
      </c>
      <c r="K375" s="37">
        <f>SUMIFS(СВЦЭМ!$K$34:$K$777,СВЦЭМ!$A$34:$A$777,$A375,СВЦЭМ!$B$34:$B$777,K$366)+'СЕТ СН'!$F$13</f>
        <v>465.28169994000001</v>
      </c>
      <c r="L375" s="37">
        <f>SUMIFS(СВЦЭМ!$K$34:$K$777,СВЦЭМ!$A$34:$A$777,$A375,СВЦЭМ!$B$34:$B$777,L$366)+'СЕТ СН'!$F$13</f>
        <v>461.88057322999998</v>
      </c>
      <c r="M375" s="37">
        <f>SUMIFS(СВЦЭМ!$K$34:$K$777,СВЦЭМ!$A$34:$A$777,$A375,СВЦЭМ!$B$34:$B$777,M$366)+'СЕТ СН'!$F$13</f>
        <v>460.91416027999998</v>
      </c>
      <c r="N375" s="37">
        <f>SUMIFS(СВЦЭМ!$K$34:$K$777,СВЦЭМ!$A$34:$A$777,$A375,СВЦЭМ!$B$34:$B$777,N$366)+'СЕТ СН'!$F$13</f>
        <v>461.07701853999998</v>
      </c>
      <c r="O375" s="37">
        <f>SUMIFS(СВЦЭМ!$K$34:$K$777,СВЦЭМ!$A$34:$A$777,$A375,СВЦЭМ!$B$34:$B$777,O$366)+'СЕТ СН'!$F$13</f>
        <v>460.82824470999998</v>
      </c>
      <c r="P375" s="37">
        <f>SUMIFS(СВЦЭМ!$K$34:$K$777,СВЦЭМ!$A$34:$A$777,$A375,СВЦЭМ!$B$34:$B$777,P$366)+'СЕТ СН'!$F$13</f>
        <v>468.42639064000002</v>
      </c>
      <c r="Q375" s="37">
        <f>SUMIFS(СВЦЭМ!$K$34:$K$777,СВЦЭМ!$A$34:$A$777,$A375,СВЦЭМ!$B$34:$B$777,Q$366)+'СЕТ СН'!$F$13</f>
        <v>467.32082679000001</v>
      </c>
      <c r="R375" s="37">
        <f>SUMIFS(СВЦЭМ!$K$34:$K$777,СВЦЭМ!$A$34:$A$777,$A375,СВЦЭМ!$B$34:$B$777,R$366)+'СЕТ СН'!$F$13</f>
        <v>471.53401050999997</v>
      </c>
      <c r="S375" s="37">
        <f>SUMIFS(СВЦЭМ!$K$34:$K$777,СВЦЭМ!$A$34:$A$777,$A375,СВЦЭМ!$B$34:$B$777,S$366)+'СЕТ СН'!$F$13</f>
        <v>467.41408827999999</v>
      </c>
      <c r="T375" s="37">
        <f>SUMIFS(СВЦЭМ!$K$34:$K$777,СВЦЭМ!$A$34:$A$777,$A375,СВЦЭМ!$B$34:$B$777,T$366)+'СЕТ СН'!$F$13</f>
        <v>463.67152873999999</v>
      </c>
      <c r="U375" s="37">
        <f>SUMIFS(СВЦЭМ!$K$34:$K$777,СВЦЭМ!$A$34:$A$777,$A375,СВЦЭМ!$B$34:$B$777,U$366)+'СЕТ СН'!$F$13</f>
        <v>460.91399637000001</v>
      </c>
      <c r="V375" s="37">
        <f>SUMIFS(СВЦЭМ!$K$34:$K$777,СВЦЭМ!$A$34:$A$777,$A375,СВЦЭМ!$B$34:$B$777,V$366)+'СЕТ СН'!$F$13</f>
        <v>457.31957798000002</v>
      </c>
      <c r="W375" s="37">
        <f>SUMIFS(СВЦЭМ!$K$34:$K$777,СВЦЭМ!$A$34:$A$777,$A375,СВЦЭМ!$B$34:$B$777,W$366)+'СЕТ СН'!$F$13</f>
        <v>487.85305410000001</v>
      </c>
      <c r="X375" s="37">
        <f>SUMIFS(СВЦЭМ!$K$34:$K$777,СВЦЭМ!$A$34:$A$777,$A375,СВЦЭМ!$B$34:$B$777,X$366)+'СЕТ СН'!$F$13</f>
        <v>551.67994357999999</v>
      </c>
      <c r="Y375" s="37">
        <f>SUMIFS(СВЦЭМ!$K$34:$K$777,СВЦЭМ!$A$34:$A$777,$A375,СВЦЭМ!$B$34:$B$777,Y$366)+'СЕТ СН'!$F$13</f>
        <v>624.92516081999997</v>
      </c>
    </row>
    <row r="376" spans="1:25" ht="15.75" x14ac:dyDescent="0.2">
      <c r="A376" s="36">
        <f t="shared" si="10"/>
        <v>43230</v>
      </c>
      <c r="B376" s="37">
        <f>SUMIFS(СВЦЭМ!$K$34:$K$777,СВЦЭМ!$A$34:$A$777,$A376,СВЦЭМ!$B$34:$B$777,B$366)+'СЕТ СН'!$F$13</f>
        <v>660.75631553999995</v>
      </c>
      <c r="C376" s="37">
        <f>SUMIFS(СВЦЭМ!$K$34:$K$777,СВЦЭМ!$A$34:$A$777,$A376,СВЦЭМ!$B$34:$B$777,C$366)+'СЕТ СН'!$F$13</f>
        <v>694.06763279999996</v>
      </c>
      <c r="D376" s="37">
        <f>SUMIFS(СВЦЭМ!$K$34:$K$777,СВЦЭМ!$A$34:$A$777,$A376,СВЦЭМ!$B$34:$B$777,D$366)+'СЕТ СН'!$F$13</f>
        <v>714.33139382000002</v>
      </c>
      <c r="E376" s="37">
        <f>SUMIFS(СВЦЭМ!$K$34:$K$777,СВЦЭМ!$A$34:$A$777,$A376,СВЦЭМ!$B$34:$B$777,E$366)+'СЕТ СН'!$F$13</f>
        <v>729.72847870999999</v>
      </c>
      <c r="F376" s="37">
        <f>SUMIFS(СВЦЭМ!$K$34:$K$777,СВЦЭМ!$A$34:$A$777,$A376,СВЦЭМ!$B$34:$B$777,F$366)+'СЕТ СН'!$F$13</f>
        <v>718.94199017999995</v>
      </c>
      <c r="G376" s="37">
        <f>SUMIFS(СВЦЭМ!$K$34:$K$777,СВЦЭМ!$A$34:$A$777,$A376,СВЦЭМ!$B$34:$B$777,G$366)+'СЕТ СН'!$F$13</f>
        <v>708.65539765999995</v>
      </c>
      <c r="H376" s="37">
        <f>SUMIFS(СВЦЭМ!$K$34:$K$777,СВЦЭМ!$A$34:$A$777,$A376,СВЦЭМ!$B$34:$B$777,H$366)+'СЕТ СН'!$F$13</f>
        <v>652.15207721000002</v>
      </c>
      <c r="I376" s="37">
        <f>SUMIFS(СВЦЭМ!$K$34:$K$777,СВЦЭМ!$A$34:$A$777,$A376,СВЦЭМ!$B$34:$B$777,I$366)+'СЕТ СН'!$F$13</f>
        <v>565.84704601999999</v>
      </c>
      <c r="J376" s="37">
        <f>SUMIFS(СВЦЭМ!$K$34:$K$777,СВЦЭМ!$A$34:$A$777,$A376,СВЦЭМ!$B$34:$B$777,J$366)+'СЕТ СН'!$F$13</f>
        <v>500.74204275</v>
      </c>
      <c r="K376" s="37">
        <f>SUMIFS(СВЦЭМ!$K$34:$K$777,СВЦЭМ!$A$34:$A$777,$A376,СВЦЭМ!$B$34:$B$777,K$366)+'СЕТ СН'!$F$13</f>
        <v>482.58239594999998</v>
      </c>
      <c r="L376" s="37">
        <f>SUMIFS(СВЦЭМ!$K$34:$K$777,СВЦЭМ!$A$34:$A$777,$A376,СВЦЭМ!$B$34:$B$777,L$366)+'СЕТ СН'!$F$13</f>
        <v>486.56546953999998</v>
      </c>
      <c r="M376" s="37">
        <f>SUMIFS(СВЦЭМ!$K$34:$K$777,СВЦЭМ!$A$34:$A$777,$A376,СВЦЭМ!$B$34:$B$777,M$366)+'СЕТ СН'!$F$13</f>
        <v>489.75122137</v>
      </c>
      <c r="N376" s="37">
        <f>SUMIFS(СВЦЭМ!$K$34:$K$777,СВЦЭМ!$A$34:$A$777,$A376,СВЦЭМ!$B$34:$B$777,N$366)+'СЕТ СН'!$F$13</f>
        <v>495.76077536000003</v>
      </c>
      <c r="O376" s="37">
        <f>SUMIFS(СВЦЭМ!$K$34:$K$777,СВЦЭМ!$A$34:$A$777,$A376,СВЦЭМ!$B$34:$B$777,O$366)+'СЕТ СН'!$F$13</f>
        <v>492.50440607000002</v>
      </c>
      <c r="P376" s="37">
        <f>SUMIFS(СВЦЭМ!$K$34:$K$777,СВЦЭМ!$A$34:$A$777,$A376,СВЦЭМ!$B$34:$B$777,P$366)+'СЕТ СН'!$F$13</f>
        <v>495.74505864999998</v>
      </c>
      <c r="Q376" s="37">
        <f>SUMIFS(СВЦЭМ!$K$34:$K$777,СВЦЭМ!$A$34:$A$777,$A376,СВЦЭМ!$B$34:$B$777,Q$366)+'СЕТ СН'!$F$13</f>
        <v>484.63597737999999</v>
      </c>
      <c r="R376" s="37">
        <f>SUMIFS(СВЦЭМ!$K$34:$K$777,СВЦЭМ!$A$34:$A$777,$A376,СВЦЭМ!$B$34:$B$777,R$366)+'СЕТ СН'!$F$13</f>
        <v>494.09424725000002</v>
      </c>
      <c r="S376" s="37">
        <f>SUMIFS(СВЦЭМ!$K$34:$K$777,СВЦЭМ!$A$34:$A$777,$A376,СВЦЭМ!$B$34:$B$777,S$366)+'СЕТ СН'!$F$13</f>
        <v>495.29017288</v>
      </c>
      <c r="T376" s="37">
        <f>SUMIFS(СВЦЭМ!$K$34:$K$777,СВЦЭМ!$A$34:$A$777,$A376,СВЦЭМ!$B$34:$B$777,T$366)+'СЕТ СН'!$F$13</f>
        <v>496.85806742</v>
      </c>
      <c r="U376" s="37">
        <f>SUMIFS(СВЦЭМ!$K$34:$K$777,СВЦЭМ!$A$34:$A$777,$A376,СВЦЭМ!$B$34:$B$777,U$366)+'СЕТ СН'!$F$13</f>
        <v>487.13476473999998</v>
      </c>
      <c r="V376" s="37">
        <f>SUMIFS(СВЦЭМ!$K$34:$K$777,СВЦЭМ!$A$34:$A$777,$A376,СВЦЭМ!$B$34:$B$777,V$366)+'СЕТ СН'!$F$13</f>
        <v>470.36693832999998</v>
      </c>
      <c r="W376" s="37">
        <f>SUMIFS(СВЦЭМ!$K$34:$K$777,СВЦЭМ!$A$34:$A$777,$A376,СВЦЭМ!$B$34:$B$777,W$366)+'СЕТ СН'!$F$13</f>
        <v>514.67091397000002</v>
      </c>
      <c r="X376" s="37">
        <f>SUMIFS(СВЦЭМ!$K$34:$K$777,СВЦЭМ!$A$34:$A$777,$A376,СВЦЭМ!$B$34:$B$777,X$366)+'СЕТ СН'!$F$13</f>
        <v>586.10225591000005</v>
      </c>
      <c r="Y376" s="37">
        <f>SUMIFS(СВЦЭМ!$K$34:$K$777,СВЦЭМ!$A$34:$A$777,$A376,СВЦЭМ!$B$34:$B$777,Y$366)+'СЕТ СН'!$F$13</f>
        <v>670.31832794000002</v>
      </c>
    </row>
    <row r="377" spans="1:25" ht="15.75" x14ac:dyDescent="0.2">
      <c r="A377" s="36">
        <f t="shared" si="10"/>
        <v>43231</v>
      </c>
      <c r="B377" s="37">
        <f>SUMIFS(СВЦЭМ!$K$34:$K$777,СВЦЭМ!$A$34:$A$777,$A377,СВЦЭМ!$B$34:$B$777,B$366)+'СЕТ СН'!$F$13</f>
        <v>662.13298316999999</v>
      </c>
      <c r="C377" s="37">
        <f>SUMIFS(СВЦЭМ!$K$34:$K$777,СВЦЭМ!$A$34:$A$777,$A377,СВЦЭМ!$B$34:$B$777,C$366)+'СЕТ СН'!$F$13</f>
        <v>701.05527860999996</v>
      </c>
      <c r="D377" s="37">
        <f>SUMIFS(СВЦЭМ!$K$34:$K$777,СВЦЭМ!$A$34:$A$777,$A377,СВЦЭМ!$B$34:$B$777,D$366)+'СЕТ СН'!$F$13</f>
        <v>726.52356858999997</v>
      </c>
      <c r="E377" s="37">
        <f>SUMIFS(СВЦЭМ!$K$34:$K$777,СВЦЭМ!$A$34:$A$777,$A377,СВЦЭМ!$B$34:$B$777,E$366)+'СЕТ СН'!$F$13</f>
        <v>739.37785909000002</v>
      </c>
      <c r="F377" s="37">
        <f>SUMIFS(СВЦЭМ!$K$34:$K$777,СВЦЭМ!$A$34:$A$777,$A377,СВЦЭМ!$B$34:$B$777,F$366)+'СЕТ СН'!$F$13</f>
        <v>733.94025333000002</v>
      </c>
      <c r="G377" s="37">
        <f>SUMIFS(СВЦЭМ!$K$34:$K$777,СВЦЭМ!$A$34:$A$777,$A377,СВЦЭМ!$B$34:$B$777,G$366)+'СЕТ СН'!$F$13</f>
        <v>724.11624223000001</v>
      </c>
      <c r="H377" s="37">
        <f>SUMIFS(СВЦЭМ!$K$34:$K$777,СВЦЭМ!$A$34:$A$777,$A377,СВЦЭМ!$B$34:$B$777,H$366)+'СЕТ СН'!$F$13</f>
        <v>645.71216762999995</v>
      </c>
      <c r="I377" s="37">
        <f>SUMIFS(СВЦЭМ!$K$34:$K$777,СВЦЭМ!$A$34:$A$777,$A377,СВЦЭМ!$B$34:$B$777,I$366)+'СЕТ СН'!$F$13</f>
        <v>553.95958427000005</v>
      </c>
      <c r="J377" s="37">
        <f>SUMIFS(СВЦЭМ!$K$34:$K$777,СВЦЭМ!$A$34:$A$777,$A377,СВЦЭМ!$B$34:$B$777,J$366)+'СЕТ СН'!$F$13</f>
        <v>494.35812874999999</v>
      </c>
      <c r="K377" s="37">
        <f>SUMIFS(СВЦЭМ!$K$34:$K$777,СВЦЭМ!$A$34:$A$777,$A377,СВЦЭМ!$B$34:$B$777,K$366)+'СЕТ СН'!$F$13</f>
        <v>467.33195919999997</v>
      </c>
      <c r="L377" s="37">
        <f>SUMIFS(СВЦЭМ!$K$34:$K$777,СВЦЭМ!$A$34:$A$777,$A377,СВЦЭМ!$B$34:$B$777,L$366)+'СЕТ СН'!$F$13</f>
        <v>475.50034075999997</v>
      </c>
      <c r="M377" s="37">
        <f>SUMIFS(СВЦЭМ!$K$34:$K$777,СВЦЭМ!$A$34:$A$777,$A377,СВЦЭМ!$B$34:$B$777,M$366)+'СЕТ СН'!$F$13</f>
        <v>484.42909787999997</v>
      </c>
      <c r="N377" s="37">
        <f>SUMIFS(СВЦЭМ!$K$34:$K$777,СВЦЭМ!$A$34:$A$777,$A377,СВЦЭМ!$B$34:$B$777,N$366)+'СЕТ СН'!$F$13</f>
        <v>485.77787582000002</v>
      </c>
      <c r="O377" s="37">
        <f>SUMIFS(СВЦЭМ!$K$34:$K$777,СВЦЭМ!$A$34:$A$777,$A377,СВЦЭМ!$B$34:$B$777,O$366)+'СЕТ СН'!$F$13</f>
        <v>489.00332556000001</v>
      </c>
      <c r="P377" s="37">
        <f>SUMIFS(СВЦЭМ!$K$34:$K$777,СВЦЭМ!$A$34:$A$777,$A377,СВЦЭМ!$B$34:$B$777,P$366)+'СЕТ СН'!$F$13</f>
        <v>488.51673017000002</v>
      </c>
      <c r="Q377" s="37">
        <f>SUMIFS(СВЦЭМ!$K$34:$K$777,СВЦЭМ!$A$34:$A$777,$A377,СВЦЭМ!$B$34:$B$777,Q$366)+'СЕТ СН'!$F$13</f>
        <v>486.55372278999999</v>
      </c>
      <c r="R377" s="37">
        <f>SUMIFS(СВЦЭМ!$K$34:$K$777,СВЦЭМ!$A$34:$A$777,$A377,СВЦЭМ!$B$34:$B$777,R$366)+'СЕТ СН'!$F$13</f>
        <v>480.25274435</v>
      </c>
      <c r="S377" s="37">
        <f>SUMIFS(СВЦЭМ!$K$34:$K$777,СВЦЭМ!$A$34:$A$777,$A377,СВЦЭМ!$B$34:$B$777,S$366)+'СЕТ СН'!$F$13</f>
        <v>482.99645805</v>
      </c>
      <c r="T377" s="37">
        <f>SUMIFS(СВЦЭМ!$K$34:$K$777,СВЦЭМ!$A$34:$A$777,$A377,СВЦЭМ!$B$34:$B$777,T$366)+'СЕТ СН'!$F$13</f>
        <v>484.35027228000001</v>
      </c>
      <c r="U377" s="37">
        <f>SUMIFS(СВЦЭМ!$K$34:$K$777,СВЦЭМ!$A$34:$A$777,$A377,СВЦЭМ!$B$34:$B$777,U$366)+'СЕТ СН'!$F$13</f>
        <v>479.94473800999998</v>
      </c>
      <c r="V377" s="37">
        <f>SUMIFS(СВЦЭМ!$K$34:$K$777,СВЦЭМ!$A$34:$A$777,$A377,СВЦЭМ!$B$34:$B$777,V$366)+'СЕТ СН'!$F$13</f>
        <v>464.16886499999998</v>
      </c>
      <c r="W377" s="37">
        <f>SUMIFS(СВЦЭМ!$K$34:$K$777,СВЦЭМ!$A$34:$A$777,$A377,СВЦЭМ!$B$34:$B$777,W$366)+'СЕТ СН'!$F$13</f>
        <v>496.01457284999998</v>
      </c>
      <c r="X377" s="37">
        <f>SUMIFS(СВЦЭМ!$K$34:$K$777,СВЦЭМ!$A$34:$A$777,$A377,СВЦЭМ!$B$34:$B$777,X$366)+'СЕТ СН'!$F$13</f>
        <v>571.24524772999996</v>
      </c>
      <c r="Y377" s="37">
        <f>SUMIFS(СВЦЭМ!$K$34:$K$777,СВЦЭМ!$A$34:$A$777,$A377,СВЦЭМ!$B$34:$B$777,Y$366)+'СЕТ СН'!$F$13</f>
        <v>657.55006817000003</v>
      </c>
    </row>
    <row r="378" spans="1:25" ht="15.75" x14ac:dyDescent="0.2">
      <c r="A378" s="36">
        <f t="shared" si="10"/>
        <v>43232</v>
      </c>
      <c r="B378" s="37">
        <f>SUMIFS(СВЦЭМ!$K$34:$K$777,СВЦЭМ!$A$34:$A$777,$A378,СВЦЭМ!$B$34:$B$777,B$366)+'СЕТ СН'!$F$13</f>
        <v>602.76806589</v>
      </c>
      <c r="C378" s="37">
        <f>SUMIFS(СВЦЭМ!$K$34:$K$777,СВЦЭМ!$A$34:$A$777,$A378,СВЦЭМ!$B$34:$B$777,C$366)+'СЕТ СН'!$F$13</f>
        <v>641.44644835999998</v>
      </c>
      <c r="D378" s="37">
        <f>SUMIFS(СВЦЭМ!$K$34:$K$777,СВЦЭМ!$A$34:$A$777,$A378,СВЦЭМ!$B$34:$B$777,D$366)+'СЕТ СН'!$F$13</f>
        <v>634.11643932000004</v>
      </c>
      <c r="E378" s="37">
        <f>SUMIFS(СВЦЭМ!$K$34:$K$777,СВЦЭМ!$A$34:$A$777,$A378,СВЦЭМ!$B$34:$B$777,E$366)+'СЕТ СН'!$F$13</f>
        <v>628.74295681000001</v>
      </c>
      <c r="F378" s="37">
        <f>SUMIFS(СВЦЭМ!$K$34:$K$777,СВЦЭМ!$A$34:$A$777,$A378,СВЦЭМ!$B$34:$B$777,F$366)+'СЕТ СН'!$F$13</f>
        <v>634.59465353999997</v>
      </c>
      <c r="G378" s="37">
        <f>SUMIFS(СВЦЭМ!$K$34:$K$777,СВЦЭМ!$A$34:$A$777,$A378,СВЦЭМ!$B$34:$B$777,G$366)+'СЕТ СН'!$F$13</f>
        <v>632.69185141000003</v>
      </c>
      <c r="H378" s="37">
        <f>SUMIFS(СВЦЭМ!$K$34:$K$777,СВЦЭМ!$A$34:$A$777,$A378,СВЦЭМ!$B$34:$B$777,H$366)+'СЕТ СН'!$F$13</f>
        <v>606.47667251999997</v>
      </c>
      <c r="I378" s="37">
        <f>SUMIFS(СВЦЭМ!$K$34:$K$777,СВЦЭМ!$A$34:$A$777,$A378,СВЦЭМ!$B$34:$B$777,I$366)+'СЕТ СН'!$F$13</f>
        <v>566.02089724999996</v>
      </c>
      <c r="J378" s="37">
        <f>SUMIFS(СВЦЭМ!$K$34:$K$777,СВЦЭМ!$A$34:$A$777,$A378,СВЦЭМ!$B$34:$B$777,J$366)+'СЕТ СН'!$F$13</f>
        <v>541.4858236</v>
      </c>
      <c r="K378" s="37">
        <f>SUMIFS(СВЦЭМ!$K$34:$K$777,СВЦЭМ!$A$34:$A$777,$A378,СВЦЭМ!$B$34:$B$777,K$366)+'СЕТ СН'!$F$13</f>
        <v>531.96697642000004</v>
      </c>
      <c r="L378" s="37">
        <f>SUMIFS(СВЦЭМ!$K$34:$K$777,СВЦЭМ!$A$34:$A$777,$A378,СВЦЭМ!$B$34:$B$777,L$366)+'СЕТ СН'!$F$13</f>
        <v>528.62985205999996</v>
      </c>
      <c r="M378" s="37">
        <f>SUMIFS(СВЦЭМ!$K$34:$K$777,СВЦЭМ!$A$34:$A$777,$A378,СВЦЭМ!$B$34:$B$777,M$366)+'СЕТ СН'!$F$13</f>
        <v>530.20186905000003</v>
      </c>
      <c r="N378" s="37">
        <f>SUMIFS(СВЦЭМ!$K$34:$K$777,СВЦЭМ!$A$34:$A$777,$A378,СВЦЭМ!$B$34:$B$777,N$366)+'СЕТ СН'!$F$13</f>
        <v>529.45797453</v>
      </c>
      <c r="O378" s="37">
        <f>SUMIFS(СВЦЭМ!$K$34:$K$777,СВЦЭМ!$A$34:$A$777,$A378,СВЦЭМ!$B$34:$B$777,O$366)+'СЕТ СН'!$F$13</f>
        <v>534.82461466999996</v>
      </c>
      <c r="P378" s="37">
        <f>SUMIFS(СВЦЭМ!$K$34:$K$777,СВЦЭМ!$A$34:$A$777,$A378,СВЦЭМ!$B$34:$B$777,P$366)+'СЕТ СН'!$F$13</f>
        <v>542.67055586000004</v>
      </c>
      <c r="Q378" s="37">
        <f>SUMIFS(СВЦЭМ!$K$34:$K$777,СВЦЭМ!$A$34:$A$777,$A378,СВЦЭМ!$B$34:$B$777,Q$366)+'СЕТ СН'!$F$13</f>
        <v>541.13815557999999</v>
      </c>
      <c r="R378" s="37">
        <f>SUMIFS(СВЦЭМ!$K$34:$K$777,СВЦЭМ!$A$34:$A$777,$A378,СВЦЭМ!$B$34:$B$777,R$366)+'СЕТ СН'!$F$13</f>
        <v>544.96860518000005</v>
      </c>
      <c r="S378" s="37">
        <f>SUMIFS(СВЦЭМ!$K$34:$K$777,СВЦЭМ!$A$34:$A$777,$A378,СВЦЭМ!$B$34:$B$777,S$366)+'СЕТ СН'!$F$13</f>
        <v>543.86781708000001</v>
      </c>
      <c r="T378" s="37">
        <f>SUMIFS(СВЦЭМ!$K$34:$K$777,СВЦЭМ!$A$34:$A$777,$A378,СВЦЭМ!$B$34:$B$777,T$366)+'СЕТ СН'!$F$13</f>
        <v>542.20411498999999</v>
      </c>
      <c r="U378" s="37">
        <f>SUMIFS(СВЦЭМ!$K$34:$K$777,СВЦЭМ!$A$34:$A$777,$A378,СВЦЭМ!$B$34:$B$777,U$366)+'СЕТ СН'!$F$13</f>
        <v>535.27721927000005</v>
      </c>
      <c r="V378" s="37">
        <f>SUMIFS(СВЦЭМ!$K$34:$K$777,СВЦЭМ!$A$34:$A$777,$A378,СВЦЭМ!$B$34:$B$777,V$366)+'СЕТ СН'!$F$13</f>
        <v>517.39228303000004</v>
      </c>
      <c r="W378" s="37">
        <f>SUMIFS(СВЦЭМ!$K$34:$K$777,СВЦЭМ!$A$34:$A$777,$A378,СВЦЭМ!$B$34:$B$777,W$366)+'СЕТ СН'!$F$13</f>
        <v>504.57991664000002</v>
      </c>
      <c r="X378" s="37">
        <f>SUMIFS(СВЦЭМ!$K$34:$K$777,СВЦЭМ!$A$34:$A$777,$A378,СВЦЭМ!$B$34:$B$777,X$366)+'СЕТ СН'!$F$13</f>
        <v>511.99539363999997</v>
      </c>
      <c r="Y378" s="37">
        <f>SUMIFS(СВЦЭМ!$K$34:$K$777,СВЦЭМ!$A$34:$A$777,$A378,СВЦЭМ!$B$34:$B$777,Y$366)+'СЕТ СН'!$F$13</f>
        <v>533.98642006</v>
      </c>
    </row>
    <row r="379" spans="1:25" ht="15.75" x14ac:dyDescent="0.2">
      <c r="A379" s="36">
        <f t="shared" si="10"/>
        <v>43233</v>
      </c>
      <c r="B379" s="37">
        <f>SUMIFS(СВЦЭМ!$K$34:$K$777,СВЦЭМ!$A$34:$A$777,$A379,СВЦЭМ!$B$34:$B$777,B$366)+'СЕТ СН'!$F$13</f>
        <v>541.47686948</v>
      </c>
      <c r="C379" s="37">
        <f>SUMIFS(СВЦЭМ!$K$34:$K$777,СВЦЭМ!$A$34:$A$777,$A379,СВЦЭМ!$B$34:$B$777,C$366)+'СЕТ СН'!$F$13</f>
        <v>573.58721667999998</v>
      </c>
      <c r="D379" s="37">
        <f>SUMIFS(СВЦЭМ!$K$34:$K$777,СВЦЭМ!$A$34:$A$777,$A379,СВЦЭМ!$B$34:$B$777,D$366)+'СЕТ СН'!$F$13</f>
        <v>594.28207087999999</v>
      </c>
      <c r="E379" s="37">
        <f>SUMIFS(СВЦЭМ!$K$34:$K$777,СВЦЭМ!$A$34:$A$777,$A379,СВЦЭМ!$B$34:$B$777,E$366)+'СЕТ СН'!$F$13</f>
        <v>610.67262479999999</v>
      </c>
      <c r="F379" s="37">
        <f>SUMIFS(СВЦЭМ!$K$34:$K$777,СВЦЭМ!$A$34:$A$777,$A379,СВЦЭМ!$B$34:$B$777,F$366)+'СЕТ СН'!$F$13</f>
        <v>623.48840030999997</v>
      </c>
      <c r="G379" s="37">
        <f>SUMIFS(СВЦЭМ!$K$34:$K$777,СВЦЭМ!$A$34:$A$777,$A379,СВЦЭМ!$B$34:$B$777,G$366)+'СЕТ СН'!$F$13</f>
        <v>608.13797998999996</v>
      </c>
      <c r="H379" s="37">
        <f>SUMIFS(СВЦЭМ!$K$34:$K$777,СВЦЭМ!$A$34:$A$777,$A379,СВЦЭМ!$B$34:$B$777,H$366)+'СЕТ СН'!$F$13</f>
        <v>590.46042866000005</v>
      </c>
      <c r="I379" s="37">
        <f>SUMIFS(СВЦЭМ!$K$34:$K$777,СВЦЭМ!$A$34:$A$777,$A379,СВЦЭМ!$B$34:$B$777,I$366)+'СЕТ СН'!$F$13</f>
        <v>567.59874138999999</v>
      </c>
      <c r="J379" s="37">
        <f>SUMIFS(СВЦЭМ!$K$34:$K$777,СВЦЭМ!$A$34:$A$777,$A379,СВЦЭМ!$B$34:$B$777,J$366)+'СЕТ СН'!$F$13</f>
        <v>523.96247153000002</v>
      </c>
      <c r="K379" s="37">
        <f>SUMIFS(СВЦЭМ!$K$34:$K$777,СВЦЭМ!$A$34:$A$777,$A379,СВЦЭМ!$B$34:$B$777,K$366)+'СЕТ СН'!$F$13</f>
        <v>490.51190744000002</v>
      </c>
      <c r="L379" s="37">
        <f>SUMIFS(СВЦЭМ!$K$34:$K$777,СВЦЭМ!$A$34:$A$777,$A379,СВЦЭМ!$B$34:$B$777,L$366)+'СЕТ СН'!$F$13</f>
        <v>474.79074403999999</v>
      </c>
      <c r="M379" s="37">
        <f>SUMIFS(СВЦЭМ!$K$34:$K$777,СВЦЭМ!$A$34:$A$777,$A379,СВЦЭМ!$B$34:$B$777,M$366)+'СЕТ СН'!$F$13</f>
        <v>500.02955460999999</v>
      </c>
      <c r="N379" s="37">
        <f>SUMIFS(СВЦЭМ!$K$34:$K$777,СВЦЭМ!$A$34:$A$777,$A379,СВЦЭМ!$B$34:$B$777,N$366)+'СЕТ СН'!$F$13</f>
        <v>499.49333416000002</v>
      </c>
      <c r="O379" s="37">
        <f>SUMIFS(СВЦЭМ!$K$34:$K$777,СВЦЭМ!$A$34:$A$777,$A379,СВЦЭМ!$B$34:$B$777,O$366)+'СЕТ СН'!$F$13</f>
        <v>504.93194886999999</v>
      </c>
      <c r="P379" s="37">
        <f>SUMIFS(СВЦЭМ!$K$34:$K$777,СВЦЭМ!$A$34:$A$777,$A379,СВЦЭМ!$B$34:$B$777,P$366)+'СЕТ СН'!$F$13</f>
        <v>520.47014372000001</v>
      </c>
      <c r="Q379" s="37">
        <f>SUMIFS(СВЦЭМ!$K$34:$K$777,СВЦЭМ!$A$34:$A$777,$A379,СВЦЭМ!$B$34:$B$777,Q$366)+'СЕТ СН'!$F$13</f>
        <v>524.67855894000002</v>
      </c>
      <c r="R379" s="37">
        <f>SUMIFS(СВЦЭМ!$K$34:$K$777,СВЦЭМ!$A$34:$A$777,$A379,СВЦЭМ!$B$34:$B$777,R$366)+'СЕТ СН'!$F$13</f>
        <v>531.76869287</v>
      </c>
      <c r="S379" s="37">
        <f>SUMIFS(СВЦЭМ!$K$34:$K$777,СВЦЭМ!$A$34:$A$777,$A379,СВЦЭМ!$B$34:$B$777,S$366)+'СЕТ СН'!$F$13</f>
        <v>515.42167312000004</v>
      </c>
      <c r="T379" s="37">
        <f>SUMIFS(СВЦЭМ!$K$34:$K$777,СВЦЭМ!$A$34:$A$777,$A379,СВЦЭМ!$B$34:$B$777,T$366)+'СЕТ СН'!$F$13</f>
        <v>504.46060918000001</v>
      </c>
      <c r="U379" s="37">
        <f>SUMIFS(СВЦЭМ!$K$34:$K$777,СВЦЭМ!$A$34:$A$777,$A379,СВЦЭМ!$B$34:$B$777,U$366)+'СЕТ СН'!$F$13</f>
        <v>504.74292450000002</v>
      </c>
      <c r="V379" s="37">
        <f>SUMIFS(СВЦЭМ!$K$34:$K$777,СВЦЭМ!$A$34:$A$777,$A379,СВЦЭМ!$B$34:$B$777,V$366)+'СЕТ СН'!$F$13</f>
        <v>484.86885038000003</v>
      </c>
      <c r="W379" s="37">
        <f>SUMIFS(СВЦЭМ!$K$34:$K$777,СВЦЭМ!$A$34:$A$777,$A379,СВЦЭМ!$B$34:$B$777,W$366)+'СЕТ СН'!$F$13</f>
        <v>472.45994357000001</v>
      </c>
      <c r="X379" s="37">
        <f>SUMIFS(СВЦЭМ!$K$34:$K$777,СВЦЭМ!$A$34:$A$777,$A379,СВЦЭМ!$B$34:$B$777,X$366)+'СЕТ СН'!$F$13</f>
        <v>469.36842679</v>
      </c>
      <c r="Y379" s="37">
        <f>SUMIFS(СВЦЭМ!$K$34:$K$777,СВЦЭМ!$A$34:$A$777,$A379,СВЦЭМ!$B$34:$B$777,Y$366)+'СЕТ СН'!$F$13</f>
        <v>505.69817466000001</v>
      </c>
    </row>
    <row r="380" spans="1:25" ht="15.75" x14ac:dyDescent="0.2">
      <c r="A380" s="36">
        <f t="shared" si="10"/>
        <v>43234</v>
      </c>
      <c r="B380" s="37">
        <f>SUMIFS(СВЦЭМ!$K$34:$K$777,СВЦЭМ!$A$34:$A$777,$A380,СВЦЭМ!$B$34:$B$777,B$366)+'СЕТ СН'!$F$13</f>
        <v>544.99241343999995</v>
      </c>
      <c r="C380" s="37">
        <f>SUMIFS(СВЦЭМ!$K$34:$K$777,СВЦЭМ!$A$34:$A$777,$A380,СВЦЭМ!$B$34:$B$777,C$366)+'СЕТ СН'!$F$13</f>
        <v>579.95268125999996</v>
      </c>
      <c r="D380" s="37">
        <f>SUMIFS(СВЦЭМ!$K$34:$K$777,СВЦЭМ!$A$34:$A$777,$A380,СВЦЭМ!$B$34:$B$777,D$366)+'СЕТ СН'!$F$13</f>
        <v>596.38388512999995</v>
      </c>
      <c r="E380" s="37">
        <f>SUMIFS(СВЦЭМ!$K$34:$K$777,СВЦЭМ!$A$34:$A$777,$A380,СВЦЭМ!$B$34:$B$777,E$366)+'СЕТ СН'!$F$13</f>
        <v>607.9111613</v>
      </c>
      <c r="F380" s="37">
        <f>SUMIFS(СВЦЭМ!$K$34:$K$777,СВЦЭМ!$A$34:$A$777,$A380,СВЦЭМ!$B$34:$B$777,F$366)+'СЕТ СН'!$F$13</f>
        <v>618.87308580000001</v>
      </c>
      <c r="G380" s="37">
        <f>SUMIFS(СВЦЭМ!$K$34:$K$777,СВЦЭМ!$A$34:$A$777,$A380,СВЦЭМ!$B$34:$B$777,G$366)+'СЕТ СН'!$F$13</f>
        <v>597.63910235000003</v>
      </c>
      <c r="H380" s="37">
        <f>SUMIFS(СВЦЭМ!$K$34:$K$777,СВЦЭМ!$A$34:$A$777,$A380,СВЦЭМ!$B$34:$B$777,H$366)+'СЕТ СН'!$F$13</f>
        <v>554.50253520000001</v>
      </c>
      <c r="I380" s="37">
        <f>SUMIFS(СВЦЭМ!$K$34:$K$777,СВЦЭМ!$A$34:$A$777,$A380,СВЦЭМ!$B$34:$B$777,I$366)+'СЕТ СН'!$F$13</f>
        <v>520.80444926999996</v>
      </c>
      <c r="J380" s="37">
        <f>SUMIFS(СВЦЭМ!$K$34:$K$777,СВЦЭМ!$A$34:$A$777,$A380,СВЦЭМ!$B$34:$B$777,J$366)+'СЕТ СН'!$F$13</f>
        <v>495.19218568000002</v>
      </c>
      <c r="K380" s="37">
        <f>SUMIFS(СВЦЭМ!$K$34:$K$777,СВЦЭМ!$A$34:$A$777,$A380,СВЦЭМ!$B$34:$B$777,K$366)+'СЕТ СН'!$F$13</f>
        <v>474.15300016999998</v>
      </c>
      <c r="L380" s="37">
        <f>SUMIFS(СВЦЭМ!$K$34:$K$777,СВЦЭМ!$A$34:$A$777,$A380,СВЦЭМ!$B$34:$B$777,L$366)+'СЕТ СН'!$F$13</f>
        <v>469.44247123999997</v>
      </c>
      <c r="M380" s="37">
        <f>SUMIFS(СВЦЭМ!$K$34:$K$777,СВЦЭМ!$A$34:$A$777,$A380,СВЦЭМ!$B$34:$B$777,M$366)+'СЕТ СН'!$F$13</f>
        <v>470.04544535999997</v>
      </c>
      <c r="N380" s="37">
        <f>SUMIFS(СВЦЭМ!$K$34:$K$777,СВЦЭМ!$A$34:$A$777,$A380,СВЦЭМ!$B$34:$B$777,N$366)+'СЕТ СН'!$F$13</f>
        <v>497.17166832999999</v>
      </c>
      <c r="O380" s="37">
        <f>SUMIFS(СВЦЭМ!$K$34:$K$777,СВЦЭМ!$A$34:$A$777,$A380,СВЦЭМ!$B$34:$B$777,O$366)+'СЕТ СН'!$F$13</f>
        <v>501.92071976</v>
      </c>
      <c r="P380" s="37">
        <f>SUMIFS(СВЦЭМ!$K$34:$K$777,СВЦЭМ!$A$34:$A$777,$A380,СВЦЭМ!$B$34:$B$777,P$366)+'СЕТ СН'!$F$13</f>
        <v>508.94300117</v>
      </c>
      <c r="Q380" s="37">
        <f>SUMIFS(СВЦЭМ!$K$34:$K$777,СВЦЭМ!$A$34:$A$777,$A380,СВЦЭМ!$B$34:$B$777,Q$366)+'СЕТ СН'!$F$13</f>
        <v>515.92655993999995</v>
      </c>
      <c r="R380" s="37">
        <f>SUMIFS(СВЦЭМ!$K$34:$K$777,СВЦЭМ!$A$34:$A$777,$A380,СВЦЭМ!$B$34:$B$777,R$366)+'СЕТ СН'!$F$13</f>
        <v>521.90808059999995</v>
      </c>
      <c r="S380" s="37">
        <f>SUMIFS(СВЦЭМ!$K$34:$K$777,СВЦЭМ!$A$34:$A$777,$A380,СВЦЭМ!$B$34:$B$777,S$366)+'СЕТ СН'!$F$13</f>
        <v>511.17720983999999</v>
      </c>
      <c r="T380" s="37">
        <f>SUMIFS(СВЦЭМ!$K$34:$K$777,СВЦЭМ!$A$34:$A$777,$A380,СВЦЭМ!$B$34:$B$777,T$366)+'СЕТ СН'!$F$13</f>
        <v>495.93249885</v>
      </c>
      <c r="U380" s="37">
        <f>SUMIFS(СВЦЭМ!$K$34:$K$777,СВЦЭМ!$A$34:$A$777,$A380,СВЦЭМ!$B$34:$B$777,U$366)+'СЕТ СН'!$F$13</f>
        <v>483.78605555000001</v>
      </c>
      <c r="V380" s="37">
        <f>SUMIFS(СВЦЭМ!$K$34:$K$777,СВЦЭМ!$A$34:$A$777,$A380,СВЦЭМ!$B$34:$B$777,V$366)+'СЕТ СН'!$F$13</f>
        <v>473.99903585999999</v>
      </c>
      <c r="W380" s="37">
        <f>SUMIFS(СВЦЭМ!$K$34:$K$777,СВЦЭМ!$A$34:$A$777,$A380,СВЦЭМ!$B$34:$B$777,W$366)+'СЕТ СН'!$F$13</f>
        <v>464.41958076999998</v>
      </c>
      <c r="X380" s="37">
        <f>SUMIFS(СВЦЭМ!$K$34:$K$777,СВЦЭМ!$A$34:$A$777,$A380,СВЦЭМ!$B$34:$B$777,X$366)+'СЕТ СН'!$F$13</f>
        <v>458.4332531</v>
      </c>
      <c r="Y380" s="37">
        <f>SUMIFS(СВЦЭМ!$K$34:$K$777,СВЦЭМ!$A$34:$A$777,$A380,СВЦЭМ!$B$34:$B$777,Y$366)+'СЕТ СН'!$F$13</f>
        <v>507.52334430000002</v>
      </c>
    </row>
    <row r="381" spans="1:25" ht="15.75" x14ac:dyDescent="0.2">
      <c r="A381" s="36">
        <f t="shared" si="10"/>
        <v>43235</v>
      </c>
      <c r="B381" s="37">
        <f>SUMIFS(СВЦЭМ!$K$34:$K$777,СВЦЭМ!$A$34:$A$777,$A381,СВЦЭМ!$B$34:$B$777,B$366)+'СЕТ СН'!$F$13</f>
        <v>548.64698443999998</v>
      </c>
      <c r="C381" s="37">
        <f>SUMIFS(СВЦЭМ!$K$34:$K$777,СВЦЭМ!$A$34:$A$777,$A381,СВЦЭМ!$B$34:$B$777,C$366)+'СЕТ СН'!$F$13</f>
        <v>578.98591276000002</v>
      </c>
      <c r="D381" s="37">
        <f>SUMIFS(СВЦЭМ!$K$34:$K$777,СВЦЭМ!$A$34:$A$777,$A381,СВЦЭМ!$B$34:$B$777,D$366)+'СЕТ СН'!$F$13</f>
        <v>598.31037090999996</v>
      </c>
      <c r="E381" s="37">
        <f>SUMIFS(СВЦЭМ!$K$34:$K$777,СВЦЭМ!$A$34:$A$777,$A381,СВЦЭМ!$B$34:$B$777,E$366)+'СЕТ СН'!$F$13</f>
        <v>604.12443945999996</v>
      </c>
      <c r="F381" s="37">
        <f>SUMIFS(СВЦЭМ!$K$34:$K$777,СВЦЭМ!$A$34:$A$777,$A381,СВЦЭМ!$B$34:$B$777,F$366)+'СЕТ СН'!$F$13</f>
        <v>612.93025023999996</v>
      </c>
      <c r="G381" s="37">
        <f>SUMIFS(СВЦЭМ!$K$34:$K$777,СВЦЭМ!$A$34:$A$777,$A381,СВЦЭМ!$B$34:$B$777,G$366)+'СЕТ СН'!$F$13</f>
        <v>601.52221508000002</v>
      </c>
      <c r="H381" s="37">
        <f>SUMIFS(СВЦЭМ!$K$34:$K$777,СВЦЭМ!$A$34:$A$777,$A381,СВЦЭМ!$B$34:$B$777,H$366)+'СЕТ СН'!$F$13</f>
        <v>551.79823426999997</v>
      </c>
      <c r="I381" s="37">
        <f>SUMIFS(СВЦЭМ!$K$34:$K$777,СВЦЭМ!$A$34:$A$777,$A381,СВЦЭМ!$B$34:$B$777,I$366)+'СЕТ СН'!$F$13</f>
        <v>517.3790209</v>
      </c>
      <c r="J381" s="37">
        <f>SUMIFS(СВЦЭМ!$K$34:$K$777,СВЦЭМ!$A$34:$A$777,$A381,СВЦЭМ!$B$34:$B$777,J$366)+'СЕТ СН'!$F$13</f>
        <v>501.45120094999999</v>
      </c>
      <c r="K381" s="37">
        <f>SUMIFS(СВЦЭМ!$K$34:$K$777,СВЦЭМ!$A$34:$A$777,$A381,СВЦЭМ!$B$34:$B$777,K$366)+'СЕТ СН'!$F$13</f>
        <v>483.99420027999997</v>
      </c>
      <c r="L381" s="37">
        <f>SUMIFS(СВЦЭМ!$K$34:$K$777,СВЦЭМ!$A$34:$A$777,$A381,СВЦЭМ!$B$34:$B$777,L$366)+'СЕТ СН'!$F$13</f>
        <v>481.00755888999998</v>
      </c>
      <c r="M381" s="37">
        <f>SUMIFS(СВЦЭМ!$K$34:$K$777,СВЦЭМ!$A$34:$A$777,$A381,СВЦЭМ!$B$34:$B$777,M$366)+'СЕТ СН'!$F$13</f>
        <v>495.05569923000002</v>
      </c>
      <c r="N381" s="37">
        <f>SUMIFS(СВЦЭМ!$K$34:$K$777,СВЦЭМ!$A$34:$A$777,$A381,СВЦЭМ!$B$34:$B$777,N$366)+'СЕТ СН'!$F$13</f>
        <v>505.0454977</v>
      </c>
      <c r="O381" s="37">
        <f>SUMIFS(СВЦЭМ!$K$34:$K$777,СВЦЭМ!$A$34:$A$777,$A381,СВЦЭМ!$B$34:$B$777,O$366)+'СЕТ СН'!$F$13</f>
        <v>507.35567524999999</v>
      </c>
      <c r="P381" s="37">
        <f>SUMIFS(СВЦЭМ!$K$34:$K$777,СВЦЭМ!$A$34:$A$777,$A381,СВЦЭМ!$B$34:$B$777,P$366)+'СЕТ СН'!$F$13</f>
        <v>522.13635961</v>
      </c>
      <c r="Q381" s="37">
        <f>SUMIFS(СВЦЭМ!$K$34:$K$777,СВЦЭМ!$A$34:$A$777,$A381,СВЦЭМ!$B$34:$B$777,Q$366)+'СЕТ СН'!$F$13</f>
        <v>522.63617156999999</v>
      </c>
      <c r="R381" s="37">
        <f>SUMIFS(СВЦЭМ!$K$34:$K$777,СВЦЭМ!$A$34:$A$777,$A381,СВЦЭМ!$B$34:$B$777,R$366)+'СЕТ СН'!$F$13</f>
        <v>525.03908598999999</v>
      </c>
      <c r="S381" s="37">
        <f>SUMIFS(СВЦЭМ!$K$34:$K$777,СВЦЭМ!$A$34:$A$777,$A381,СВЦЭМ!$B$34:$B$777,S$366)+'СЕТ СН'!$F$13</f>
        <v>518.97279258000003</v>
      </c>
      <c r="T381" s="37">
        <f>SUMIFS(СВЦЭМ!$K$34:$K$777,СВЦЭМ!$A$34:$A$777,$A381,СВЦЭМ!$B$34:$B$777,T$366)+'СЕТ СН'!$F$13</f>
        <v>512.08321552999996</v>
      </c>
      <c r="U381" s="37">
        <f>SUMIFS(СВЦЭМ!$K$34:$K$777,СВЦЭМ!$A$34:$A$777,$A381,СВЦЭМ!$B$34:$B$777,U$366)+'СЕТ СН'!$F$13</f>
        <v>505.63102680999998</v>
      </c>
      <c r="V381" s="37">
        <f>SUMIFS(СВЦЭМ!$K$34:$K$777,СВЦЭМ!$A$34:$A$777,$A381,СВЦЭМ!$B$34:$B$777,V$366)+'СЕТ СН'!$F$13</f>
        <v>485.90597302999998</v>
      </c>
      <c r="W381" s="37">
        <f>SUMIFS(СВЦЭМ!$K$34:$K$777,СВЦЭМ!$A$34:$A$777,$A381,СВЦЭМ!$B$34:$B$777,W$366)+'СЕТ СН'!$F$13</f>
        <v>461.97470145</v>
      </c>
      <c r="X381" s="37">
        <f>SUMIFS(СВЦЭМ!$K$34:$K$777,СВЦЭМ!$A$34:$A$777,$A381,СВЦЭМ!$B$34:$B$777,X$366)+'СЕТ СН'!$F$13</f>
        <v>476.46625945</v>
      </c>
      <c r="Y381" s="37">
        <f>SUMIFS(СВЦЭМ!$K$34:$K$777,СВЦЭМ!$A$34:$A$777,$A381,СВЦЭМ!$B$34:$B$777,Y$366)+'СЕТ СН'!$F$13</f>
        <v>516.55086433999998</v>
      </c>
    </row>
    <row r="382" spans="1:25" ht="15.75" x14ac:dyDescent="0.2">
      <c r="A382" s="36">
        <f t="shared" si="10"/>
        <v>43236</v>
      </c>
      <c r="B382" s="37">
        <f>SUMIFS(СВЦЭМ!$K$34:$K$777,СВЦЭМ!$A$34:$A$777,$A382,СВЦЭМ!$B$34:$B$777,B$366)+'СЕТ СН'!$F$13</f>
        <v>563.22342977999995</v>
      </c>
      <c r="C382" s="37">
        <f>SUMIFS(СВЦЭМ!$K$34:$K$777,СВЦЭМ!$A$34:$A$777,$A382,СВЦЭМ!$B$34:$B$777,C$366)+'СЕТ СН'!$F$13</f>
        <v>587.56241831</v>
      </c>
      <c r="D382" s="37">
        <f>SUMIFS(СВЦЭМ!$K$34:$K$777,СВЦЭМ!$A$34:$A$777,$A382,СВЦЭМ!$B$34:$B$777,D$366)+'СЕТ СН'!$F$13</f>
        <v>619.58313791</v>
      </c>
      <c r="E382" s="37">
        <f>SUMIFS(СВЦЭМ!$K$34:$K$777,СВЦЭМ!$A$34:$A$777,$A382,СВЦЭМ!$B$34:$B$777,E$366)+'СЕТ СН'!$F$13</f>
        <v>623.86785404</v>
      </c>
      <c r="F382" s="37">
        <f>SUMIFS(СВЦЭМ!$K$34:$K$777,СВЦЭМ!$A$34:$A$777,$A382,СВЦЭМ!$B$34:$B$777,F$366)+'СЕТ СН'!$F$13</f>
        <v>621.79798489999996</v>
      </c>
      <c r="G382" s="37">
        <f>SUMIFS(СВЦЭМ!$K$34:$K$777,СВЦЭМ!$A$34:$A$777,$A382,СВЦЭМ!$B$34:$B$777,G$366)+'СЕТ СН'!$F$13</f>
        <v>608.95497245000001</v>
      </c>
      <c r="H382" s="37">
        <f>SUMIFS(СВЦЭМ!$K$34:$K$777,СВЦЭМ!$A$34:$A$777,$A382,СВЦЭМ!$B$34:$B$777,H$366)+'СЕТ СН'!$F$13</f>
        <v>568.62555521000002</v>
      </c>
      <c r="I382" s="37">
        <f>SUMIFS(СВЦЭМ!$K$34:$K$777,СВЦЭМ!$A$34:$A$777,$A382,СВЦЭМ!$B$34:$B$777,I$366)+'СЕТ СН'!$F$13</f>
        <v>520.27555494000001</v>
      </c>
      <c r="J382" s="37">
        <f>SUMIFS(СВЦЭМ!$K$34:$K$777,СВЦЭМ!$A$34:$A$777,$A382,СВЦЭМ!$B$34:$B$777,J$366)+'СЕТ СН'!$F$13</f>
        <v>501.23573216</v>
      </c>
      <c r="K382" s="37">
        <f>SUMIFS(СВЦЭМ!$K$34:$K$777,СВЦЭМ!$A$34:$A$777,$A382,СВЦЭМ!$B$34:$B$777,K$366)+'СЕТ СН'!$F$13</f>
        <v>489.18885177999999</v>
      </c>
      <c r="L382" s="37">
        <f>SUMIFS(СВЦЭМ!$K$34:$K$777,СВЦЭМ!$A$34:$A$777,$A382,СВЦЭМ!$B$34:$B$777,L$366)+'СЕТ СН'!$F$13</f>
        <v>479.86212239999998</v>
      </c>
      <c r="M382" s="37">
        <f>SUMIFS(СВЦЭМ!$K$34:$K$777,СВЦЭМ!$A$34:$A$777,$A382,СВЦЭМ!$B$34:$B$777,M$366)+'СЕТ СН'!$F$13</f>
        <v>496.23476812000001</v>
      </c>
      <c r="N382" s="37">
        <f>SUMIFS(СВЦЭМ!$K$34:$K$777,СВЦЭМ!$A$34:$A$777,$A382,СВЦЭМ!$B$34:$B$777,N$366)+'СЕТ СН'!$F$13</f>
        <v>509.08036387999999</v>
      </c>
      <c r="O382" s="37">
        <f>SUMIFS(СВЦЭМ!$K$34:$K$777,СВЦЭМ!$A$34:$A$777,$A382,СВЦЭМ!$B$34:$B$777,O$366)+'СЕТ СН'!$F$13</f>
        <v>507.23527825999997</v>
      </c>
      <c r="P382" s="37">
        <f>SUMIFS(СВЦЭМ!$K$34:$K$777,СВЦЭМ!$A$34:$A$777,$A382,СВЦЭМ!$B$34:$B$777,P$366)+'СЕТ СН'!$F$13</f>
        <v>511.50965695999997</v>
      </c>
      <c r="Q382" s="37">
        <f>SUMIFS(СВЦЭМ!$K$34:$K$777,СВЦЭМ!$A$34:$A$777,$A382,СВЦЭМ!$B$34:$B$777,Q$366)+'СЕТ СН'!$F$13</f>
        <v>510.05466527999999</v>
      </c>
      <c r="R382" s="37">
        <f>SUMIFS(СВЦЭМ!$K$34:$K$777,СВЦЭМ!$A$34:$A$777,$A382,СВЦЭМ!$B$34:$B$777,R$366)+'СЕТ СН'!$F$13</f>
        <v>514.99502224000003</v>
      </c>
      <c r="S382" s="37">
        <f>SUMIFS(СВЦЭМ!$K$34:$K$777,СВЦЭМ!$A$34:$A$777,$A382,СВЦЭМ!$B$34:$B$777,S$366)+'СЕТ СН'!$F$13</f>
        <v>513.49076785</v>
      </c>
      <c r="T382" s="37">
        <f>SUMIFS(СВЦЭМ!$K$34:$K$777,СВЦЭМ!$A$34:$A$777,$A382,СВЦЭМ!$B$34:$B$777,T$366)+'СЕТ СН'!$F$13</f>
        <v>508.57233373999998</v>
      </c>
      <c r="U382" s="37">
        <f>SUMIFS(СВЦЭМ!$K$34:$K$777,СВЦЭМ!$A$34:$A$777,$A382,СВЦЭМ!$B$34:$B$777,U$366)+'СЕТ СН'!$F$13</f>
        <v>508.23793963999998</v>
      </c>
      <c r="V382" s="37">
        <f>SUMIFS(СВЦЭМ!$K$34:$K$777,СВЦЭМ!$A$34:$A$777,$A382,СВЦЭМ!$B$34:$B$777,V$366)+'СЕТ СН'!$F$13</f>
        <v>479.89738126999998</v>
      </c>
      <c r="W382" s="37">
        <f>SUMIFS(СВЦЭМ!$K$34:$K$777,СВЦЭМ!$A$34:$A$777,$A382,СВЦЭМ!$B$34:$B$777,W$366)+'СЕТ СН'!$F$13</f>
        <v>475.40732028000002</v>
      </c>
      <c r="X382" s="37">
        <f>SUMIFS(СВЦЭМ!$K$34:$K$777,СВЦЭМ!$A$34:$A$777,$A382,СВЦЭМ!$B$34:$B$777,X$366)+'СЕТ СН'!$F$13</f>
        <v>476.58402857999999</v>
      </c>
      <c r="Y382" s="37">
        <f>SUMIFS(СВЦЭМ!$K$34:$K$777,СВЦЭМ!$A$34:$A$777,$A382,СВЦЭМ!$B$34:$B$777,Y$366)+'СЕТ СН'!$F$13</f>
        <v>523.83769362999999</v>
      </c>
    </row>
    <row r="383" spans="1:25" ht="15.75" x14ac:dyDescent="0.2">
      <c r="A383" s="36">
        <f t="shared" si="10"/>
        <v>43237</v>
      </c>
      <c r="B383" s="37">
        <f>SUMIFS(СВЦЭМ!$K$34:$K$777,СВЦЭМ!$A$34:$A$777,$A383,СВЦЭМ!$B$34:$B$777,B$366)+'СЕТ СН'!$F$13</f>
        <v>563.22628694000002</v>
      </c>
      <c r="C383" s="37">
        <f>SUMIFS(СВЦЭМ!$K$34:$K$777,СВЦЭМ!$A$34:$A$777,$A383,СВЦЭМ!$B$34:$B$777,C$366)+'СЕТ СН'!$F$13</f>
        <v>591.44209502000001</v>
      </c>
      <c r="D383" s="37">
        <f>SUMIFS(СВЦЭМ!$K$34:$K$777,СВЦЭМ!$A$34:$A$777,$A383,СВЦЭМ!$B$34:$B$777,D$366)+'СЕТ СН'!$F$13</f>
        <v>613.96897720000004</v>
      </c>
      <c r="E383" s="37">
        <f>SUMIFS(СВЦЭМ!$K$34:$K$777,СВЦЭМ!$A$34:$A$777,$A383,СВЦЭМ!$B$34:$B$777,E$366)+'СЕТ СН'!$F$13</f>
        <v>621.53176975999997</v>
      </c>
      <c r="F383" s="37">
        <f>SUMIFS(СВЦЭМ!$K$34:$K$777,СВЦЭМ!$A$34:$A$777,$A383,СВЦЭМ!$B$34:$B$777,F$366)+'СЕТ СН'!$F$13</f>
        <v>624.08085259999996</v>
      </c>
      <c r="G383" s="37">
        <f>SUMIFS(СВЦЭМ!$K$34:$K$777,СВЦЭМ!$A$34:$A$777,$A383,СВЦЭМ!$B$34:$B$777,G$366)+'СЕТ СН'!$F$13</f>
        <v>615.03283720000002</v>
      </c>
      <c r="H383" s="37">
        <f>SUMIFS(СВЦЭМ!$K$34:$K$777,СВЦЭМ!$A$34:$A$777,$A383,СВЦЭМ!$B$34:$B$777,H$366)+'СЕТ СН'!$F$13</f>
        <v>578.16373095999995</v>
      </c>
      <c r="I383" s="37">
        <f>SUMIFS(СВЦЭМ!$K$34:$K$777,СВЦЭМ!$A$34:$A$777,$A383,СВЦЭМ!$B$34:$B$777,I$366)+'СЕТ СН'!$F$13</f>
        <v>523.11340601999996</v>
      </c>
      <c r="J383" s="37">
        <f>SUMIFS(СВЦЭМ!$K$34:$K$777,СВЦЭМ!$A$34:$A$777,$A383,СВЦЭМ!$B$34:$B$777,J$366)+'СЕТ СН'!$F$13</f>
        <v>491.63385957999998</v>
      </c>
      <c r="K383" s="37">
        <f>SUMIFS(СВЦЭМ!$K$34:$K$777,СВЦЭМ!$A$34:$A$777,$A383,СВЦЭМ!$B$34:$B$777,K$366)+'СЕТ СН'!$F$13</f>
        <v>479.03222344</v>
      </c>
      <c r="L383" s="37">
        <f>SUMIFS(СВЦЭМ!$K$34:$K$777,СВЦЭМ!$A$34:$A$777,$A383,СВЦЭМ!$B$34:$B$777,L$366)+'СЕТ СН'!$F$13</f>
        <v>473.10549042000002</v>
      </c>
      <c r="M383" s="37">
        <f>SUMIFS(СВЦЭМ!$K$34:$K$777,СВЦЭМ!$A$34:$A$777,$A383,СВЦЭМ!$B$34:$B$777,M$366)+'СЕТ СН'!$F$13</f>
        <v>473.3809205</v>
      </c>
      <c r="N383" s="37">
        <f>SUMIFS(СВЦЭМ!$K$34:$K$777,СВЦЭМ!$A$34:$A$777,$A383,СВЦЭМ!$B$34:$B$777,N$366)+'СЕТ СН'!$F$13</f>
        <v>499.67988824000003</v>
      </c>
      <c r="O383" s="37">
        <f>SUMIFS(СВЦЭМ!$K$34:$K$777,СВЦЭМ!$A$34:$A$777,$A383,СВЦЭМ!$B$34:$B$777,O$366)+'СЕТ СН'!$F$13</f>
        <v>505.01451959000002</v>
      </c>
      <c r="P383" s="37">
        <f>SUMIFS(СВЦЭМ!$K$34:$K$777,СВЦЭМ!$A$34:$A$777,$A383,СВЦЭМ!$B$34:$B$777,P$366)+'СЕТ СН'!$F$13</f>
        <v>517.20536542000002</v>
      </c>
      <c r="Q383" s="37">
        <f>SUMIFS(СВЦЭМ!$K$34:$K$777,СВЦЭМ!$A$34:$A$777,$A383,СВЦЭМ!$B$34:$B$777,Q$366)+'СЕТ СН'!$F$13</f>
        <v>520.79446141000005</v>
      </c>
      <c r="R383" s="37">
        <f>SUMIFS(СВЦЭМ!$K$34:$K$777,СВЦЭМ!$A$34:$A$777,$A383,СВЦЭМ!$B$34:$B$777,R$366)+'СЕТ СН'!$F$13</f>
        <v>520.77962567999998</v>
      </c>
      <c r="S383" s="37">
        <f>SUMIFS(СВЦЭМ!$K$34:$K$777,СВЦЭМ!$A$34:$A$777,$A383,СВЦЭМ!$B$34:$B$777,S$366)+'СЕТ СН'!$F$13</f>
        <v>520.19461103000003</v>
      </c>
      <c r="T383" s="37">
        <f>SUMIFS(СВЦЭМ!$K$34:$K$777,СВЦЭМ!$A$34:$A$777,$A383,СВЦЭМ!$B$34:$B$777,T$366)+'СЕТ СН'!$F$13</f>
        <v>509.00809185999998</v>
      </c>
      <c r="U383" s="37">
        <f>SUMIFS(СВЦЭМ!$K$34:$K$777,СВЦЭМ!$A$34:$A$777,$A383,СВЦЭМ!$B$34:$B$777,U$366)+'СЕТ СН'!$F$13</f>
        <v>497.1147077</v>
      </c>
      <c r="V383" s="37">
        <f>SUMIFS(СВЦЭМ!$K$34:$K$777,СВЦЭМ!$A$34:$A$777,$A383,СВЦЭМ!$B$34:$B$777,V$366)+'СЕТ СН'!$F$13</f>
        <v>485.29503612000002</v>
      </c>
      <c r="W383" s="37">
        <f>SUMIFS(СВЦЭМ!$K$34:$K$777,СВЦЭМ!$A$34:$A$777,$A383,СВЦЭМ!$B$34:$B$777,W$366)+'СЕТ СН'!$F$13</f>
        <v>465.03476295000002</v>
      </c>
      <c r="X383" s="37">
        <f>SUMIFS(СВЦЭМ!$K$34:$K$777,СВЦЭМ!$A$34:$A$777,$A383,СВЦЭМ!$B$34:$B$777,X$366)+'СЕТ СН'!$F$13</f>
        <v>482.48724084999998</v>
      </c>
      <c r="Y383" s="37">
        <f>SUMIFS(СВЦЭМ!$K$34:$K$777,СВЦЭМ!$A$34:$A$777,$A383,СВЦЭМ!$B$34:$B$777,Y$366)+'СЕТ СН'!$F$13</f>
        <v>521.27756015</v>
      </c>
    </row>
    <row r="384" spans="1:25" ht="15.75" x14ac:dyDescent="0.2">
      <c r="A384" s="36">
        <f t="shared" si="10"/>
        <v>43238</v>
      </c>
      <c r="B384" s="37">
        <f>SUMIFS(СВЦЭМ!$K$34:$K$777,СВЦЭМ!$A$34:$A$777,$A384,СВЦЭМ!$B$34:$B$777,B$366)+'СЕТ СН'!$F$13</f>
        <v>583.28465072999995</v>
      </c>
      <c r="C384" s="37">
        <f>SUMIFS(СВЦЭМ!$K$34:$K$777,СВЦЭМ!$A$34:$A$777,$A384,СВЦЭМ!$B$34:$B$777,C$366)+'СЕТ СН'!$F$13</f>
        <v>611.09940024000002</v>
      </c>
      <c r="D384" s="37">
        <f>SUMIFS(СВЦЭМ!$K$34:$K$777,СВЦЭМ!$A$34:$A$777,$A384,СВЦЭМ!$B$34:$B$777,D$366)+'СЕТ СН'!$F$13</f>
        <v>618.86104494999995</v>
      </c>
      <c r="E384" s="37">
        <f>SUMIFS(СВЦЭМ!$K$34:$K$777,СВЦЭМ!$A$34:$A$777,$A384,СВЦЭМ!$B$34:$B$777,E$366)+'СЕТ СН'!$F$13</f>
        <v>618.42938458000003</v>
      </c>
      <c r="F384" s="37">
        <f>SUMIFS(СВЦЭМ!$K$34:$K$777,СВЦЭМ!$A$34:$A$777,$A384,СВЦЭМ!$B$34:$B$777,F$366)+'СЕТ СН'!$F$13</f>
        <v>618.63245627000003</v>
      </c>
      <c r="G384" s="37">
        <f>SUMIFS(СВЦЭМ!$K$34:$K$777,СВЦЭМ!$A$34:$A$777,$A384,СВЦЭМ!$B$34:$B$777,G$366)+'СЕТ СН'!$F$13</f>
        <v>623.48359774000005</v>
      </c>
      <c r="H384" s="37">
        <f>SUMIFS(СВЦЭМ!$K$34:$K$777,СВЦЭМ!$A$34:$A$777,$A384,СВЦЭМ!$B$34:$B$777,H$366)+'СЕТ СН'!$F$13</f>
        <v>595.97281795000004</v>
      </c>
      <c r="I384" s="37">
        <f>SUMIFS(СВЦЭМ!$K$34:$K$777,СВЦЭМ!$A$34:$A$777,$A384,СВЦЭМ!$B$34:$B$777,I$366)+'СЕТ СН'!$F$13</f>
        <v>545.76334548</v>
      </c>
      <c r="J384" s="37">
        <f>SUMIFS(СВЦЭМ!$K$34:$K$777,СВЦЭМ!$A$34:$A$777,$A384,СВЦЭМ!$B$34:$B$777,J$366)+'СЕТ СН'!$F$13</f>
        <v>523.00799018999999</v>
      </c>
      <c r="K384" s="37">
        <f>SUMIFS(СВЦЭМ!$K$34:$K$777,СВЦЭМ!$A$34:$A$777,$A384,СВЦЭМ!$B$34:$B$777,K$366)+'СЕТ СН'!$F$13</f>
        <v>512.49289018000002</v>
      </c>
      <c r="L384" s="37">
        <f>SUMIFS(СВЦЭМ!$K$34:$K$777,СВЦЭМ!$A$34:$A$777,$A384,СВЦЭМ!$B$34:$B$777,L$366)+'СЕТ СН'!$F$13</f>
        <v>506.39729182999997</v>
      </c>
      <c r="M384" s="37">
        <f>SUMIFS(СВЦЭМ!$K$34:$K$777,СВЦЭМ!$A$34:$A$777,$A384,СВЦЭМ!$B$34:$B$777,M$366)+'СЕТ СН'!$F$13</f>
        <v>511.36896575999998</v>
      </c>
      <c r="N384" s="37">
        <f>SUMIFS(СВЦЭМ!$K$34:$K$777,СВЦЭМ!$A$34:$A$777,$A384,СВЦЭМ!$B$34:$B$777,N$366)+'СЕТ СН'!$F$13</f>
        <v>528.35189085000002</v>
      </c>
      <c r="O384" s="37">
        <f>SUMIFS(СВЦЭМ!$K$34:$K$777,СВЦЭМ!$A$34:$A$777,$A384,СВЦЭМ!$B$34:$B$777,O$366)+'СЕТ СН'!$F$13</f>
        <v>521.78614424</v>
      </c>
      <c r="P384" s="37">
        <f>SUMIFS(СВЦЭМ!$K$34:$K$777,СВЦЭМ!$A$34:$A$777,$A384,СВЦЭМ!$B$34:$B$777,P$366)+'СЕТ СН'!$F$13</f>
        <v>526.81869152000002</v>
      </c>
      <c r="Q384" s="37">
        <f>SUMIFS(СВЦЭМ!$K$34:$K$777,СВЦЭМ!$A$34:$A$777,$A384,СВЦЭМ!$B$34:$B$777,Q$366)+'СЕТ СН'!$F$13</f>
        <v>531.96758884999997</v>
      </c>
      <c r="R384" s="37">
        <f>SUMIFS(СВЦЭМ!$K$34:$K$777,СВЦЭМ!$A$34:$A$777,$A384,СВЦЭМ!$B$34:$B$777,R$366)+'СЕТ СН'!$F$13</f>
        <v>539.06651900999998</v>
      </c>
      <c r="S384" s="37">
        <f>SUMIFS(СВЦЭМ!$K$34:$K$777,СВЦЭМ!$A$34:$A$777,$A384,СВЦЭМ!$B$34:$B$777,S$366)+'СЕТ СН'!$F$13</f>
        <v>530.99571902000002</v>
      </c>
      <c r="T384" s="37">
        <f>SUMIFS(СВЦЭМ!$K$34:$K$777,СВЦЭМ!$A$34:$A$777,$A384,СВЦЭМ!$B$34:$B$777,T$366)+'СЕТ СН'!$F$13</f>
        <v>521.68373980000001</v>
      </c>
      <c r="U384" s="37">
        <f>SUMIFS(СВЦЭМ!$K$34:$K$777,СВЦЭМ!$A$34:$A$777,$A384,СВЦЭМ!$B$34:$B$777,U$366)+'СЕТ СН'!$F$13</f>
        <v>548.63178061999997</v>
      </c>
      <c r="V384" s="37">
        <f>SUMIFS(СВЦЭМ!$K$34:$K$777,СВЦЭМ!$A$34:$A$777,$A384,СВЦЭМ!$B$34:$B$777,V$366)+'СЕТ СН'!$F$13</f>
        <v>526.88711592000004</v>
      </c>
      <c r="W384" s="37">
        <f>SUMIFS(СВЦЭМ!$K$34:$K$777,СВЦЭМ!$A$34:$A$777,$A384,СВЦЭМ!$B$34:$B$777,W$366)+'СЕТ СН'!$F$13</f>
        <v>514.45808348000003</v>
      </c>
      <c r="X384" s="37">
        <f>SUMIFS(СВЦЭМ!$K$34:$K$777,СВЦЭМ!$A$34:$A$777,$A384,СВЦЭМ!$B$34:$B$777,X$366)+'СЕТ СН'!$F$13</f>
        <v>535.39209504999997</v>
      </c>
      <c r="Y384" s="37">
        <f>SUMIFS(СВЦЭМ!$K$34:$K$777,СВЦЭМ!$A$34:$A$777,$A384,СВЦЭМ!$B$34:$B$777,Y$366)+'СЕТ СН'!$F$13</f>
        <v>576.53643237000006</v>
      </c>
    </row>
    <row r="385" spans="1:26" ht="15.75" x14ac:dyDescent="0.2">
      <c r="A385" s="36">
        <f t="shared" si="10"/>
        <v>43239</v>
      </c>
      <c r="B385" s="37">
        <f>SUMIFS(СВЦЭМ!$K$34:$K$777,СВЦЭМ!$A$34:$A$777,$A385,СВЦЭМ!$B$34:$B$777,B$366)+'СЕТ СН'!$F$13</f>
        <v>550.89008454999998</v>
      </c>
      <c r="C385" s="37">
        <f>SUMIFS(СВЦЭМ!$K$34:$K$777,СВЦЭМ!$A$34:$A$777,$A385,СВЦЭМ!$B$34:$B$777,C$366)+'СЕТ СН'!$F$13</f>
        <v>558.35012225000003</v>
      </c>
      <c r="D385" s="37">
        <f>SUMIFS(СВЦЭМ!$K$34:$K$777,СВЦЭМ!$A$34:$A$777,$A385,СВЦЭМ!$B$34:$B$777,D$366)+'СЕТ СН'!$F$13</f>
        <v>550.28157541999997</v>
      </c>
      <c r="E385" s="37">
        <f>SUMIFS(СВЦЭМ!$K$34:$K$777,СВЦЭМ!$A$34:$A$777,$A385,СВЦЭМ!$B$34:$B$777,E$366)+'СЕТ СН'!$F$13</f>
        <v>561.67331087000002</v>
      </c>
      <c r="F385" s="37">
        <f>SUMIFS(СВЦЭМ!$K$34:$K$777,СВЦЭМ!$A$34:$A$777,$A385,СВЦЭМ!$B$34:$B$777,F$366)+'СЕТ СН'!$F$13</f>
        <v>578.85171332000004</v>
      </c>
      <c r="G385" s="37">
        <f>SUMIFS(СВЦЭМ!$K$34:$K$777,СВЦЭМ!$A$34:$A$777,$A385,СВЦЭМ!$B$34:$B$777,G$366)+'СЕТ СН'!$F$13</f>
        <v>587.93875429000002</v>
      </c>
      <c r="H385" s="37">
        <f>SUMIFS(СВЦЭМ!$K$34:$K$777,СВЦЭМ!$A$34:$A$777,$A385,СВЦЭМ!$B$34:$B$777,H$366)+'СЕТ СН'!$F$13</f>
        <v>581.59118314</v>
      </c>
      <c r="I385" s="37">
        <f>SUMIFS(СВЦЭМ!$K$34:$K$777,СВЦЭМ!$A$34:$A$777,$A385,СВЦЭМ!$B$34:$B$777,I$366)+'СЕТ СН'!$F$13</f>
        <v>545.50148952999996</v>
      </c>
      <c r="J385" s="37">
        <f>SUMIFS(СВЦЭМ!$K$34:$K$777,СВЦЭМ!$A$34:$A$777,$A385,СВЦЭМ!$B$34:$B$777,J$366)+'СЕТ СН'!$F$13</f>
        <v>498.47228538000002</v>
      </c>
      <c r="K385" s="37">
        <f>SUMIFS(СВЦЭМ!$K$34:$K$777,СВЦЭМ!$A$34:$A$777,$A385,СВЦЭМ!$B$34:$B$777,K$366)+'СЕТ СН'!$F$13</f>
        <v>481.02320893000001</v>
      </c>
      <c r="L385" s="37">
        <f>SUMIFS(СВЦЭМ!$K$34:$K$777,СВЦЭМ!$A$34:$A$777,$A385,СВЦЭМ!$B$34:$B$777,L$366)+'СЕТ СН'!$F$13</f>
        <v>474.84360282</v>
      </c>
      <c r="M385" s="37">
        <f>SUMIFS(СВЦЭМ!$K$34:$K$777,СВЦЭМ!$A$34:$A$777,$A385,СВЦЭМ!$B$34:$B$777,M$366)+'СЕТ СН'!$F$13</f>
        <v>472.88420807</v>
      </c>
      <c r="N385" s="37">
        <f>SUMIFS(СВЦЭМ!$K$34:$K$777,СВЦЭМ!$A$34:$A$777,$A385,СВЦЭМ!$B$34:$B$777,N$366)+'СЕТ СН'!$F$13</f>
        <v>477.07023128999998</v>
      </c>
      <c r="O385" s="37">
        <f>SUMIFS(СВЦЭМ!$K$34:$K$777,СВЦЭМ!$A$34:$A$777,$A385,СВЦЭМ!$B$34:$B$777,O$366)+'СЕТ СН'!$F$13</f>
        <v>492.85808546999999</v>
      </c>
      <c r="P385" s="37">
        <f>SUMIFS(СВЦЭМ!$K$34:$K$777,СВЦЭМ!$A$34:$A$777,$A385,СВЦЭМ!$B$34:$B$777,P$366)+'СЕТ СН'!$F$13</f>
        <v>503.68110172000002</v>
      </c>
      <c r="Q385" s="37">
        <f>SUMIFS(СВЦЭМ!$K$34:$K$777,СВЦЭМ!$A$34:$A$777,$A385,СВЦЭМ!$B$34:$B$777,Q$366)+'СЕТ СН'!$F$13</f>
        <v>503.55677772000001</v>
      </c>
      <c r="R385" s="37">
        <f>SUMIFS(СВЦЭМ!$K$34:$K$777,СВЦЭМ!$A$34:$A$777,$A385,СВЦЭМ!$B$34:$B$777,R$366)+'СЕТ СН'!$F$13</f>
        <v>508.44048793000002</v>
      </c>
      <c r="S385" s="37">
        <f>SUMIFS(СВЦЭМ!$K$34:$K$777,СВЦЭМ!$A$34:$A$777,$A385,СВЦЭМ!$B$34:$B$777,S$366)+'СЕТ СН'!$F$13</f>
        <v>497.36288105</v>
      </c>
      <c r="T385" s="37">
        <f>SUMIFS(СВЦЭМ!$K$34:$K$777,СВЦЭМ!$A$34:$A$777,$A385,СВЦЭМ!$B$34:$B$777,T$366)+'СЕТ СН'!$F$13</f>
        <v>498.03605464999998</v>
      </c>
      <c r="U385" s="37">
        <f>SUMIFS(СВЦЭМ!$K$34:$K$777,СВЦЭМ!$A$34:$A$777,$A385,СВЦЭМ!$B$34:$B$777,U$366)+'СЕТ СН'!$F$13</f>
        <v>485.12279615</v>
      </c>
      <c r="V385" s="37">
        <f>SUMIFS(СВЦЭМ!$K$34:$K$777,СВЦЭМ!$A$34:$A$777,$A385,СВЦЭМ!$B$34:$B$777,V$366)+'СЕТ СН'!$F$13</f>
        <v>476.74639439999999</v>
      </c>
      <c r="W385" s="37">
        <f>SUMIFS(СВЦЭМ!$K$34:$K$777,СВЦЭМ!$A$34:$A$777,$A385,СВЦЭМ!$B$34:$B$777,W$366)+'СЕТ СН'!$F$13</f>
        <v>454.17939257</v>
      </c>
      <c r="X385" s="37">
        <f>SUMIFS(СВЦЭМ!$K$34:$K$777,СВЦЭМ!$A$34:$A$777,$A385,СВЦЭМ!$B$34:$B$777,X$366)+'СЕТ СН'!$F$13</f>
        <v>457.36405629000001</v>
      </c>
      <c r="Y385" s="37">
        <f>SUMIFS(СВЦЭМ!$K$34:$K$777,СВЦЭМ!$A$34:$A$777,$A385,СВЦЭМ!$B$34:$B$777,Y$366)+'СЕТ СН'!$F$13</f>
        <v>505.64580470999999</v>
      </c>
    </row>
    <row r="386" spans="1:26" ht="15.75" x14ac:dyDescent="0.2">
      <c r="A386" s="36">
        <f t="shared" si="10"/>
        <v>43240</v>
      </c>
      <c r="B386" s="37">
        <f>SUMIFS(СВЦЭМ!$K$34:$K$777,СВЦЭМ!$A$34:$A$777,$A386,СВЦЭМ!$B$34:$B$777,B$366)+'СЕТ СН'!$F$13</f>
        <v>541.51656530000002</v>
      </c>
      <c r="C386" s="37">
        <f>SUMIFS(СВЦЭМ!$K$34:$K$777,СВЦЭМ!$A$34:$A$777,$A386,СВЦЭМ!$B$34:$B$777,C$366)+'СЕТ СН'!$F$13</f>
        <v>565.46593116999998</v>
      </c>
      <c r="D386" s="37">
        <f>SUMIFS(СВЦЭМ!$K$34:$K$777,СВЦЭМ!$A$34:$A$777,$A386,СВЦЭМ!$B$34:$B$777,D$366)+'СЕТ СН'!$F$13</f>
        <v>587.75047510000002</v>
      </c>
      <c r="E386" s="37">
        <f>SUMIFS(СВЦЭМ!$K$34:$K$777,СВЦЭМ!$A$34:$A$777,$A386,СВЦЭМ!$B$34:$B$777,E$366)+'СЕТ СН'!$F$13</f>
        <v>599.85819852999998</v>
      </c>
      <c r="F386" s="37">
        <f>SUMIFS(СВЦЭМ!$K$34:$K$777,СВЦЭМ!$A$34:$A$777,$A386,СВЦЭМ!$B$34:$B$777,F$366)+'СЕТ СН'!$F$13</f>
        <v>614.26027591000002</v>
      </c>
      <c r="G386" s="37">
        <f>SUMIFS(СВЦЭМ!$K$34:$K$777,СВЦЭМ!$A$34:$A$777,$A386,СВЦЭМ!$B$34:$B$777,G$366)+'СЕТ СН'!$F$13</f>
        <v>615.08023178999997</v>
      </c>
      <c r="H386" s="37">
        <f>SUMIFS(СВЦЭМ!$K$34:$K$777,СВЦЭМ!$A$34:$A$777,$A386,СВЦЭМ!$B$34:$B$777,H$366)+'СЕТ СН'!$F$13</f>
        <v>602.59701139000003</v>
      </c>
      <c r="I386" s="37">
        <f>SUMIFS(СВЦЭМ!$K$34:$K$777,СВЦЭМ!$A$34:$A$777,$A386,СВЦЭМ!$B$34:$B$777,I$366)+'СЕТ СН'!$F$13</f>
        <v>549.82681881999997</v>
      </c>
      <c r="J386" s="37">
        <f>SUMIFS(СВЦЭМ!$K$34:$K$777,СВЦЭМ!$A$34:$A$777,$A386,СВЦЭМ!$B$34:$B$777,J$366)+'СЕТ СН'!$F$13</f>
        <v>506.03757925999997</v>
      </c>
      <c r="K386" s="37">
        <f>SUMIFS(СВЦЭМ!$K$34:$K$777,СВЦЭМ!$A$34:$A$777,$A386,СВЦЭМ!$B$34:$B$777,K$366)+'СЕТ СН'!$F$13</f>
        <v>475.91926862000003</v>
      </c>
      <c r="L386" s="37">
        <f>SUMIFS(СВЦЭМ!$K$34:$K$777,СВЦЭМ!$A$34:$A$777,$A386,СВЦЭМ!$B$34:$B$777,L$366)+'СЕТ СН'!$F$13</f>
        <v>486.23476918</v>
      </c>
      <c r="M386" s="37">
        <f>SUMIFS(СВЦЭМ!$K$34:$K$777,СВЦЭМ!$A$34:$A$777,$A386,СВЦЭМ!$B$34:$B$777,M$366)+'СЕТ СН'!$F$13</f>
        <v>474.13120507000002</v>
      </c>
      <c r="N386" s="37">
        <f>SUMIFS(СВЦЭМ!$K$34:$K$777,СВЦЭМ!$A$34:$A$777,$A386,СВЦЭМ!$B$34:$B$777,N$366)+'СЕТ СН'!$F$13</f>
        <v>477.55798385000003</v>
      </c>
      <c r="O386" s="37">
        <f>SUMIFS(СВЦЭМ!$K$34:$K$777,СВЦЭМ!$A$34:$A$777,$A386,СВЦЭМ!$B$34:$B$777,O$366)+'СЕТ СН'!$F$13</f>
        <v>477.86891592000001</v>
      </c>
      <c r="P386" s="37">
        <f>SUMIFS(СВЦЭМ!$K$34:$K$777,СВЦЭМ!$A$34:$A$777,$A386,СВЦЭМ!$B$34:$B$777,P$366)+'СЕТ СН'!$F$13</f>
        <v>496.29024064999999</v>
      </c>
      <c r="Q386" s="37">
        <f>SUMIFS(СВЦЭМ!$K$34:$K$777,СВЦЭМ!$A$34:$A$777,$A386,СВЦЭМ!$B$34:$B$777,Q$366)+'СЕТ СН'!$F$13</f>
        <v>499.94871576000003</v>
      </c>
      <c r="R386" s="37">
        <f>SUMIFS(СВЦЭМ!$K$34:$K$777,СВЦЭМ!$A$34:$A$777,$A386,СВЦЭМ!$B$34:$B$777,R$366)+'СЕТ СН'!$F$13</f>
        <v>498.27795185999997</v>
      </c>
      <c r="S386" s="37">
        <f>SUMIFS(СВЦЭМ!$K$34:$K$777,СВЦЭМ!$A$34:$A$777,$A386,СВЦЭМ!$B$34:$B$777,S$366)+'СЕТ СН'!$F$13</f>
        <v>484.77479039999997</v>
      </c>
      <c r="T386" s="37">
        <f>SUMIFS(СВЦЭМ!$K$34:$K$777,СВЦЭМ!$A$34:$A$777,$A386,СВЦЭМ!$B$34:$B$777,T$366)+'СЕТ СН'!$F$13</f>
        <v>475.5748092</v>
      </c>
      <c r="U386" s="37">
        <f>SUMIFS(СВЦЭМ!$K$34:$K$777,СВЦЭМ!$A$34:$A$777,$A386,СВЦЭМ!$B$34:$B$777,U$366)+'СЕТ СН'!$F$13</f>
        <v>482.20045579999999</v>
      </c>
      <c r="V386" s="37">
        <f>SUMIFS(СВЦЭМ!$K$34:$K$777,СВЦЭМ!$A$34:$A$777,$A386,СВЦЭМ!$B$34:$B$777,V$366)+'СЕТ СН'!$F$13</f>
        <v>453.15328633000001</v>
      </c>
      <c r="W386" s="37">
        <f>SUMIFS(СВЦЭМ!$K$34:$K$777,СВЦЭМ!$A$34:$A$777,$A386,СВЦЭМ!$B$34:$B$777,W$366)+'СЕТ СН'!$F$13</f>
        <v>436.27573509000001</v>
      </c>
      <c r="X386" s="37">
        <f>SUMIFS(СВЦЭМ!$K$34:$K$777,СВЦЭМ!$A$34:$A$777,$A386,СВЦЭМ!$B$34:$B$777,X$366)+'СЕТ СН'!$F$13</f>
        <v>446.78512701</v>
      </c>
      <c r="Y386" s="37">
        <f>SUMIFS(СВЦЭМ!$K$34:$K$777,СВЦЭМ!$A$34:$A$777,$A386,СВЦЭМ!$B$34:$B$777,Y$366)+'СЕТ СН'!$F$13</f>
        <v>486.73777914999999</v>
      </c>
    </row>
    <row r="387" spans="1:26" ht="15.75" x14ac:dyDescent="0.2">
      <c r="A387" s="36">
        <f t="shared" si="10"/>
        <v>43241</v>
      </c>
      <c r="B387" s="37">
        <f>SUMIFS(СВЦЭМ!$K$34:$K$777,СВЦЭМ!$A$34:$A$777,$A387,СВЦЭМ!$B$34:$B$777,B$366)+'СЕТ СН'!$F$13</f>
        <v>561.67689688999997</v>
      </c>
      <c r="C387" s="37">
        <f>SUMIFS(СВЦЭМ!$K$34:$K$777,СВЦЭМ!$A$34:$A$777,$A387,СВЦЭМ!$B$34:$B$777,C$366)+'СЕТ СН'!$F$13</f>
        <v>609.80486726000004</v>
      </c>
      <c r="D387" s="37">
        <f>SUMIFS(СВЦЭМ!$K$34:$K$777,СВЦЭМ!$A$34:$A$777,$A387,СВЦЭМ!$B$34:$B$777,D$366)+'СЕТ СН'!$F$13</f>
        <v>631.84957448</v>
      </c>
      <c r="E387" s="37">
        <f>SUMIFS(СВЦЭМ!$K$34:$K$777,СВЦЭМ!$A$34:$A$777,$A387,СВЦЭМ!$B$34:$B$777,E$366)+'СЕТ СН'!$F$13</f>
        <v>638.34565884000006</v>
      </c>
      <c r="F387" s="37">
        <f>SUMIFS(СВЦЭМ!$K$34:$K$777,СВЦЭМ!$A$34:$A$777,$A387,СВЦЭМ!$B$34:$B$777,F$366)+'СЕТ СН'!$F$13</f>
        <v>643.45360937999999</v>
      </c>
      <c r="G387" s="37">
        <f>SUMIFS(СВЦЭМ!$K$34:$K$777,СВЦЭМ!$A$34:$A$777,$A387,СВЦЭМ!$B$34:$B$777,G$366)+'СЕТ СН'!$F$13</f>
        <v>634.42012633000002</v>
      </c>
      <c r="H387" s="37">
        <f>SUMIFS(СВЦЭМ!$K$34:$K$777,СВЦЭМ!$A$34:$A$777,$A387,СВЦЭМ!$B$34:$B$777,H$366)+'СЕТ СН'!$F$13</f>
        <v>589.87235644999998</v>
      </c>
      <c r="I387" s="37">
        <f>SUMIFS(СВЦЭМ!$K$34:$K$777,СВЦЭМ!$A$34:$A$777,$A387,СВЦЭМ!$B$34:$B$777,I$366)+'СЕТ СН'!$F$13</f>
        <v>531.80351660999997</v>
      </c>
      <c r="J387" s="37">
        <f>SUMIFS(СВЦЭМ!$K$34:$K$777,СВЦЭМ!$A$34:$A$777,$A387,СВЦЭМ!$B$34:$B$777,J$366)+'СЕТ СН'!$F$13</f>
        <v>507.07283608</v>
      </c>
      <c r="K387" s="37">
        <f>SUMIFS(СВЦЭМ!$K$34:$K$777,СВЦЭМ!$A$34:$A$777,$A387,СВЦЭМ!$B$34:$B$777,K$366)+'СЕТ СН'!$F$13</f>
        <v>488.76726043000002</v>
      </c>
      <c r="L387" s="37">
        <f>SUMIFS(СВЦЭМ!$K$34:$K$777,СВЦЭМ!$A$34:$A$777,$A387,СВЦЭМ!$B$34:$B$777,L$366)+'СЕТ СН'!$F$13</f>
        <v>481.51964785000001</v>
      </c>
      <c r="M387" s="37">
        <f>SUMIFS(СВЦЭМ!$K$34:$K$777,СВЦЭМ!$A$34:$A$777,$A387,СВЦЭМ!$B$34:$B$777,M$366)+'СЕТ СН'!$F$13</f>
        <v>489.62830749</v>
      </c>
      <c r="N387" s="37">
        <f>SUMIFS(СВЦЭМ!$K$34:$K$777,СВЦЭМ!$A$34:$A$777,$A387,СВЦЭМ!$B$34:$B$777,N$366)+'СЕТ СН'!$F$13</f>
        <v>506.68531428</v>
      </c>
      <c r="O387" s="37">
        <f>SUMIFS(СВЦЭМ!$K$34:$K$777,СВЦЭМ!$A$34:$A$777,$A387,СВЦЭМ!$B$34:$B$777,O$366)+'СЕТ СН'!$F$13</f>
        <v>492.06626614999999</v>
      </c>
      <c r="P387" s="37">
        <f>SUMIFS(СВЦЭМ!$K$34:$K$777,СВЦЭМ!$A$34:$A$777,$A387,СВЦЭМ!$B$34:$B$777,P$366)+'СЕТ СН'!$F$13</f>
        <v>495.30310022999998</v>
      </c>
      <c r="Q387" s="37">
        <f>SUMIFS(СВЦЭМ!$K$34:$K$777,СВЦЭМ!$A$34:$A$777,$A387,СВЦЭМ!$B$34:$B$777,Q$366)+'СЕТ СН'!$F$13</f>
        <v>504.32471021999999</v>
      </c>
      <c r="R387" s="37">
        <f>SUMIFS(СВЦЭМ!$K$34:$K$777,СВЦЭМ!$A$34:$A$777,$A387,СВЦЭМ!$B$34:$B$777,R$366)+'СЕТ СН'!$F$13</f>
        <v>510.03942903000001</v>
      </c>
      <c r="S387" s="37">
        <f>SUMIFS(СВЦЭМ!$K$34:$K$777,СВЦЭМ!$A$34:$A$777,$A387,СВЦЭМ!$B$34:$B$777,S$366)+'СЕТ СН'!$F$13</f>
        <v>501.97390963999999</v>
      </c>
      <c r="T387" s="37">
        <f>SUMIFS(СВЦЭМ!$K$34:$K$777,СВЦЭМ!$A$34:$A$777,$A387,СВЦЭМ!$B$34:$B$777,T$366)+'СЕТ СН'!$F$13</f>
        <v>493.79100741000002</v>
      </c>
      <c r="U387" s="37">
        <f>SUMIFS(СВЦЭМ!$K$34:$K$777,СВЦЭМ!$A$34:$A$777,$A387,СВЦЭМ!$B$34:$B$777,U$366)+'СЕТ СН'!$F$13</f>
        <v>520.05865621999999</v>
      </c>
      <c r="V387" s="37">
        <f>SUMIFS(СВЦЭМ!$K$34:$K$777,СВЦЭМ!$A$34:$A$777,$A387,СВЦЭМ!$B$34:$B$777,V$366)+'СЕТ СН'!$F$13</f>
        <v>499.68364514000001</v>
      </c>
      <c r="W387" s="37">
        <f>SUMIFS(СВЦЭМ!$K$34:$K$777,СВЦЭМ!$A$34:$A$777,$A387,СВЦЭМ!$B$34:$B$777,W$366)+'СЕТ СН'!$F$13</f>
        <v>480.22102833999998</v>
      </c>
      <c r="X387" s="37">
        <f>SUMIFS(СВЦЭМ!$K$34:$K$777,СВЦЭМ!$A$34:$A$777,$A387,СВЦЭМ!$B$34:$B$777,X$366)+'СЕТ СН'!$F$13</f>
        <v>503.51916224000001</v>
      </c>
      <c r="Y387" s="37">
        <f>SUMIFS(СВЦЭМ!$K$34:$K$777,СВЦЭМ!$A$34:$A$777,$A387,СВЦЭМ!$B$34:$B$777,Y$366)+'СЕТ СН'!$F$13</f>
        <v>557.46845771999995</v>
      </c>
    </row>
    <row r="388" spans="1:26" ht="15.75" x14ac:dyDescent="0.2">
      <c r="A388" s="36">
        <f t="shared" si="10"/>
        <v>43242</v>
      </c>
      <c r="B388" s="37">
        <f>SUMIFS(СВЦЭМ!$K$34:$K$777,СВЦЭМ!$A$34:$A$777,$A388,СВЦЭМ!$B$34:$B$777,B$366)+'СЕТ СН'!$F$13</f>
        <v>535.43205309999996</v>
      </c>
      <c r="C388" s="37">
        <f>SUMIFS(СВЦЭМ!$K$34:$K$777,СВЦЭМ!$A$34:$A$777,$A388,СВЦЭМ!$B$34:$B$777,C$366)+'СЕТ СН'!$F$13</f>
        <v>574.68692995000004</v>
      </c>
      <c r="D388" s="37">
        <f>SUMIFS(СВЦЭМ!$K$34:$K$777,СВЦЭМ!$A$34:$A$777,$A388,СВЦЭМ!$B$34:$B$777,D$366)+'СЕТ СН'!$F$13</f>
        <v>593.49432689000002</v>
      </c>
      <c r="E388" s="37">
        <f>SUMIFS(СВЦЭМ!$K$34:$K$777,СВЦЭМ!$A$34:$A$777,$A388,СВЦЭМ!$B$34:$B$777,E$366)+'СЕТ СН'!$F$13</f>
        <v>603.68786585999999</v>
      </c>
      <c r="F388" s="37">
        <f>SUMIFS(СВЦЭМ!$K$34:$K$777,СВЦЭМ!$A$34:$A$777,$A388,СВЦЭМ!$B$34:$B$777,F$366)+'СЕТ СН'!$F$13</f>
        <v>610.34289856999999</v>
      </c>
      <c r="G388" s="37">
        <f>SUMIFS(СВЦЭМ!$K$34:$K$777,СВЦЭМ!$A$34:$A$777,$A388,СВЦЭМ!$B$34:$B$777,G$366)+'СЕТ СН'!$F$13</f>
        <v>594.68294940999999</v>
      </c>
      <c r="H388" s="37">
        <f>SUMIFS(СВЦЭМ!$K$34:$K$777,СВЦЭМ!$A$34:$A$777,$A388,СВЦЭМ!$B$34:$B$777,H$366)+'СЕТ СН'!$F$13</f>
        <v>542.77880709999999</v>
      </c>
      <c r="I388" s="37">
        <f>SUMIFS(СВЦЭМ!$K$34:$K$777,СВЦЭМ!$A$34:$A$777,$A388,СВЦЭМ!$B$34:$B$777,I$366)+'СЕТ СН'!$F$13</f>
        <v>508.10324071000002</v>
      </c>
      <c r="J388" s="37">
        <f>SUMIFS(СВЦЭМ!$K$34:$K$777,СВЦЭМ!$A$34:$A$777,$A388,СВЦЭМ!$B$34:$B$777,J$366)+'СЕТ СН'!$F$13</f>
        <v>496.79036350000001</v>
      </c>
      <c r="K388" s="37">
        <f>SUMIFS(СВЦЭМ!$K$34:$K$777,СВЦЭМ!$A$34:$A$777,$A388,СВЦЭМ!$B$34:$B$777,K$366)+'СЕТ СН'!$F$13</f>
        <v>502.60128464000002</v>
      </c>
      <c r="L388" s="37">
        <f>SUMIFS(СВЦЭМ!$K$34:$K$777,СВЦЭМ!$A$34:$A$777,$A388,СВЦЭМ!$B$34:$B$777,L$366)+'СЕТ СН'!$F$13</f>
        <v>503.43541571999998</v>
      </c>
      <c r="M388" s="37">
        <f>SUMIFS(СВЦЭМ!$K$34:$K$777,СВЦЭМ!$A$34:$A$777,$A388,СВЦЭМ!$B$34:$B$777,M$366)+'СЕТ СН'!$F$13</f>
        <v>498.22174156</v>
      </c>
      <c r="N388" s="37">
        <f>SUMIFS(СВЦЭМ!$K$34:$K$777,СВЦЭМ!$A$34:$A$777,$A388,СВЦЭМ!$B$34:$B$777,N$366)+'СЕТ СН'!$F$13</f>
        <v>496.30783062</v>
      </c>
      <c r="O388" s="37">
        <f>SUMIFS(СВЦЭМ!$K$34:$K$777,СВЦЭМ!$A$34:$A$777,$A388,СВЦЭМ!$B$34:$B$777,O$366)+'СЕТ СН'!$F$13</f>
        <v>497.55690105999997</v>
      </c>
      <c r="P388" s="37">
        <f>SUMIFS(СВЦЭМ!$K$34:$K$777,СВЦЭМ!$A$34:$A$777,$A388,СВЦЭМ!$B$34:$B$777,P$366)+'СЕТ СН'!$F$13</f>
        <v>497.73162668999998</v>
      </c>
      <c r="Q388" s="37">
        <f>SUMIFS(СВЦЭМ!$K$34:$K$777,СВЦЭМ!$A$34:$A$777,$A388,СВЦЭМ!$B$34:$B$777,Q$366)+'СЕТ СН'!$F$13</f>
        <v>495.92795518000003</v>
      </c>
      <c r="R388" s="37">
        <f>SUMIFS(СВЦЭМ!$K$34:$K$777,СВЦЭМ!$A$34:$A$777,$A388,СВЦЭМ!$B$34:$B$777,R$366)+'СЕТ СН'!$F$13</f>
        <v>497.67650032</v>
      </c>
      <c r="S388" s="37">
        <f>SUMIFS(СВЦЭМ!$K$34:$K$777,СВЦЭМ!$A$34:$A$777,$A388,СВЦЭМ!$B$34:$B$777,S$366)+'СЕТ СН'!$F$13</f>
        <v>496.16004058999999</v>
      </c>
      <c r="T388" s="37">
        <f>SUMIFS(СВЦЭМ!$K$34:$K$777,СВЦЭМ!$A$34:$A$777,$A388,СВЦЭМ!$B$34:$B$777,T$366)+'СЕТ СН'!$F$13</f>
        <v>501.13202319999999</v>
      </c>
      <c r="U388" s="37">
        <f>SUMIFS(СВЦЭМ!$K$34:$K$777,СВЦЭМ!$A$34:$A$777,$A388,СВЦЭМ!$B$34:$B$777,U$366)+'СЕТ СН'!$F$13</f>
        <v>498.79848592000002</v>
      </c>
      <c r="V388" s="37">
        <f>SUMIFS(СВЦЭМ!$K$34:$K$777,СВЦЭМ!$A$34:$A$777,$A388,СВЦЭМ!$B$34:$B$777,V$366)+'СЕТ СН'!$F$13</f>
        <v>477.56096826999999</v>
      </c>
      <c r="W388" s="37">
        <f>SUMIFS(СВЦЭМ!$K$34:$K$777,СВЦЭМ!$A$34:$A$777,$A388,СВЦЭМ!$B$34:$B$777,W$366)+'СЕТ СН'!$F$13</f>
        <v>451.19340199999999</v>
      </c>
      <c r="X388" s="37">
        <f>SUMIFS(СВЦЭМ!$K$34:$K$777,СВЦЭМ!$A$34:$A$777,$A388,СВЦЭМ!$B$34:$B$777,X$366)+'СЕТ СН'!$F$13</f>
        <v>470.49971104999997</v>
      </c>
      <c r="Y388" s="37">
        <f>SUMIFS(СВЦЭМ!$K$34:$K$777,СВЦЭМ!$A$34:$A$777,$A388,СВЦЭМ!$B$34:$B$777,Y$366)+'СЕТ СН'!$F$13</f>
        <v>500.31330560999999</v>
      </c>
    </row>
    <row r="389" spans="1:26" ht="15.75" x14ac:dyDescent="0.2">
      <c r="A389" s="36">
        <f t="shared" si="10"/>
        <v>43243</v>
      </c>
      <c r="B389" s="37">
        <f>SUMIFS(СВЦЭМ!$K$34:$K$777,СВЦЭМ!$A$34:$A$777,$A389,СВЦЭМ!$B$34:$B$777,B$366)+'СЕТ СН'!$F$13</f>
        <v>520.88142044000006</v>
      </c>
      <c r="C389" s="37">
        <f>SUMIFS(СВЦЭМ!$K$34:$K$777,СВЦЭМ!$A$34:$A$777,$A389,СВЦЭМ!$B$34:$B$777,C$366)+'СЕТ СН'!$F$13</f>
        <v>564.69804326999997</v>
      </c>
      <c r="D389" s="37">
        <f>SUMIFS(СВЦЭМ!$K$34:$K$777,СВЦЭМ!$A$34:$A$777,$A389,СВЦЭМ!$B$34:$B$777,D$366)+'СЕТ СН'!$F$13</f>
        <v>571.65615416000003</v>
      </c>
      <c r="E389" s="37">
        <f>SUMIFS(СВЦЭМ!$K$34:$K$777,СВЦЭМ!$A$34:$A$777,$A389,СВЦЭМ!$B$34:$B$777,E$366)+'СЕТ СН'!$F$13</f>
        <v>574.42929993999996</v>
      </c>
      <c r="F389" s="37">
        <f>SUMIFS(СВЦЭМ!$K$34:$K$777,СВЦЭМ!$A$34:$A$777,$A389,СВЦЭМ!$B$34:$B$777,F$366)+'СЕТ СН'!$F$13</f>
        <v>579.16146904000004</v>
      </c>
      <c r="G389" s="37">
        <f>SUMIFS(СВЦЭМ!$K$34:$K$777,СВЦЭМ!$A$34:$A$777,$A389,СВЦЭМ!$B$34:$B$777,G$366)+'СЕТ СН'!$F$13</f>
        <v>576.00421636999999</v>
      </c>
      <c r="H389" s="37">
        <f>SUMIFS(СВЦЭМ!$K$34:$K$777,СВЦЭМ!$A$34:$A$777,$A389,СВЦЭМ!$B$34:$B$777,H$366)+'СЕТ СН'!$F$13</f>
        <v>545.62146403999998</v>
      </c>
      <c r="I389" s="37">
        <f>SUMIFS(СВЦЭМ!$K$34:$K$777,СВЦЭМ!$A$34:$A$777,$A389,СВЦЭМ!$B$34:$B$777,I$366)+'СЕТ СН'!$F$13</f>
        <v>510.01520983</v>
      </c>
      <c r="J389" s="37">
        <f>SUMIFS(СВЦЭМ!$K$34:$K$777,СВЦЭМ!$A$34:$A$777,$A389,СВЦЭМ!$B$34:$B$777,J$366)+'СЕТ СН'!$F$13</f>
        <v>516.07000054000002</v>
      </c>
      <c r="K389" s="37">
        <f>SUMIFS(СВЦЭМ!$K$34:$K$777,СВЦЭМ!$A$34:$A$777,$A389,СВЦЭМ!$B$34:$B$777,K$366)+'СЕТ СН'!$F$13</f>
        <v>524.08348212999999</v>
      </c>
      <c r="L389" s="37">
        <f>SUMIFS(СВЦЭМ!$K$34:$K$777,СВЦЭМ!$A$34:$A$777,$A389,СВЦЭМ!$B$34:$B$777,L$366)+'СЕТ СН'!$F$13</f>
        <v>485.15557877999998</v>
      </c>
      <c r="M389" s="37">
        <f>SUMIFS(СВЦЭМ!$K$34:$K$777,СВЦЭМ!$A$34:$A$777,$A389,СВЦЭМ!$B$34:$B$777,M$366)+'СЕТ СН'!$F$13</f>
        <v>480.40597937000001</v>
      </c>
      <c r="N389" s="37">
        <f>SUMIFS(СВЦЭМ!$K$34:$K$777,СВЦЭМ!$A$34:$A$777,$A389,СВЦЭМ!$B$34:$B$777,N$366)+'СЕТ СН'!$F$13</f>
        <v>485.54292392999997</v>
      </c>
      <c r="O389" s="37">
        <f>SUMIFS(СВЦЭМ!$K$34:$K$777,СВЦЭМ!$A$34:$A$777,$A389,СВЦЭМ!$B$34:$B$777,O$366)+'СЕТ СН'!$F$13</f>
        <v>477.63081034999999</v>
      </c>
      <c r="P389" s="37">
        <f>SUMIFS(СВЦЭМ!$K$34:$K$777,СВЦЭМ!$A$34:$A$777,$A389,СВЦЭМ!$B$34:$B$777,P$366)+'СЕТ СН'!$F$13</f>
        <v>479.62506922</v>
      </c>
      <c r="Q389" s="37">
        <f>SUMIFS(СВЦЭМ!$K$34:$K$777,СВЦЭМ!$A$34:$A$777,$A389,СВЦЭМ!$B$34:$B$777,Q$366)+'СЕТ СН'!$F$13</f>
        <v>477.59865690999999</v>
      </c>
      <c r="R389" s="37">
        <f>SUMIFS(СВЦЭМ!$K$34:$K$777,СВЦЭМ!$A$34:$A$777,$A389,СВЦЭМ!$B$34:$B$777,R$366)+'СЕТ СН'!$F$13</f>
        <v>517.19795674</v>
      </c>
      <c r="S389" s="37">
        <f>SUMIFS(СВЦЭМ!$K$34:$K$777,СВЦЭМ!$A$34:$A$777,$A389,СВЦЭМ!$B$34:$B$777,S$366)+'СЕТ СН'!$F$13</f>
        <v>520.85557401999995</v>
      </c>
      <c r="T389" s="37">
        <f>SUMIFS(СВЦЭМ!$K$34:$K$777,СВЦЭМ!$A$34:$A$777,$A389,СВЦЭМ!$B$34:$B$777,T$366)+'СЕТ СН'!$F$13</f>
        <v>523.72517328000004</v>
      </c>
      <c r="U389" s="37">
        <f>SUMIFS(СВЦЭМ!$K$34:$K$777,СВЦЭМ!$A$34:$A$777,$A389,СВЦЭМ!$B$34:$B$777,U$366)+'СЕТ СН'!$F$13</f>
        <v>523.31889276000004</v>
      </c>
      <c r="V389" s="37">
        <f>SUMIFS(СВЦЭМ!$K$34:$K$777,СВЦЭМ!$A$34:$A$777,$A389,СВЦЭМ!$B$34:$B$777,V$366)+'СЕТ СН'!$F$13</f>
        <v>529.38504468999997</v>
      </c>
      <c r="W389" s="37">
        <f>SUMIFS(СВЦЭМ!$K$34:$K$777,СВЦЭМ!$A$34:$A$777,$A389,СВЦЭМ!$B$34:$B$777,W$366)+'СЕТ СН'!$F$13</f>
        <v>502.77758419000003</v>
      </c>
      <c r="X389" s="37">
        <f>SUMIFS(СВЦЭМ!$K$34:$K$777,СВЦЭМ!$A$34:$A$777,$A389,СВЦЭМ!$B$34:$B$777,X$366)+'СЕТ СН'!$F$13</f>
        <v>488.89270354000001</v>
      </c>
      <c r="Y389" s="37">
        <f>SUMIFS(СВЦЭМ!$K$34:$K$777,СВЦЭМ!$A$34:$A$777,$A389,СВЦЭМ!$B$34:$B$777,Y$366)+'СЕТ СН'!$F$13</f>
        <v>472.81407591999999</v>
      </c>
    </row>
    <row r="390" spans="1:26" ht="15.75" x14ac:dyDescent="0.2">
      <c r="A390" s="36">
        <f t="shared" si="10"/>
        <v>43244</v>
      </c>
      <c r="B390" s="37">
        <f>SUMIFS(СВЦЭМ!$K$34:$K$777,СВЦЭМ!$A$34:$A$777,$A390,СВЦЭМ!$B$34:$B$777,B$366)+'СЕТ СН'!$F$13</f>
        <v>582.45053413999995</v>
      </c>
      <c r="C390" s="37">
        <f>SUMIFS(СВЦЭМ!$K$34:$K$777,СВЦЭМ!$A$34:$A$777,$A390,СВЦЭМ!$B$34:$B$777,C$366)+'СЕТ СН'!$F$13</f>
        <v>586.63183717000004</v>
      </c>
      <c r="D390" s="37">
        <f>SUMIFS(СВЦЭМ!$K$34:$K$777,СВЦЭМ!$A$34:$A$777,$A390,СВЦЭМ!$B$34:$B$777,D$366)+'СЕТ СН'!$F$13</f>
        <v>605.65898670000001</v>
      </c>
      <c r="E390" s="37">
        <f>SUMIFS(СВЦЭМ!$K$34:$K$777,СВЦЭМ!$A$34:$A$777,$A390,СВЦЭМ!$B$34:$B$777,E$366)+'СЕТ СН'!$F$13</f>
        <v>614.87086397999997</v>
      </c>
      <c r="F390" s="37">
        <f>SUMIFS(СВЦЭМ!$K$34:$K$777,СВЦЭМ!$A$34:$A$777,$A390,СВЦЭМ!$B$34:$B$777,F$366)+'СЕТ СН'!$F$13</f>
        <v>618.42729254999995</v>
      </c>
      <c r="G390" s="37">
        <f>SUMIFS(СВЦЭМ!$K$34:$K$777,СВЦЭМ!$A$34:$A$777,$A390,СВЦЭМ!$B$34:$B$777,G$366)+'СЕТ СН'!$F$13</f>
        <v>604.01586013999997</v>
      </c>
      <c r="H390" s="37">
        <f>SUMIFS(СВЦЭМ!$K$34:$K$777,СВЦЭМ!$A$34:$A$777,$A390,СВЦЭМ!$B$34:$B$777,H$366)+'СЕТ СН'!$F$13</f>
        <v>550.73152305999997</v>
      </c>
      <c r="I390" s="37">
        <f>SUMIFS(СВЦЭМ!$K$34:$K$777,СВЦЭМ!$A$34:$A$777,$A390,СВЦЭМ!$B$34:$B$777,I$366)+'СЕТ СН'!$F$13</f>
        <v>545.95208170000001</v>
      </c>
      <c r="J390" s="37">
        <f>SUMIFS(СВЦЭМ!$K$34:$K$777,СВЦЭМ!$A$34:$A$777,$A390,СВЦЭМ!$B$34:$B$777,J$366)+'СЕТ СН'!$F$13</f>
        <v>566.20197357999996</v>
      </c>
      <c r="K390" s="37">
        <f>SUMIFS(СВЦЭМ!$K$34:$K$777,СВЦЭМ!$A$34:$A$777,$A390,СВЦЭМ!$B$34:$B$777,K$366)+'СЕТ СН'!$F$13</f>
        <v>524.76699697000004</v>
      </c>
      <c r="L390" s="37">
        <f>SUMIFS(СВЦЭМ!$K$34:$K$777,СВЦЭМ!$A$34:$A$777,$A390,СВЦЭМ!$B$34:$B$777,L$366)+'СЕТ СН'!$F$13</f>
        <v>522.59995392999997</v>
      </c>
      <c r="M390" s="37">
        <f>SUMIFS(СВЦЭМ!$K$34:$K$777,СВЦЭМ!$A$34:$A$777,$A390,СВЦЭМ!$B$34:$B$777,M$366)+'СЕТ СН'!$F$13</f>
        <v>518.24435281000001</v>
      </c>
      <c r="N390" s="37">
        <f>SUMIFS(СВЦЭМ!$K$34:$K$777,СВЦЭМ!$A$34:$A$777,$A390,СВЦЭМ!$B$34:$B$777,N$366)+'СЕТ СН'!$F$13</f>
        <v>534.80187796999996</v>
      </c>
      <c r="O390" s="37">
        <f>SUMIFS(СВЦЭМ!$K$34:$K$777,СВЦЭМ!$A$34:$A$777,$A390,СВЦЭМ!$B$34:$B$777,O$366)+'СЕТ СН'!$F$13</f>
        <v>516.84165026999995</v>
      </c>
      <c r="P390" s="37">
        <f>SUMIFS(СВЦЭМ!$K$34:$K$777,СВЦЭМ!$A$34:$A$777,$A390,СВЦЭМ!$B$34:$B$777,P$366)+'СЕТ СН'!$F$13</f>
        <v>521.32711803999996</v>
      </c>
      <c r="Q390" s="37">
        <f>SUMIFS(СВЦЭМ!$K$34:$K$777,СВЦЭМ!$A$34:$A$777,$A390,СВЦЭМ!$B$34:$B$777,Q$366)+'СЕТ СН'!$F$13</f>
        <v>523.05166849</v>
      </c>
      <c r="R390" s="37">
        <f>SUMIFS(СВЦЭМ!$K$34:$K$777,СВЦЭМ!$A$34:$A$777,$A390,СВЦЭМ!$B$34:$B$777,R$366)+'СЕТ СН'!$F$13</f>
        <v>524.54383884000003</v>
      </c>
      <c r="S390" s="37">
        <f>SUMIFS(СВЦЭМ!$K$34:$K$777,СВЦЭМ!$A$34:$A$777,$A390,СВЦЭМ!$B$34:$B$777,S$366)+'СЕТ СН'!$F$13</f>
        <v>518.90870467000002</v>
      </c>
      <c r="T390" s="37">
        <f>SUMIFS(СВЦЭМ!$K$34:$K$777,СВЦЭМ!$A$34:$A$777,$A390,СВЦЭМ!$B$34:$B$777,T$366)+'СЕТ СН'!$F$13</f>
        <v>518.27618093000001</v>
      </c>
      <c r="U390" s="37">
        <f>SUMIFS(СВЦЭМ!$K$34:$K$777,СВЦЭМ!$A$34:$A$777,$A390,СВЦЭМ!$B$34:$B$777,U$366)+'СЕТ СН'!$F$13</f>
        <v>512.93358059000002</v>
      </c>
      <c r="V390" s="37">
        <f>SUMIFS(СВЦЭМ!$K$34:$K$777,СВЦЭМ!$A$34:$A$777,$A390,СВЦЭМ!$B$34:$B$777,V$366)+'СЕТ СН'!$F$13</f>
        <v>526.89990727999998</v>
      </c>
      <c r="W390" s="37">
        <f>SUMIFS(СВЦЭМ!$K$34:$K$777,СВЦЭМ!$A$34:$A$777,$A390,СВЦЭМ!$B$34:$B$777,W$366)+'СЕТ СН'!$F$13</f>
        <v>491.15822078999997</v>
      </c>
      <c r="X390" s="37">
        <f>SUMIFS(СВЦЭМ!$K$34:$K$777,СВЦЭМ!$A$34:$A$777,$A390,СВЦЭМ!$B$34:$B$777,X$366)+'СЕТ СН'!$F$13</f>
        <v>537.92995472999996</v>
      </c>
      <c r="Y390" s="37">
        <f>SUMIFS(СВЦЭМ!$K$34:$K$777,СВЦЭМ!$A$34:$A$777,$A390,СВЦЭМ!$B$34:$B$777,Y$366)+'СЕТ СН'!$F$13</f>
        <v>561.16647402000001</v>
      </c>
    </row>
    <row r="391" spans="1:26" ht="15.75" x14ac:dyDescent="0.2">
      <c r="A391" s="36">
        <f t="shared" si="10"/>
        <v>43245</v>
      </c>
      <c r="B391" s="37">
        <f>SUMIFS(СВЦЭМ!$K$34:$K$777,СВЦЭМ!$A$34:$A$777,$A391,СВЦЭМ!$B$34:$B$777,B$366)+'СЕТ СН'!$F$13</f>
        <v>555.25144237999996</v>
      </c>
      <c r="C391" s="37">
        <f>SUMIFS(СВЦЭМ!$K$34:$K$777,СВЦЭМ!$A$34:$A$777,$A391,СВЦЭМ!$B$34:$B$777,C$366)+'СЕТ СН'!$F$13</f>
        <v>619.34510951000004</v>
      </c>
      <c r="D391" s="37">
        <f>SUMIFS(СВЦЭМ!$K$34:$K$777,СВЦЭМ!$A$34:$A$777,$A391,СВЦЭМ!$B$34:$B$777,D$366)+'СЕТ СН'!$F$13</f>
        <v>660.92133367999998</v>
      </c>
      <c r="E391" s="37">
        <f>SUMIFS(СВЦЭМ!$K$34:$K$777,СВЦЭМ!$A$34:$A$777,$A391,СВЦЭМ!$B$34:$B$777,E$366)+'СЕТ СН'!$F$13</f>
        <v>669.20214214999999</v>
      </c>
      <c r="F391" s="37">
        <f>SUMIFS(СВЦЭМ!$K$34:$K$777,СВЦЭМ!$A$34:$A$777,$A391,СВЦЭМ!$B$34:$B$777,F$366)+'СЕТ СН'!$F$13</f>
        <v>666.71627629</v>
      </c>
      <c r="G391" s="37">
        <f>SUMIFS(СВЦЭМ!$K$34:$K$777,СВЦЭМ!$A$34:$A$777,$A391,СВЦЭМ!$B$34:$B$777,G$366)+'СЕТ СН'!$F$13</f>
        <v>656.08021696000003</v>
      </c>
      <c r="H391" s="37">
        <f>SUMIFS(СВЦЭМ!$K$34:$K$777,СВЦЭМ!$A$34:$A$777,$A391,СВЦЭМ!$B$34:$B$777,H$366)+'СЕТ СН'!$F$13</f>
        <v>577.67777489000002</v>
      </c>
      <c r="I391" s="37">
        <f>SUMIFS(СВЦЭМ!$K$34:$K$777,СВЦЭМ!$A$34:$A$777,$A391,СВЦЭМ!$B$34:$B$777,I$366)+'СЕТ СН'!$F$13</f>
        <v>530.06375400000002</v>
      </c>
      <c r="J391" s="37">
        <f>SUMIFS(СВЦЭМ!$K$34:$K$777,СВЦЭМ!$A$34:$A$777,$A391,СВЦЭМ!$B$34:$B$777,J$366)+'СЕТ СН'!$F$13</f>
        <v>520.57079838000004</v>
      </c>
      <c r="K391" s="37">
        <f>SUMIFS(СВЦЭМ!$K$34:$K$777,СВЦЭМ!$A$34:$A$777,$A391,СВЦЭМ!$B$34:$B$777,K$366)+'СЕТ СН'!$F$13</f>
        <v>520.14242009999998</v>
      </c>
      <c r="L391" s="37">
        <f>SUMIFS(СВЦЭМ!$K$34:$K$777,СВЦЭМ!$A$34:$A$777,$A391,СВЦЭМ!$B$34:$B$777,L$366)+'СЕТ СН'!$F$13</f>
        <v>515.83584927000004</v>
      </c>
      <c r="M391" s="37">
        <f>SUMIFS(СВЦЭМ!$K$34:$K$777,СВЦЭМ!$A$34:$A$777,$A391,СВЦЭМ!$B$34:$B$777,M$366)+'СЕТ СН'!$F$13</f>
        <v>515.92295995999996</v>
      </c>
      <c r="N391" s="37">
        <f>SUMIFS(СВЦЭМ!$K$34:$K$777,СВЦЭМ!$A$34:$A$777,$A391,СВЦЭМ!$B$34:$B$777,N$366)+'СЕТ СН'!$F$13</f>
        <v>516.21401458000003</v>
      </c>
      <c r="O391" s="37">
        <f>SUMIFS(СВЦЭМ!$K$34:$K$777,СВЦЭМ!$A$34:$A$777,$A391,СВЦЭМ!$B$34:$B$777,O$366)+'СЕТ СН'!$F$13</f>
        <v>521.72835024999995</v>
      </c>
      <c r="P391" s="37">
        <f>SUMIFS(СВЦЭМ!$K$34:$K$777,СВЦЭМ!$A$34:$A$777,$A391,СВЦЭМ!$B$34:$B$777,P$366)+'СЕТ СН'!$F$13</f>
        <v>522.99886257000003</v>
      </c>
      <c r="Q391" s="37">
        <f>SUMIFS(СВЦЭМ!$K$34:$K$777,СВЦЭМ!$A$34:$A$777,$A391,СВЦЭМ!$B$34:$B$777,Q$366)+'СЕТ СН'!$F$13</f>
        <v>520.90409007999995</v>
      </c>
      <c r="R391" s="37">
        <f>SUMIFS(СВЦЭМ!$K$34:$K$777,СВЦЭМ!$A$34:$A$777,$A391,СВЦЭМ!$B$34:$B$777,R$366)+'СЕТ СН'!$F$13</f>
        <v>520.52595048000001</v>
      </c>
      <c r="S391" s="37">
        <f>SUMIFS(СВЦЭМ!$K$34:$K$777,СВЦЭМ!$A$34:$A$777,$A391,СВЦЭМ!$B$34:$B$777,S$366)+'СЕТ СН'!$F$13</f>
        <v>520.73347894999995</v>
      </c>
      <c r="T391" s="37">
        <f>SUMIFS(СВЦЭМ!$K$34:$K$777,СВЦЭМ!$A$34:$A$777,$A391,СВЦЭМ!$B$34:$B$777,T$366)+'СЕТ СН'!$F$13</f>
        <v>513.22467662999998</v>
      </c>
      <c r="U391" s="37">
        <f>SUMIFS(СВЦЭМ!$K$34:$K$777,СВЦЭМ!$A$34:$A$777,$A391,СВЦЭМ!$B$34:$B$777,U$366)+'СЕТ СН'!$F$13</f>
        <v>513.05975378000005</v>
      </c>
      <c r="V391" s="37">
        <f>SUMIFS(СВЦЭМ!$K$34:$K$777,СВЦЭМ!$A$34:$A$777,$A391,СВЦЭМ!$B$34:$B$777,V$366)+'СЕТ СН'!$F$13</f>
        <v>520.78188264000005</v>
      </c>
      <c r="W391" s="37">
        <f>SUMIFS(СВЦЭМ!$K$34:$K$777,СВЦЭМ!$A$34:$A$777,$A391,СВЦЭМ!$B$34:$B$777,W$366)+'СЕТ СН'!$F$13</f>
        <v>522.68359657999997</v>
      </c>
      <c r="X391" s="37">
        <f>SUMIFS(СВЦЭМ!$K$34:$K$777,СВЦЭМ!$A$34:$A$777,$A391,СВЦЭМ!$B$34:$B$777,X$366)+'СЕТ СН'!$F$13</f>
        <v>515.56774085999996</v>
      </c>
      <c r="Y391" s="37">
        <f>SUMIFS(СВЦЭМ!$K$34:$K$777,СВЦЭМ!$A$34:$A$777,$A391,СВЦЭМ!$B$34:$B$777,Y$366)+'СЕТ СН'!$F$13</f>
        <v>533.35826745999998</v>
      </c>
    </row>
    <row r="392" spans="1:26" ht="15.75" x14ac:dyDescent="0.2">
      <c r="A392" s="36">
        <f t="shared" si="10"/>
        <v>43246</v>
      </c>
      <c r="B392" s="37">
        <f>SUMIFS(СВЦЭМ!$K$34:$K$777,СВЦЭМ!$A$34:$A$777,$A392,СВЦЭМ!$B$34:$B$777,B$366)+'СЕТ СН'!$F$13</f>
        <v>547.10315256000001</v>
      </c>
      <c r="C392" s="37">
        <f>SUMIFS(СВЦЭМ!$K$34:$K$777,СВЦЭМ!$A$34:$A$777,$A392,СВЦЭМ!$B$34:$B$777,C$366)+'СЕТ СН'!$F$13</f>
        <v>599.79647459</v>
      </c>
      <c r="D392" s="37">
        <f>SUMIFS(СВЦЭМ!$K$34:$K$777,СВЦЭМ!$A$34:$A$777,$A392,СВЦЭМ!$B$34:$B$777,D$366)+'СЕТ СН'!$F$13</f>
        <v>618.47010422999995</v>
      </c>
      <c r="E392" s="37">
        <f>SUMIFS(СВЦЭМ!$K$34:$K$777,СВЦЭМ!$A$34:$A$777,$A392,СВЦЭМ!$B$34:$B$777,E$366)+'СЕТ СН'!$F$13</f>
        <v>627.76666442999999</v>
      </c>
      <c r="F392" s="37">
        <f>SUMIFS(СВЦЭМ!$K$34:$K$777,СВЦЭМ!$A$34:$A$777,$A392,СВЦЭМ!$B$34:$B$777,F$366)+'СЕТ СН'!$F$13</f>
        <v>640.64348772000005</v>
      </c>
      <c r="G392" s="37">
        <f>SUMIFS(СВЦЭМ!$K$34:$K$777,СВЦЭМ!$A$34:$A$777,$A392,СВЦЭМ!$B$34:$B$777,G$366)+'СЕТ СН'!$F$13</f>
        <v>628.08065705000001</v>
      </c>
      <c r="H392" s="37">
        <f>SUMIFS(СВЦЭМ!$K$34:$K$777,СВЦЭМ!$A$34:$A$777,$A392,СВЦЭМ!$B$34:$B$777,H$366)+'СЕТ СН'!$F$13</f>
        <v>602.86899901000004</v>
      </c>
      <c r="I392" s="37">
        <f>SUMIFS(СВЦЭМ!$K$34:$K$777,СВЦЭМ!$A$34:$A$777,$A392,СВЦЭМ!$B$34:$B$777,I$366)+'СЕТ СН'!$F$13</f>
        <v>556.70365956000001</v>
      </c>
      <c r="J392" s="37">
        <f>SUMIFS(СВЦЭМ!$K$34:$K$777,СВЦЭМ!$A$34:$A$777,$A392,СВЦЭМ!$B$34:$B$777,J$366)+'СЕТ СН'!$F$13</f>
        <v>514.75025398000002</v>
      </c>
      <c r="K392" s="37">
        <f>SUMIFS(СВЦЭМ!$K$34:$K$777,СВЦЭМ!$A$34:$A$777,$A392,СВЦЭМ!$B$34:$B$777,K$366)+'СЕТ СН'!$F$13</f>
        <v>502.55279037999998</v>
      </c>
      <c r="L392" s="37">
        <f>SUMIFS(СВЦЭМ!$K$34:$K$777,СВЦЭМ!$A$34:$A$777,$A392,СВЦЭМ!$B$34:$B$777,L$366)+'СЕТ СН'!$F$13</f>
        <v>491.55448166999997</v>
      </c>
      <c r="M392" s="37">
        <f>SUMIFS(СВЦЭМ!$K$34:$K$777,СВЦЭМ!$A$34:$A$777,$A392,СВЦЭМ!$B$34:$B$777,M$366)+'СЕТ СН'!$F$13</f>
        <v>490.93746771999997</v>
      </c>
      <c r="N392" s="37">
        <f>SUMIFS(СВЦЭМ!$K$34:$K$777,СВЦЭМ!$A$34:$A$777,$A392,СВЦЭМ!$B$34:$B$777,N$366)+'СЕТ СН'!$F$13</f>
        <v>501.03290604</v>
      </c>
      <c r="O392" s="37">
        <f>SUMIFS(СВЦЭМ!$K$34:$K$777,СВЦЭМ!$A$34:$A$777,$A392,СВЦЭМ!$B$34:$B$777,O$366)+'СЕТ СН'!$F$13</f>
        <v>510.52445052000002</v>
      </c>
      <c r="P392" s="37">
        <f>SUMIFS(СВЦЭМ!$K$34:$K$777,СВЦЭМ!$A$34:$A$777,$A392,СВЦЭМ!$B$34:$B$777,P$366)+'СЕТ СН'!$F$13</f>
        <v>505.96180120000002</v>
      </c>
      <c r="Q392" s="37">
        <f>SUMIFS(СВЦЭМ!$K$34:$K$777,СВЦЭМ!$A$34:$A$777,$A392,СВЦЭМ!$B$34:$B$777,Q$366)+'СЕТ СН'!$F$13</f>
        <v>504.57581052</v>
      </c>
      <c r="R392" s="37">
        <f>SUMIFS(СВЦЭМ!$K$34:$K$777,СВЦЭМ!$A$34:$A$777,$A392,СВЦЭМ!$B$34:$B$777,R$366)+'СЕТ СН'!$F$13</f>
        <v>506.76005492000002</v>
      </c>
      <c r="S392" s="37">
        <f>SUMIFS(СВЦЭМ!$K$34:$K$777,СВЦЭМ!$A$34:$A$777,$A392,СВЦЭМ!$B$34:$B$777,S$366)+'СЕТ СН'!$F$13</f>
        <v>504.37570389000001</v>
      </c>
      <c r="T392" s="37">
        <f>SUMIFS(СВЦЭМ!$K$34:$K$777,СВЦЭМ!$A$34:$A$777,$A392,СВЦЭМ!$B$34:$B$777,T$366)+'СЕТ СН'!$F$13</f>
        <v>505.8556145</v>
      </c>
      <c r="U392" s="37">
        <f>SUMIFS(СВЦЭМ!$K$34:$K$777,СВЦЭМ!$A$34:$A$777,$A392,СВЦЭМ!$B$34:$B$777,U$366)+'СЕТ СН'!$F$13</f>
        <v>505.50840399999998</v>
      </c>
      <c r="V392" s="37">
        <f>SUMIFS(СВЦЭМ!$K$34:$K$777,СВЦЭМ!$A$34:$A$777,$A392,СВЦЭМ!$B$34:$B$777,V$366)+'СЕТ СН'!$F$13</f>
        <v>513.86744981000004</v>
      </c>
      <c r="W392" s="37">
        <f>SUMIFS(СВЦЭМ!$K$34:$K$777,СВЦЭМ!$A$34:$A$777,$A392,СВЦЭМ!$B$34:$B$777,W$366)+'СЕТ СН'!$F$13</f>
        <v>505.80648459999998</v>
      </c>
      <c r="X392" s="37">
        <f>SUMIFS(СВЦЭМ!$K$34:$K$777,СВЦЭМ!$A$34:$A$777,$A392,СВЦЭМ!$B$34:$B$777,X$366)+'СЕТ СН'!$F$13</f>
        <v>481.78080412000003</v>
      </c>
      <c r="Y392" s="37">
        <f>SUMIFS(СВЦЭМ!$K$34:$K$777,СВЦЭМ!$A$34:$A$777,$A392,СВЦЭМ!$B$34:$B$777,Y$366)+'СЕТ СН'!$F$13</f>
        <v>507.95803296999998</v>
      </c>
    </row>
    <row r="393" spans="1:26" ht="15.75" x14ac:dyDescent="0.2">
      <c r="A393" s="36">
        <f t="shared" si="10"/>
        <v>43247</v>
      </c>
      <c r="B393" s="37">
        <f>SUMIFS(СВЦЭМ!$K$34:$K$777,СВЦЭМ!$A$34:$A$777,$A393,СВЦЭМ!$B$34:$B$777,B$366)+'СЕТ СН'!$F$13</f>
        <v>536.30193053000005</v>
      </c>
      <c r="C393" s="37">
        <f>SUMIFS(СВЦЭМ!$K$34:$K$777,СВЦЭМ!$A$34:$A$777,$A393,СВЦЭМ!$B$34:$B$777,C$366)+'СЕТ СН'!$F$13</f>
        <v>569.63739983000005</v>
      </c>
      <c r="D393" s="37">
        <f>SUMIFS(СВЦЭМ!$K$34:$K$777,СВЦЭМ!$A$34:$A$777,$A393,СВЦЭМ!$B$34:$B$777,D$366)+'СЕТ СН'!$F$13</f>
        <v>595.23577341999999</v>
      </c>
      <c r="E393" s="37">
        <f>SUMIFS(СВЦЭМ!$K$34:$K$777,СВЦЭМ!$A$34:$A$777,$A393,СВЦЭМ!$B$34:$B$777,E$366)+'СЕТ СН'!$F$13</f>
        <v>604.84827983000002</v>
      </c>
      <c r="F393" s="37">
        <f>SUMIFS(СВЦЭМ!$K$34:$K$777,СВЦЭМ!$A$34:$A$777,$A393,СВЦЭМ!$B$34:$B$777,F$366)+'СЕТ СН'!$F$13</f>
        <v>629.31427912000004</v>
      </c>
      <c r="G393" s="37">
        <f>SUMIFS(СВЦЭМ!$K$34:$K$777,СВЦЭМ!$A$34:$A$777,$A393,СВЦЭМ!$B$34:$B$777,G$366)+'СЕТ СН'!$F$13</f>
        <v>622.35231347000001</v>
      </c>
      <c r="H393" s="37">
        <f>SUMIFS(СВЦЭМ!$K$34:$K$777,СВЦЭМ!$A$34:$A$777,$A393,СВЦЭМ!$B$34:$B$777,H$366)+'СЕТ СН'!$F$13</f>
        <v>599.20298219999995</v>
      </c>
      <c r="I393" s="37">
        <f>SUMIFS(СВЦЭМ!$K$34:$K$777,СВЦЭМ!$A$34:$A$777,$A393,СВЦЭМ!$B$34:$B$777,I$366)+'СЕТ СН'!$F$13</f>
        <v>551.93881065999994</v>
      </c>
      <c r="J393" s="37">
        <f>SUMIFS(СВЦЭМ!$K$34:$K$777,СВЦЭМ!$A$34:$A$777,$A393,СВЦЭМ!$B$34:$B$777,J$366)+'СЕТ СН'!$F$13</f>
        <v>515.76288397999997</v>
      </c>
      <c r="K393" s="37">
        <f>SUMIFS(СВЦЭМ!$K$34:$K$777,СВЦЭМ!$A$34:$A$777,$A393,СВЦЭМ!$B$34:$B$777,K$366)+'СЕТ СН'!$F$13</f>
        <v>504.39301296000002</v>
      </c>
      <c r="L393" s="37">
        <f>SUMIFS(СВЦЭМ!$K$34:$K$777,СВЦЭМ!$A$34:$A$777,$A393,СВЦЭМ!$B$34:$B$777,L$366)+'СЕТ СН'!$F$13</f>
        <v>505.08144073</v>
      </c>
      <c r="M393" s="37">
        <f>SUMIFS(СВЦЭМ!$K$34:$K$777,СВЦЭМ!$A$34:$A$777,$A393,СВЦЭМ!$B$34:$B$777,M$366)+'СЕТ СН'!$F$13</f>
        <v>504.16123450999999</v>
      </c>
      <c r="N393" s="37">
        <f>SUMIFS(СВЦЭМ!$K$34:$K$777,СВЦЭМ!$A$34:$A$777,$A393,СВЦЭМ!$B$34:$B$777,N$366)+'СЕТ СН'!$F$13</f>
        <v>500.39186502000001</v>
      </c>
      <c r="O393" s="37">
        <f>SUMIFS(СВЦЭМ!$K$34:$K$777,СВЦЭМ!$A$34:$A$777,$A393,СВЦЭМ!$B$34:$B$777,O$366)+'СЕТ СН'!$F$13</f>
        <v>495.97598431</v>
      </c>
      <c r="P393" s="37">
        <f>SUMIFS(СВЦЭМ!$K$34:$K$777,СВЦЭМ!$A$34:$A$777,$A393,СВЦЭМ!$B$34:$B$777,P$366)+'СЕТ СН'!$F$13</f>
        <v>506.06339011</v>
      </c>
      <c r="Q393" s="37">
        <f>SUMIFS(СВЦЭМ!$K$34:$K$777,СВЦЭМ!$A$34:$A$777,$A393,СВЦЭМ!$B$34:$B$777,Q$366)+'СЕТ СН'!$F$13</f>
        <v>509.14553697999997</v>
      </c>
      <c r="R393" s="37">
        <f>SUMIFS(СВЦЭМ!$K$34:$K$777,СВЦЭМ!$A$34:$A$777,$A393,СВЦЭМ!$B$34:$B$777,R$366)+'СЕТ СН'!$F$13</f>
        <v>514.85127882999996</v>
      </c>
      <c r="S393" s="37">
        <f>SUMIFS(СВЦЭМ!$K$34:$K$777,СВЦЭМ!$A$34:$A$777,$A393,СВЦЭМ!$B$34:$B$777,S$366)+'СЕТ СН'!$F$13</f>
        <v>511.98323522999999</v>
      </c>
      <c r="T393" s="37">
        <f>SUMIFS(СВЦЭМ!$K$34:$K$777,СВЦЭМ!$A$34:$A$777,$A393,СВЦЭМ!$B$34:$B$777,T$366)+'СЕТ СН'!$F$13</f>
        <v>503.36585566000002</v>
      </c>
      <c r="U393" s="37">
        <f>SUMIFS(СВЦЭМ!$K$34:$K$777,СВЦЭМ!$A$34:$A$777,$A393,СВЦЭМ!$B$34:$B$777,U$366)+'СЕТ СН'!$F$13</f>
        <v>504.91844056999997</v>
      </c>
      <c r="V393" s="37">
        <f>SUMIFS(СВЦЭМ!$K$34:$K$777,СВЦЭМ!$A$34:$A$777,$A393,СВЦЭМ!$B$34:$B$777,V$366)+'СЕТ СН'!$F$13</f>
        <v>527.14300874000003</v>
      </c>
      <c r="W393" s="37">
        <f>SUMIFS(СВЦЭМ!$K$34:$K$777,СВЦЭМ!$A$34:$A$777,$A393,СВЦЭМ!$B$34:$B$777,W$366)+'СЕТ СН'!$F$13</f>
        <v>481.53178356000001</v>
      </c>
      <c r="X393" s="37">
        <f>SUMIFS(СВЦЭМ!$K$34:$K$777,СВЦЭМ!$A$34:$A$777,$A393,СВЦЭМ!$B$34:$B$777,X$366)+'СЕТ СН'!$F$13</f>
        <v>463.10391879999997</v>
      </c>
      <c r="Y393" s="37">
        <f>SUMIFS(СВЦЭМ!$K$34:$K$777,СВЦЭМ!$A$34:$A$777,$A393,СВЦЭМ!$B$34:$B$777,Y$366)+'СЕТ СН'!$F$13</f>
        <v>500.48180301000002</v>
      </c>
    </row>
    <row r="394" spans="1:26" ht="15.75" x14ac:dyDescent="0.2">
      <c r="A394" s="36">
        <f t="shared" si="10"/>
        <v>43248</v>
      </c>
      <c r="B394" s="37">
        <f>SUMIFS(СВЦЭМ!$K$34:$K$777,СВЦЭМ!$A$34:$A$777,$A394,СВЦЭМ!$B$34:$B$777,B$366)+'СЕТ СН'!$F$13</f>
        <v>468.73588934000003</v>
      </c>
      <c r="C394" s="37">
        <f>SUMIFS(СВЦЭМ!$K$34:$K$777,СВЦЭМ!$A$34:$A$777,$A394,СВЦЭМ!$B$34:$B$777,C$366)+'СЕТ СН'!$F$13</f>
        <v>488.63164723</v>
      </c>
      <c r="D394" s="37">
        <f>SUMIFS(СВЦЭМ!$K$34:$K$777,СВЦЭМ!$A$34:$A$777,$A394,СВЦЭМ!$B$34:$B$777,D$366)+'СЕТ СН'!$F$13</f>
        <v>509.10794894999998</v>
      </c>
      <c r="E394" s="37">
        <f>SUMIFS(СВЦЭМ!$K$34:$K$777,СВЦЭМ!$A$34:$A$777,$A394,СВЦЭМ!$B$34:$B$777,E$366)+'СЕТ СН'!$F$13</f>
        <v>516.99102725</v>
      </c>
      <c r="F394" s="37">
        <f>SUMIFS(СВЦЭМ!$K$34:$K$777,СВЦЭМ!$A$34:$A$777,$A394,СВЦЭМ!$B$34:$B$777,F$366)+'СЕТ СН'!$F$13</f>
        <v>523.33478853999998</v>
      </c>
      <c r="G394" s="37">
        <f>SUMIFS(СВЦЭМ!$K$34:$K$777,СВЦЭМ!$A$34:$A$777,$A394,СВЦЭМ!$B$34:$B$777,G$366)+'СЕТ СН'!$F$13</f>
        <v>506.87365167000002</v>
      </c>
      <c r="H394" s="37">
        <f>SUMIFS(СВЦЭМ!$K$34:$K$777,СВЦЭМ!$A$34:$A$777,$A394,СВЦЭМ!$B$34:$B$777,H$366)+'СЕТ СН'!$F$13</f>
        <v>462.98673775999998</v>
      </c>
      <c r="I394" s="37">
        <f>SUMIFS(СВЦЭМ!$K$34:$K$777,СВЦЭМ!$A$34:$A$777,$A394,СВЦЭМ!$B$34:$B$777,I$366)+'СЕТ СН'!$F$13</f>
        <v>490.87493635999999</v>
      </c>
      <c r="J394" s="37">
        <f>SUMIFS(СВЦЭМ!$K$34:$K$777,СВЦЭМ!$A$34:$A$777,$A394,СВЦЭМ!$B$34:$B$777,J$366)+'СЕТ СН'!$F$13</f>
        <v>554.90246780999996</v>
      </c>
      <c r="K394" s="37">
        <f>SUMIFS(СВЦЭМ!$K$34:$K$777,СВЦЭМ!$A$34:$A$777,$A394,СВЦЭМ!$B$34:$B$777,K$366)+'СЕТ СН'!$F$13</f>
        <v>555.88180713999998</v>
      </c>
      <c r="L394" s="37">
        <f>SUMIFS(СВЦЭМ!$K$34:$K$777,СВЦЭМ!$A$34:$A$777,$A394,СВЦЭМ!$B$34:$B$777,L$366)+'СЕТ СН'!$F$13</f>
        <v>546.58670775999997</v>
      </c>
      <c r="M394" s="37">
        <f>SUMIFS(СВЦЭМ!$K$34:$K$777,СВЦЭМ!$A$34:$A$777,$A394,СВЦЭМ!$B$34:$B$777,M$366)+'СЕТ СН'!$F$13</f>
        <v>543.86585488000003</v>
      </c>
      <c r="N394" s="37">
        <f>SUMIFS(СВЦЭМ!$K$34:$K$777,СВЦЭМ!$A$34:$A$777,$A394,СВЦЭМ!$B$34:$B$777,N$366)+'СЕТ СН'!$F$13</f>
        <v>546.14970589999996</v>
      </c>
      <c r="O394" s="37">
        <f>SUMIFS(СВЦЭМ!$K$34:$K$777,СВЦЭМ!$A$34:$A$777,$A394,СВЦЭМ!$B$34:$B$777,O$366)+'СЕТ СН'!$F$13</f>
        <v>536.38581664000003</v>
      </c>
      <c r="P394" s="37">
        <f>SUMIFS(СВЦЭМ!$K$34:$K$777,СВЦЭМ!$A$34:$A$777,$A394,СВЦЭМ!$B$34:$B$777,P$366)+'СЕТ СН'!$F$13</f>
        <v>537.59980368000004</v>
      </c>
      <c r="Q394" s="37">
        <f>SUMIFS(СВЦЭМ!$K$34:$K$777,СВЦЭМ!$A$34:$A$777,$A394,СВЦЭМ!$B$34:$B$777,Q$366)+'СЕТ СН'!$F$13</f>
        <v>541.13173728000004</v>
      </c>
      <c r="R394" s="37">
        <f>SUMIFS(СВЦЭМ!$K$34:$K$777,СВЦЭМ!$A$34:$A$777,$A394,СВЦЭМ!$B$34:$B$777,R$366)+'СЕТ СН'!$F$13</f>
        <v>542.18136482</v>
      </c>
      <c r="S394" s="37">
        <f>SUMIFS(СВЦЭМ!$K$34:$K$777,СВЦЭМ!$A$34:$A$777,$A394,СВЦЭМ!$B$34:$B$777,S$366)+'СЕТ СН'!$F$13</f>
        <v>544.95819359999996</v>
      </c>
      <c r="T394" s="37">
        <f>SUMIFS(СВЦЭМ!$K$34:$K$777,СВЦЭМ!$A$34:$A$777,$A394,СВЦЭМ!$B$34:$B$777,T$366)+'СЕТ СН'!$F$13</f>
        <v>536.76133849999997</v>
      </c>
      <c r="U394" s="37">
        <f>SUMIFS(СВЦЭМ!$K$34:$K$777,СВЦЭМ!$A$34:$A$777,$A394,СВЦЭМ!$B$34:$B$777,U$366)+'СЕТ СН'!$F$13</f>
        <v>548.09903197000006</v>
      </c>
      <c r="V394" s="37">
        <f>SUMIFS(СВЦЭМ!$K$34:$K$777,СВЦЭМ!$A$34:$A$777,$A394,СВЦЭМ!$B$34:$B$777,V$366)+'СЕТ СН'!$F$13</f>
        <v>550.43787291000001</v>
      </c>
      <c r="W394" s="37">
        <f>SUMIFS(СВЦЭМ!$K$34:$K$777,СВЦЭМ!$A$34:$A$777,$A394,СВЦЭМ!$B$34:$B$777,W$366)+'СЕТ СН'!$F$13</f>
        <v>547.50968774</v>
      </c>
      <c r="X394" s="37">
        <f>SUMIFS(СВЦЭМ!$K$34:$K$777,СВЦЭМ!$A$34:$A$777,$A394,СВЦЭМ!$B$34:$B$777,X$366)+'СЕТ СН'!$F$13</f>
        <v>526.80777413999999</v>
      </c>
      <c r="Y394" s="37">
        <f>SUMIFS(СВЦЭМ!$K$34:$K$777,СВЦЭМ!$A$34:$A$777,$A394,СВЦЭМ!$B$34:$B$777,Y$366)+'СЕТ СН'!$F$13</f>
        <v>525.95065111999997</v>
      </c>
    </row>
    <row r="395" spans="1:26" ht="15.75" x14ac:dyDescent="0.2">
      <c r="A395" s="36">
        <f t="shared" si="10"/>
        <v>43249</v>
      </c>
      <c r="B395" s="37">
        <f>SUMIFS(СВЦЭМ!$K$34:$K$777,СВЦЭМ!$A$34:$A$777,$A395,СВЦЭМ!$B$34:$B$777,B$366)+'СЕТ СН'!$F$13</f>
        <v>530.11310491999996</v>
      </c>
      <c r="C395" s="37">
        <f>SUMIFS(СВЦЭМ!$K$34:$K$777,СВЦЭМ!$A$34:$A$777,$A395,СВЦЭМ!$B$34:$B$777,C$366)+'СЕТ СН'!$F$13</f>
        <v>570.64252581000005</v>
      </c>
      <c r="D395" s="37">
        <f>SUMIFS(СВЦЭМ!$K$34:$K$777,СВЦЭМ!$A$34:$A$777,$A395,СВЦЭМ!$B$34:$B$777,D$366)+'СЕТ СН'!$F$13</f>
        <v>591.90240951999999</v>
      </c>
      <c r="E395" s="37">
        <f>SUMIFS(СВЦЭМ!$K$34:$K$777,СВЦЭМ!$A$34:$A$777,$A395,СВЦЭМ!$B$34:$B$777,E$366)+'СЕТ СН'!$F$13</f>
        <v>595.25400492000006</v>
      </c>
      <c r="F395" s="37">
        <f>SUMIFS(СВЦЭМ!$K$34:$K$777,СВЦЭМ!$A$34:$A$777,$A395,СВЦЭМ!$B$34:$B$777,F$366)+'СЕТ СН'!$F$13</f>
        <v>597.83719411000004</v>
      </c>
      <c r="G395" s="37">
        <f>SUMIFS(СВЦЭМ!$K$34:$K$777,СВЦЭМ!$A$34:$A$777,$A395,СВЦЭМ!$B$34:$B$777,G$366)+'СЕТ СН'!$F$13</f>
        <v>596.23918779999997</v>
      </c>
      <c r="H395" s="37">
        <f>SUMIFS(СВЦЭМ!$K$34:$K$777,СВЦЭМ!$A$34:$A$777,$A395,СВЦЭМ!$B$34:$B$777,H$366)+'СЕТ СН'!$F$13</f>
        <v>552.51711943999999</v>
      </c>
      <c r="I395" s="37">
        <f>SUMIFS(СВЦЭМ!$K$34:$K$777,СВЦЭМ!$A$34:$A$777,$A395,СВЦЭМ!$B$34:$B$777,I$366)+'СЕТ СН'!$F$13</f>
        <v>546.91622104999999</v>
      </c>
      <c r="J395" s="37">
        <f>SUMIFS(СВЦЭМ!$K$34:$K$777,СВЦЭМ!$A$34:$A$777,$A395,СВЦЭМ!$B$34:$B$777,J$366)+'СЕТ СН'!$F$13</f>
        <v>555.45936754000002</v>
      </c>
      <c r="K395" s="37">
        <f>SUMIFS(СВЦЭМ!$K$34:$K$777,СВЦЭМ!$A$34:$A$777,$A395,СВЦЭМ!$B$34:$B$777,K$366)+'СЕТ СН'!$F$13</f>
        <v>563.24496382999996</v>
      </c>
      <c r="L395" s="37">
        <f>SUMIFS(СВЦЭМ!$K$34:$K$777,СВЦЭМ!$A$34:$A$777,$A395,СВЦЭМ!$B$34:$B$777,L$366)+'СЕТ СН'!$F$13</f>
        <v>537.68974226</v>
      </c>
      <c r="M395" s="37">
        <f>SUMIFS(СВЦЭМ!$K$34:$K$777,СВЦЭМ!$A$34:$A$777,$A395,СВЦЭМ!$B$34:$B$777,M$366)+'СЕТ СН'!$F$13</f>
        <v>542.71050204999995</v>
      </c>
      <c r="N395" s="37">
        <f>SUMIFS(СВЦЭМ!$K$34:$K$777,СВЦЭМ!$A$34:$A$777,$A395,СВЦЭМ!$B$34:$B$777,N$366)+'СЕТ СН'!$F$13</f>
        <v>543.37415048000003</v>
      </c>
      <c r="O395" s="37">
        <f>SUMIFS(СВЦЭМ!$K$34:$K$777,СВЦЭМ!$A$34:$A$777,$A395,СВЦЭМ!$B$34:$B$777,O$366)+'СЕТ СН'!$F$13</f>
        <v>535.18233665000002</v>
      </c>
      <c r="P395" s="37">
        <f>SUMIFS(СВЦЭМ!$K$34:$K$777,СВЦЭМ!$A$34:$A$777,$A395,СВЦЭМ!$B$34:$B$777,P$366)+'СЕТ СН'!$F$13</f>
        <v>533.56100451999998</v>
      </c>
      <c r="Q395" s="37">
        <f>SUMIFS(СВЦЭМ!$K$34:$K$777,СВЦЭМ!$A$34:$A$777,$A395,СВЦЭМ!$B$34:$B$777,Q$366)+'СЕТ СН'!$F$13</f>
        <v>538.70126817000005</v>
      </c>
      <c r="R395" s="37">
        <f>SUMIFS(СВЦЭМ!$K$34:$K$777,СВЦЭМ!$A$34:$A$777,$A395,СВЦЭМ!$B$34:$B$777,R$366)+'СЕТ СН'!$F$13</f>
        <v>543.98130206999997</v>
      </c>
      <c r="S395" s="37">
        <f>SUMIFS(СВЦЭМ!$K$34:$K$777,СВЦЭМ!$A$34:$A$777,$A395,СВЦЭМ!$B$34:$B$777,S$366)+'СЕТ СН'!$F$13</f>
        <v>541.72393865000004</v>
      </c>
      <c r="T395" s="37">
        <f>SUMIFS(СВЦЭМ!$K$34:$K$777,СВЦЭМ!$A$34:$A$777,$A395,СВЦЭМ!$B$34:$B$777,T$366)+'СЕТ СН'!$F$13</f>
        <v>540.78060943000003</v>
      </c>
      <c r="U395" s="37">
        <f>SUMIFS(СВЦЭМ!$K$34:$K$777,СВЦЭМ!$A$34:$A$777,$A395,СВЦЭМ!$B$34:$B$777,U$366)+'СЕТ СН'!$F$13</f>
        <v>549.85245787999997</v>
      </c>
      <c r="V395" s="37">
        <f>SUMIFS(СВЦЭМ!$K$34:$K$777,СВЦЭМ!$A$34:$A$777,$A395,СВЦЭМ!$B$34:$B$777,V$366)+'СЕТ СН'!$F$13</f>
        <v>456.09107581000001</v>
      </c>
      <c r="W395" s="37">
        <f>SUMIFS(СВЦЭМ!$K$34:$K$777,СВЦЭМ!$A$34:$A$777,$A395,СВЦЭМ!$B$34:$B$777,W$366)+'СЕТ СН'!$F$13</f>
        <v>440.51108132000002</v>
      </c>
      <c r="X395" s="37">
        <f>SUMIFS(СВЦЭМ!$K$34:$K$777,СВЦЭМ!$A$34:$A$777,$A395,СВЦЭМ!$B$34:$B$777,X$366)+'СЕТ СН'!$F$13</f>
        <v>452.94626801999999</v>
      </c>
      <c r="Y395" s="37">
        <f>SUMIFS(СВЦЭМ!$K$34:$K$777,СВЦЭМ!$A$34:$A$777,$A395,СВЦЭМ!$B$34:$B$777,Y$366)+'СЕТ СН'!$F$13</f>
        <v>491.52283775000001</v>
      </c>
    </row>
    <row r="396" spans="1:26" ht="15.75" x14ac:dyDescent="0.2">
      <c r="A396" s="36">
        <f t="shared" si="10"/>
        <v>43250</v>
      </c>
      <c r="B396" s="37">
        <f>SUMIFS(СВЦЭМ!$K$34:$K$777,СВЦЭМ!$A$34:$A$777,$A396,СВЦЭМ!$B$34:$B$777,B$366)+'СЕТ СН'!$F$13</f>
        <v>565.96405246999996</v>
      </c>
      <c r="C396" s="37">
        <f>SUMIFS(СВЦЭМ!$K$34:$K$777,СВЦЭМ!$A$34:$A$777,$A396,СВЦЭМ!$B$34:$B$777,C$366)+'СЕТ СН'!$F$13</f>
        <v>603.93159266999999</v>
      </c>
      <c r="D396" s="37">
        <f>SUMIFS(СВЦЭМ!$K$34:$K$777,СВЦЭМ!$A$34:$A$777,$A396,СВЦЭМ!$B$34:$B$777,D$366)+'СЕТ СН'!$F$13</f>
        <v>632.24774003000005</v>
      </c>
      <c r="E396" s="37">
        <f>SUMIFS(СВЦЭМ!$K$34:$K$777,СВЦЭМ!$A$34:$A$777,$A396,СВЦЭМ!$B$34:$B$777,E$366)+'СЕТ СН'!$F$13</f>
        <v>637.83894411000006</v>
      </c>
      <c r="F396" s="37">
        <f>SUMIFS(СВЦЭМ!$K$34:$K$777,СВЦЭМ!$A$34:$A$777,$A396,СВЦЭМ!$B$34:$B$777,F$366)+'СЕТ СН'!$F$13</f>
        <v>645.50485401000003</v>
      </c>
      <c r="G396" s="37">
        <f>SUMIFS(СВЦЭМ!$K$34:$K$777,СВЦЭМ!$A$34:$A$777,$A396,СВЦЭМ!$B$34:$B$777,G$366)+'СЕТ СН'!$F$13</f>
        <v>637.11056239000004</v>
      </c>
      <c r="H396" s="37">
        <f>SUMIFS(СВЦЭМ!$K$34:$K$777,СВЦЭМ!$A$34:$A$777,$A396,СВЦЭМ!$B$34:$B$777,H$366)+'СЕТ СН'!$F$13</f>
        <v>592.02072379000003</v>
      </c>
      <c r="I396" s="37">
        <f>SUMIFS(СВЦЭМ!$K$34:$K$777,СВЦЭМ!$A$34:$A$777,$A396,СВЦЭМ!$B$34:$B$777,I$366)+'СЕТ СН'!$F$13</f>
        <v>540.78215521000004</v>
      </c>
      <c r="J396" s="37">
        <f>SUMIFS(СВЦЭМ!$K$34:$K$777,СВЦЭМ!$A$34:$A$777,$A396,СВЦЭМ!$B$34:$B$777,J$366)+'СЕТ СН'!$F$13</f>
        <v>537.50515915000005</v>
      </c>
      <c r="K396" s="37">
        <f>SUMIFS(СВЦЭМ!$K$34:$K$777,СВЦЭМ!$A$34:$A$777,$A396,СВЦЭМ!$B$34:$B$777,K$366)+'СЕТ СН'!$F$13</f>
        <v>543.97865676000004</v>
      </c>
      <c r="L396" s="37">
        <f>SUMIFS(СВЦЭМ!$K$34:$K$777,СВЦЭМ!$A$34:$A$777,$A396,СВЦЭМ!$B$34:$B$777,L$366)+'СЕТ СН'!$F$13</f>
        <v>541.82478952999998</v>
      </c>
      <c r="M396" s="37">
        <f>SUMIFS(СВЦЭМ!$K$34:$K$777,СВЦЭМ!$A$34:$A$777,$A396,СВЦЭМ!$B$34:$B$777,M$366)+'СЕТ СН'!$F$13</f>
        <v>557.19146304000003</v>
      </c>
      <c r="N396" s="37">
        <f>SUMIFS(СВЦЭМ!$K$34:$K$777,СВЦЭМ!$A$34:$A$777,$A396,СВЦЭМ!$B$34:$B$777,N$366)+'СЕТ СН'!$F$13</f>
        <v>557.73661233999997</v>
      </c>
      <c r="O396" s="37">
        <f>SUMIFS(СВЦЭМ!$K$34:$K$777,СВЦЭМ!$A$34:$A$777,$A396,СВЦЭМ!$B$34:$B$777,O$366)+'СЕТ СН'!$F$13</f>
        <v>549.54946626000003</v>
      </c>
      <c r="P396" s="37">
        <f>SUMIFS(СВЦЭМ!$K$34:$K$777,СВЦЭМ!$A$34:$A$777,$A396,СВЦЭМ!$B$34:$B$777,P$366)+'СЕТ СН'!$F$13</f>
        <v>538.40861525000003</v>
      </c>
      <c r="Q396" s="37">
        <f>SUMIFS(СВЦЭМ!$K$34:$K$777,СВЦЭМ!$A$34:$A$777,$A396,СВЦЭМ!$B$34:$B$777,Q$366)+'СЕТ СН'!$F$13</f>
        <v>523.58298133999995</v>
      </c>
      <c r="R396" s="37">
        <f>SUMIFS(СВЦЭМ!$K$34:$K$777,СВЦЭМ!$A$34:$A$777,$A396,СВЦЭМ!$B$34:$B$777,R$366)+'СЕТ СН'!$F$13</f>
        <v>529.46102057999997</v>
      </c>
      <c r="S396" s="37">
        <f>SUMIFS(СВЦЭМ!$K$34:$K$777,СВЦЭМ!$A$34:$A$777,$A396,СВЦЭМ!$B$34:$B$777,S$366)+'СЕТ СН'!$F$13</f>
        <v>529.64264710999998</v>
      </c>
      <c r="T396" s="37">
        <f>SUMIFS(СВЦЭМ!$K$34:$K$777,СВЦЭМ!$A$34:$A$777,$A396,СВЦЭМ!$B$34:$B$777,T$366)+'СЕТ СН'!$F$13</f>
        <v>525.60280391000003</v>
      </c>
      <c r="U396" s="37">
        <f>SUMIFS(СВЦЭМ!$K$34:$K$777,СВЦЭМ!$A$34:$A$777,$A396,СВЦЭМ!$B$34:$B$777,U$366)+'СЕТ СН'!$F$13</f>
        <v>521.41032000999996</v>
      </c>
      <c r="V396" s="37">
        <f>SUMIFS(СВЦЭМ!$K$34:$K$777,СВЦЭМ!$A$34:$A$777,$A396,СВЦЭМ!$B$34:$B$777,V$366)+'СЕТ СН'!$F$13</f>
        <v>508.63018392999999</v>
      </c>
      <c r="W396" s="37">
        <f>SUMIFS(СВЦЭМ!$K$34:$K$777,СВЦЭМ!$A$34:$A$777,$A396,СВЦЭМ!$B$34:$B$777,W$366)+'СЕТ СН'!$F$13</f>
        <v>501.47573075999998</v>
      </c>
      <c r="X396" s="37">
        <f>SUMIFS(СВЦЭМ!$K$34:$K$777,СВЦЭМ!$A$34:$A$777,$A396,СВЦЭМ!$B$34:$B$777,X$366)+'СЕТ СН'!$F$13</f>
        <v>510.60546266</v>
      </c>
      <c r="Y396" s="37">
        <f>SUMIFS(СВЦЭМ!$K$34:$K$777,СВЦЭМ!$A$34:$A$777,$A396,СВЦЭМ!$B$34:$B$777,Y$366)+'СЕТ СН'!$F$13</f>
        <v>532.84986003999995</v>
      </c>
    </row>
    <row r="397" spans="1:26" ht="15.75" x14ac:dyDescent="0.2">
      <c r="A397" s="36">
        <f t="shared" si="10"/>
        <v>43251</v>
      </c>
      <c r="B397" s="37">
        <f>SUMIFS(СВЦЭМ!$K$34:$K$777,СВЦЭМ!$A$34:$A$777,$A397,СВЦЭМ!$B$34:$B$777,B$366)+'СЕТ СН'!$F$13</f>
        <v>565.42400067000005</v>
      </c>
      <c r="C397" s="37">
        <f>SUMIFS(СВЦЭМ!$K$34:$K$777,СВЦЭМ!$A$34:$A$777,$A397,СВЦЭМ!$B$34:$B$777,C$366)+'СЕТ СН'!$F$13</f>
        <v>605.32404554000004</v>
      </c>
      <c r="D397" s="37">
        <f>SUMIFS(СВЦЭМ!$K$34:$K$777,СВЦЭМ!$A$34:$A$777,$A397,СВЦЭМ!$B$34:$B$777,D$366)+'СЕТ СН'!$F$13</f>
        <v>623.15192406999995</v>
      </c>
      <c r="E397" s="37">
        <f>SUMIFS(СВЦЭМ!$K$34:$K$777,СВЦЭМ!$A$34:$A$777,$A397,СВЦЭМ!$B$34:$B$777,E$366)+'СЕТ СН'!$F$13</f>
        <v>630.80072616999996</v>
      </c>
      <c r="F397" s="37">
        <f>SUMIFS(СВЦЭМ!$K$34:$K$777,СВЦЭМ!$A$34:$A$777,$A397,СВЦЭМ!$B$34:$B$777,F$366)+'СЕТ СН'!$F$13</f>
        <v>636.67612370999996</v>
      </c>
      <c r="G397" s="37">
        <f>SUMIFS(СВЦЭМ!$K$34:$K$777,СВЦЭМ!$A$34:$A$777,$A397,СВЦЭМ!$B$34:$B$777,G$366)+'СЕТ СН'!$F$13</f>
        <v>624.61135409999997</v>
      </c>
      <c r="H397" s="37">
        <f>SUMIFS(СВЦЭМ!$K$34:$K$777,СВЦЭМ!$A$34:$A$777,$A397,СВЦЭМ!$B$34:$B$777,H$366)+'СЕТ СН'!$F$13</f>
        <v>593.69732898999996</v>
      </c>
      <c r="I397" s="37">
        <f>SUMIFS(СВЦЭМ!$K$34:$K$777,СВЦЭМ!$A$34:$A$777,$A397,СВЦЭМ!$B$34:$B$777,I$366)+'СЕТ СН'!$F$13</f>
        <v>545.83834381999998</v>
      </c>
      <c r="J397" s="37">
        <f>SUMIFS(СВЦЭМ!$K$34:$K$777,СВЦЭМ!$A$34:$A$777,$A397,СВЦЭМ!$B$34:$B$777,J$366)+'СЕТ СН'!$F$13</f>
        <v>529.91687861000003</v>
      </c>
      <c r="K397" s="37">
        <f>SUMIFS(СВЦЭМ!$K$34:$K$777,СВЦЭМ!$A$34:$A$777,$A397,СВЦЭМ!$B$34:$B$777,K$366)+'СЕТ СН'!$F$13</f>
        <v>519.29582973000004</v>
      </c>
      <c r="L397" s="37">
        <f>SUMIFS(СВЦЭМ!$K$34:$K$777,СВЦЭМ!$A$34:$A$777,$A397,СВЦЭМ!$B$34:$B$777,L$366)+'СЕТ СН'!$F$13</f>
        <v>523.93171861999997</v>
      </c>
      <c r="M397" s="37">
        <f>SUMIFS(СВЦЭМ!$K$34:$K$777,СВЦЭМ!$A$34:$A$777,$A397,СВЦЭМ!$B$34:$B$777,M$366)+'СЕТ СН'!$F$13</f>
        <v>529.86848942999995</v>
      </c>
      <c r="N397" s="37">
        <f>SUMIFS(СВЦЭМ!$K$34:$K$777,СВЦЭМ!$A$34:$A$777,$A397,СВЦЭМ!$B$34:$B$777,N$366)+'СЕТ СН'!$F$13</f>
        <v>519.50476070000002</v>
      </c>
      <c r="O397" s="37">
        <f>SUMIFS(СВЦЭМ!$K$34:$K$777,СВЦЭМ!$A$34:$A$777,$A397,СВЦЭМ!$B$34:$B$777,O$366)+'СЕТ СН'!$F$13</f>
        <v>526.33018380999999</v>
      </c>
      <c r="P397" s="37">
        <f>SUMIFS(СВЦЭМ!$K$34:$K$777,СВЦЭМ!$A$34:$A$777,$A397,СВЦЭМ!$B$34:$B$777,P$366)+'СЕТ СН'!$F$13</f>
        <v>534.30159712</v>
      </c>
      <c r="Q397" s="37">
        <f>SUMIFS(СВЦЭМ!$K$34:$K$777,СВЦЭМ!$A$34:$A$777,$A397,СВЦЭМ!$B$34:$B$777,Q$366)+'СЕТ СН'!$F$13</f>
        <v>541.29141922999997</v>
      </c>
      <c r="R397" s="37">
        <f>SUMIFS(СВЦЭМ!$K$34:$K$777,СВЦЭМ!$A$34:$A$777,$A397,СВЦЭМ!$B$34:$B$777,R$366)+'СЕТ СН'!$F$13</f>
        <v>540.33038916999999</v>
      </c>
      <c r="S397" s="37">
        <f>SUMIFS(СВЦЭМ!$K$34:$K$777,СВЦЭМ!$A$34:$A$777,$A397,СВЦЭМ!$B$34:$B$777,S$366)+'СЕТ СН'!$F$13</f>
        <v>534.31247999000004</v>
      </c>
      <c r="T397" s="37">
        <f>SUMIFS(СВЦЭМ!$K$34:$K$777,СВЦЭМ!$A$34:$A$777,$A397,СВЦЭМ!$B$34:$B$777,T$366)+'СЕТ СН'!$F$13</f>
        <v>524.93327392000003</v>
      </c>
      <c r="U397" s="37">
        <f>SUMIFS(СВЦЭМ!$K$34:$K$777,СВЦЭМ!$A$34:$A$777,$A397,СВЦЭМ!$B$34:$B$777,U$366)+'СЕТ СН'!$F$13</f>
        <v>528.04993991000003</v>
      </c>
      <c r="V397" s="37">
        <f>SUMIFS(СВЦЭМ!$K$34:$K$777,СВЦЭМ!$A$34:$A$777,$A397,СВЦЭМ!$B$34:$B$777,V$366)+'СЕТ СН'!$F$13</f>
        <v>519.06122088999996</v>
      </c>
      <c r="W397" s="37">
        <f>SUMIFS(СВЦЭМ!$K$34:$K$777,СВЦЭМ!$A$34:$A$777,$A397,СВЦЭМ!$B$34:$B$777,W$366)+'СЕТ СН'!$F$13</f>
        <v>521.29471855999998</v>
      </c>
      <c r="X397" s="37">
        <f>SUMIFS(СВЦЭМ!$K$34:$K$777,СВЦЭМ!$A$34:$A$777,$A397,СВЦЭМ!$B$34:$B$777,X$366)+'СЕТ СН'!$F$13</f>
        <v>524.17810340000005</v>
      </c>
      <c r="Y397" s="37">
        <f>SUMIFS(СВЦЭМ!$K$34:$K$777,СВЦЭМ!$A$34:$A$777,$A397,СВЦЭМ!$B$34:$B$777,Y$366)+'СЕТ СН'!$F$13</f>
        <v>543.85642017999999</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18" t="s">
        <v>7</v>
      </c>
      <c r="B399" s="121" t="s">
        <v>135</v>
      </c>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3"/>
    </row>
    <row r="400" spans="1:26" ht="12.75" customHeight="1" x14ac:dyDescent="0.2">
      <c r="A400" s="119"/>
      <c r="B400" s="124"/>
      <c r="C400" s="125"/>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6"/>
    </row>
    <row r="401" spans="1:27" s="47" customFormat="1" ht="12.75" customHeight="1" x14ac:dyDescent="0.2">
      <c r="A401" s="120"/>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01.05.2018</v>
      </c>
      <c r="B402" s="37">
        <f>SUMIFS(СВЦЭМ!$L$34:$L$777,СВЦЭМ!$A$34:$A$777,$A402,СВЦЭМ!$B$34:$B$777,B$401)+'СЕТ СН'!$F$13</f>
        <v>678.79494755999997</v>
      </c>
      <c r="C402" s="37">
        <f>SUMIFS(СВЦЭМ!$L$34:$L$777,СВЦЭМ!$A$34:$A$777,$A402,СВЦЭМ!$B$34:$B$777,C$401)+'СЕТ СН'!$F$13</f>
        <v>690.95544514000005</v>
      </c>
      <c r="D402" s="37">
        <f>SUMIFS(СВЦЭМ!$L$34:$L$777,СВЦЭМ!$A$34:$A$777,$A402,СВЦЭМ!$B$34:$B$777,D$401)+'СЕТ СН'!$F$13</f>
        <v>712.78425941</v>
      </c>
      <c r="E402" s="37">
        <f>SUMIFS(СВЦЭМ!$L$34:$L$777,СВЦЭМ!$A$34:$A$777,$A402,СВЦЭМ!$B$34:$B$777,E$401)+'СЕТ СН'!$F$13</f>
        <v>719.41000052000004</v>
      </c>
      <c r="F402" s="37">
        <f>SUMIFS(СВЦЭМ!$L$34:$L$777,СВЦЭМ!$A$34:$A$777,$A402,СВЦЭМ!$B$34:$B$777,F$401)+'СЕТ СН'!$F$13</f>
        <v>733.16285344000005</v>
      </c>
      <c r="G402" s="37">
        <f>SUMIFS(СВЦЭМ!$L$34:$L$777,СВЦЭМ!$A$34:$A$777,$A402,СВЦЭМ!$B$34:$B$777,G$401)+'СЕТ СН'!$F$13</f>
        <v>720.28000238000004</v>
      </c>
      <c r="H402" s="37">
        <f>SUMIFS(СВЦЭМ!$L$34:$L$777,СВЦЭМ!$A$34:$A$777,$A402,СВЦЭМ!$B$34:$B$777,H$401)+'СЕТ СН'!$F$13</f>
        <v>657.45090123</v>
      </c>
      <c r="I402" s="37">
        <f>SUMIFS(СВЦЭМ!$L$34:$L$777,СВЦЭМ!$A$34:$A$777,$A402,СВЦЭМ!$B$34:$B$777,I$401)+'СЕТ СН'!$F$13</f>
        <v>572.06057505000001</v>
      </c>
      <c r="J402" s="37">
        <f>SUMIFS(СВЦЭМ!$L$34:$L$777,СВЦЭМ!$A$34:$A$777,$A402,СВЦЭМ!$B$34:$B$777,J$401)+'СЕТ СН'!$F$13</f>
        <v>510.67255306999999</v>
      </c>
      <c r="K402" s="37">
        <f>SUMIFS(СВЦЭМ!$L$34:$L$777,СВЦЭМ!$A$34:$A$777,$A402,СВЦЭМ!$B$34:$B$777,K$401)+'СЕТ СН'!$F$13</f>
        <v>479.98369345999998</v>
      </c>
      <c r="L402" s="37">
        <f>SUMIFS(СВЦЭМ!$L$34:$L$777,СВЦЭМ!$A$34:$A$777,$A402,СВЦЭМ!$B$34:$B$777,L$401)+'СЕТ СН'!$F$13</f>
        <v>465.24380009999999</v>
      </c>
      <c r="M402" s="37">
        <f>SUMIFS(СВЦЭМ!$L$34:$L$777,СВЦЭМ!$A$34:$A$777,$A402,СВЦЭМ!$B$34:$B$777,M$401)+'СЕТ СН'!$F$13</f>
        <v>468.88799566</v>
      </c>
      <c r="N402" s="37">
        <f>SUMIFS(СВЦЭМ!$L$34:$L$777,СВЦЭМ!$A$34:$A$777,$A402,СВЦЭМ!$B$34:$B$777,N$401)+'СЕТ СН'!$F$13</f>
        <v>485.87759226999998</v>
      </c>
      <c r="O402" s="37">
        <f>SUMIFS(СВЦЭМ!$L$34:$L$777,СВЦЭМ!$A$34:$A$777,$A402,СВЦЭМ!$B$34:$B$777,O$401)+'СЕТ СН'!$F$13</f>
        <v>482.72681677000003</v>
      </c>
      <c r="P402" s="37">
        <f>SUMIFS(СВЦЭМ!$L$34:$L$777,СВЦЭМ!$A$34:$A$777,$A402,СВЦЭМ!$B$34:$B$777,P$401)+'СЕТ СН'!$F$13</f>
        <v>488.71515154999997</v>
      </c>
      <c r="Q402" s="37">
        <f>SUMIFS(СВЦЭМ!$L$34:$L$777,СВЦЭМ!$A$34:$A$777,$A402,СВЦЭМ!$B$34:$B$777,Q$401)+'СЕТ СН'!$F$13</f>
        <v>491.51131501999998</v>
      </c>
      <c r="R402" s="37">
        <f>SUMIFS(СВЦЭМ!$L$34:$L$777,СВЦЭМ!$A$34:$A$777,$A402,СВЦЭМ!$B$34:$B$777,R$401)+'СЕТ СН'!$F$13</f>
        <v>488.68428496000001</v>
      </c>
      <c r="S402" s="37">
        <f>SUMIFS(СВЦЭМ!$L$34:$L$777,СВЦЭМ!$A$34:$A$777,$A402,СВЦЭМ!$B$34:$B$777,S$401)+'СЕТ СН'!$F$13</f>
        <v>489.00272425000003</v>
      </c>
      <c r="T402" s="37">
        <f>SUMIFS(СВЦЭМ!$L$34:$L$777,СВЦЭМ!$A$34:$A$777,$A402,СВЦЭМ!$B$34:$B$777,T$401)+'СЕТ СН'!$F$13</f>
        <v>481.83875173000001</v>
      </c>
      <c r="U402" s="37">
        <f>SUMIFS(СВЦЭМ!$L$34:$L$777,СВЦЭМ!$A$34:$A$777,$A402,СВЦЭМ!$B$34:$B$777,U$401)+'СЕТ СН'!$F$13</f>
        <v>476.35557383000003</v>
      </c>
      <c r="V402" s="37">
        <f>SUMIFS(СВЦЭМ!$L$34:$L$777,СВЦЭМ!$A$34:$A$777,$A402,СВЦЭМ!$B$34:$B$777,V$401)+'СЕТ СН'!$F$13</f>
        <v>463.70354376</v>
      </c>
      <c r="W402" s="37">
        <f>SUMIFS(СВЦЭМ!$L$34:$L$777,СВЦЭМ!$A$34:$A$777,$A402,СВЦЭМ!$B$34:$B$777,W$401)+'СЕТ СН'!$F$13</f>
        <v>493.42997272999997</v>
      </c>
      <c r="X402" s="37">
        <f>SUMIFS(СВЦЭМ!$L$34:$L$777,СВЦЭМ!$A$34:$A$777,$A402,СВЦЭМ!$B$34:$B$777,X$401)+'СЕТ СН'!$F$13</f>
        <v>573.82625714000005</v>
      </c>
      <c r="Y402" s="37">
        <f>SUMIFS(СВЦЭМ!$L$34:$L$777,СВЦЭМ!$A$34:$A$777,$A402,СВЦЭМ!$B$34:$B$777,Y$401)+'СЕТ СН'!$F$13</f>
        <v>679.46514028000001</v>
      </c>
      <c r="AA402" s="46"/>
    </row>
    <row r="403" spans="1:27" ht="15.75" x14ac:dyDescent="0.2">
      <c r="A403" s="36">
        <f>A402+1</f>
        <v>43222</v>
      </c>
      <c r="B403" s="37">
        <f>SUMIFS(СВЦЭМ!$L$34:$L$777,СВЦЭМ!$A$34:$A$777,$A403,СВЦЭМ!$B$34:$B$777,B$401)+'СЕТ СН'!$F$13</f>
        <v>691.95965423999996</v>
      </c>
      <c r="C403" s="37">
        <f>SUMIFS(СВЦЭМ!$L$34:$L$777,СВЦЭМ!$A$34:$A$777,$A403,СВЦЭМ!$B$34:$B$777,C$401)+'СЕТ СН'!$F$13</f>
        <v>718.98389748</v>
      </c>
      <c r="D403" s="37">
        <f>SUMIFS(СВЦЭМ!$L$34:$L$777,СВЦЭМ!$A$34:$A$777,$A403,СВЦЭМ!$B$34:$B$777,D$401)+'СЕТ СН'!$F$13</f>
        <v>737.84156614999995</v>
      </c>
      <c r="E403" s="37">
        <f>SUMIFS(СВЦЭМ!$L$34:$L$777,СВЦЭМ!$A$34:$A$777,$A403,СВЦЭМ!$B$34:$B$777,E$401)+'СЕТ СН'!$F$13</f>
        <v>746.72171164999997</v>
      </c>
      <c r="F403" s="37">
        <f>SUMIFS(СВЦЭМ!$L$34:$L$777,СВЦЭМ!$A$34:$A$777,$A403,СВЦЭМ!$B$34:$B$777,F$401)+'СЕТ СН'!$F$13</f>
        <v>748.93209425999999</v>
      </c>
      <c r="G403" s="37">
        <f>SUMIFS(СВЦЭМ!$L$34:$L$777,СВЦЭМ!$A$34:$A$777,$A403,СВЦЭМ!$B$34:$B$777,G$401)+'СЕТ СН'!$F$13</f>
        <v>740.59240213999999</v>
      </c>
      <c r="H403" s="37">
        <f>SUMIFS(СВЦЭМ!$L$34:$L$777,СВЦЭМ!$A$34:$A$777,$A403,СВЦЭМ!$B$34:$B$777,H$401)+'СЕТ СН'!$F$13</f>
        <v>674.26751974000001</v>
      </c>
      <c r="I403" s="37">
        <f>SUMIFS(СВЦЭМ!$L$34:$L$777,СВЦЭМ!$A$34:$A$777,$A403,СВЦЭМ!$B$34:$B$777,I$401)+'СЕТ СН'!$F$13</f>
        <v>589.25464197999997</v>
      </c>
      <c r="J403" s="37">
        <f>SUMIFS(СВЦЭМ!$L$34:$L$777,СВЦЭМ!$A$34:$A$777,$A403,СВЦЭМ!$B$34:$B$777,J$401)+'СЕТ СН'!$F$13</f>
        <v>505.47141604000001</v>
      </c>
      <c r="K403" s="37">
        <f>SUMIFS(СВЦЭМ!$L$34:$L$777,СВЦЭМ!$A$34:$A$777,$A403,СВЦЭМ!$B$34:$B$777,K$401)+'СЕТ СН'!$F$13</f>
        <v>472.08276171</v>
      </c>
      <c r="L403" s="37">
        <f>SUMIFS(СВЦЭМ!$L$34:$L$777,СВЦЭМ!$A$34:$A$777,$A403,СВЦЭМ!$B$34:$B$777,L$401)+'СЕТ СН'!$F$13</f>
        <v>464.08622892</v>
      </c>
      <c r="M403" s="37">
        <f>SUMIFS(СВЦЭМ!$L$34:$L$777,СВЦЭМ!$A$34:$A$777,$A403,СВЦЭМ!$B$34:$B$777,M$401)+'СЕТ СН'!$F$13</f>
        <v>462.60011913</v>
      </c>
      <c r="N403" s="37">
        <f>SUMIFS(СВЦЭМ!$L$34:$L$777,СВЦЭМ!$A$34:$A$777,$A403,СВЦЭМ!$B$34:$B$777,N$401)+'СЕТ СН'!$F$13</f>
        <v>478.96238527999998</v>
      </c>
      <c r="O403" s="37">
        <f>SUMIFS(СВЦЭМ!$L$34:$L$777,СВЦЭМ!$A$34:$A$777,$A403,СВЦЭМ!$B$34:$B$777,O$401)+'СЕТ СН'!$F$13</f>
        <v>506.80444797000001</v>
      </c>
      <c r="P403" s="37">
        <f>SUMIFS(СВЦЭМ!$L$34:$L$777,СВЦЭМ!$A$34:$A$777,$A403,СВЦЭМ!$B$34:$B$777,P$401)+'СЕТ СН'!$F$13</f>
        <v>511.28674253000003</v>
      </c>
      <c r="Q403" s="37">
        <f>SUMIFS(СВЦЭМ!$L$34:$L$777,СВЦЭМ!$A$34:$A$777,$A403,СВЦЭМ!$B$34:$B$777,Q$401)+'СЕТ СН'!$F$13</f>
        <v>500.83612986999998</v>
      </c>
      <c r="R403" s="37">
        <f>SUMIFS(СВЦЭМ!$L$34:$L$777,СВЦЭМ!$A$34:$A$777,$A403,СВЦЭМ!$B$34:$B$777,R$401)+'СЕТ СН'!$F$13</f>
        <v>495.16689484</v>
      </c>
      <c r="S403" s="37">
        <f>SUMIFS(СВЦЭМ!$L$34:$L$777,СВЦЭМ!$A$34:$A$777,$A403,СВЦЭМ!$B$34:$B$777,S$401)+'СЕТ СН'!$F$13</f>
        <v>500.83598665</v>
      </c>
      <c r="T403" s="37">
        <f>SUMIFS(СВЦЭМ!$L$34:$L$777,СВЦЭМ!$A$34:$A$777,$A403,СВЦЭМ!$B$34:$B$777,T$401)+'СЕТ СН'!$F$13</f>
        <v>501.19102383000001</v>
      </c>
      <c r="U403" s="37">
        <f>SUMIFS(СВЦЭМ!$L$34:$L$777,СВЦЭМ!$A$34:$A$777,$A403,СВЦЭМ!$B$34:$B$777,U$401)+'СЕТ СН'!$F$13</f>
        <v>478.90818804000003</v>
      </c>
      <c r="V403" s="37">
        <f>SUMIFS(СВЦЭМ!$L$34:$L$777,СВЦЭМ!$A$34:$A$777,$A403,СВЦЭМ!$B$34:$B$777,V$401)+'СЕТ СН'!$F$13</f>
        <v>464.96755259000003</v>
      </c>
      <c r="W403" s="37">
        <f>SUMIFS(СВЦЭМ!$L$34:$L$777,СВЦЭМ!$A$34:$A$777,$A403,СВЦЭМ!$B$34:$B$777,W$401)+'СЕТ СН'!$F$13</f>
        <v>495.08285805999998</v>
      </c>
      <c r="X403" s="37">
        <f>SUMIFS(СВЦЭМ!$L$34:$L$777,СВЦЭМ!$A$34:$A$777,$A403,СВЦЭМ!$B$34:$B$777,X$401)+'СЕТ СН'!$F$13</f>
        <v>557.18411126000001</v>
      </c>
      <c r="Y403" s="37">
        <f>SUMIFS(СВЦЭМ!$L$34:$L$777,СВЦЭМ!$A$34:$A$777,$A403,СВЦЭМ!$B$34:$B$777,Y$401)+'СЕТ СН'!$F$13</f>
        <v>655.30463311000005</v>
      </c>
    </row>
    <row r="404" spans="1:27" ht="15.75" x14ac:dyDescent="0.2">
      <c r="A404" s="36">
        <f t="shared" ref="A404:A432" si="11">A403+1</f>
        <v>43223</v>
      </c>
      <c r="B404" s="37">
        <f>SUMIFS(СВЦЭМ!$L$34:$L$777,СВЦЭМ!$A$34:$A$777,$A404,СВЦЭМ!$B$34:$B$777,B$401)+'СЕТ СН'!$F$13</f>
        <v>684.39375691999999</v>
      </c>
      <c r="C404" s="37">
        <f>SUMIFS(СВЦЭМ!$L$34:$L$777,СВЦЭМ!$A$34:$A$777,$A404,СВЦЭМ!$B$34:$B$777,C$401)+'СЕТ СН'!$F$13</f>
        <v>721.97413733999997</v>
      </c>
      <c r="D404" s="37">
        <f>SUMIFS(СВЦЭМ!$L$34:$L$777,СВЦЭМ!$A$34:$A$777,$A404,СВЦЭМ!$B$34:$B$777,D$401)+'СЕТ СН'!$F$13</f>
        <v>742.67488721999996</v>
      </c>
      <c r="E404" s="37">
        <f>SUMIFS(СВЦЭМ!$L$34:$L$777,СВЦЭМ!$A$34:$A$777,$A404,СВЦЭМ!$B$34:$B$777,E$401)+'СЕТ СН'!$F$13</f>
        <v>746.12481068</v>
      </c>
      <c r="F404" s="37">
        <f>SUMIFS(СВЦЭМ!$L$34:$L$777,СВЦЭМ!$A$34:$A$777,$A404,СВЦЭМ!$B$34:$B$777,F$401)+'СЕТ СН'!$F$13</f>
        <v>746.56491338000001</v>
      </c>
      <c r="G404" s="37">
        <f>SUMIFS(СВЦЭМ!$L$34:$L$777,СВЦЭМ!$A$34:$A$777,$A404,СВЦЭМ!$B$34:$B$777,G$401)+'СЕТ СН'!$F$13</f>
        <v>740.53912921999995</v>
      </c>
      <c r="H404" s="37">
        <f>SUMIFS(СВЦЭМ!$L$34:$L$777,СВЦЭМ!$A$34:$A$777,$A404,СВЦЭМ!$B$34:$B$777,H$401)+'СЕТ СН'!$F$13</f>
        <v>669.98255316999996</v>
      </c>
      <c r="I404" s="37">
        <f>SUMIFS(СВЦЭМ!$L$34:$L$777,СВЦЭМ!$A$34:$A$777,$A404,СВЦЭМ!$B$34:$B$777,I$401)+'СЕТ СН'!$F$13</f>
        <v>573.61535827</v>
      </c>
      <c r="J404" s="37">
        <f>SUMIFS(СВЦЭМ!$L$34:$L$777,СВЦЭМ!$A$34:$A$777,$A404,СВЦЭМ!$B$34:$B$777,J$401)+'СЕТ СН'!$F$13</f>
        <v>534.42348881999999</v>
      </c>
      <c r="K404" s="37">
        <f>SUMIFS(СВЦЭМ!$L$34:$L$777,СВЦЭМ!$A$34:$A$777,$A404,СВЦЭМ!$B$34:$B$777,K$401)+'СЕТ СН'!$F$13</f>
        <v>496.69763946</v>
      </c>
      <c r="L404" s="37">
        <f>SUMIFS(СВЦЭМ!$L$34:$L$777,СВЦЭМ!$A$34:$A$777,$A404,СВЦЭМ!$B$34:$B$777,L$401)+'СЕТ СН'!$F$13</f>
        <v>500.29118181000001</v>
      </c>
      <c r="M404" s="37">
        <f>SUMIFS(СВЦЭМ!$L$34:$L$777,СВЦЭМ!$A$34:$A$777,$A404,СВЦЭМ!$B$34:$B$777,M$401)+'СЕТ СН'!$F$13</f>
        <v>495.29597496000002</v>
      </c>
      <c r="N404" s="37">
        <f>SUMIFS(СВЦЭМ!$L$34:$L$777,СВЦЭМ!$A$34:$A$777,$A404,СВЦЭМ!$B$34:$B$777,N$401)+'СЕТ СН'!$F$13</f>
        <v>516.82234697000001</v>
      </c>
      <c r="O404" s="37">
        <f>SUMIFS(СВЦЭМ!$L$34:$L$777,СВЦЭМ!$A$34:$A$777,$A404,СВЦЭМ!$B$34:$B$777,O$401)+'СЕТ СН'!$F$13</f>
        <v>531.66553015</v>
      </c>
      <c r="P404" s="37">
        <f>SUMIFS(СВЦЭМ!$L$34:$L$777,СВЦЭМ!$A$34:$A$777,$A404,СВЦЭМ!$B$34:$B$777,P$401)+'СЕТ СН'!$F$13</f>
        <v>524.00239289000001</v>
      </c>
      <c r="Q404" s="37">
        <f>SUMIFS(СВЦЭМ!$L$34:$L$777,СВЦЭМ!$A$34:$A$777,$A404,СВЦЭМ!$B$34:$B$777,Q$401)+'СЕТ СН'!$F$13</f>
        <v>520.46121031999996</v>
      </c>
      <c r="R404" s="37">
        <f>SUMIFS(СВЦЭМ!$L$34:$L$777,СВЦЭМ!$A$34:$A$777,$A404,СВЦЭМ!$B$34:$B$777,R$401)+'СЕТ СН'!$F$13</f>
        <v>521.05534995999994</v>
      </c>
      <c r="S404" s="37">
        <f>SUMIFS(СВЦЭМ!$L$34:$L$777,СВЦЭМ!$A$34:$A$777,$A404,СВЦЭМ!$B$34:$B$777,S$401)+'СЕТ СН'!$F$13</f>
        <v>524.10273070999995</v>
      </c>
      <c r="T404" s="37">
        <f>SUMIFS(СВЦЭМ!$L$34:$L$777,СВЦЭМ!$A$34:$A$777,$A404,СВЦЭМ!$B$34:$B$777,T$401)+'СЕТ СН'!$F$13</f>
        <v>536.57889084999999</v>
      </c>
      <c r="U404" s="37">
        <f>SUMIFS(СВЦЭМ!$L$34:$L$777,СВЦЭМ!$A$34:$A$777,$A404,СВЦЭМ!$B$34:$B$777,U$401)+'СЕТ СН'!$F$13</f>
        <v>502.75661072000003</v>
      </c>
      <c r="V404" s="37">
        <f>SUMIFS(СВЦЭМ!$L$34:$L$777,СВЦЭМ!$A$34:$A$777,$A404,СВЦЭМ!$B$34:$B$777,V$401)+'СЕТ СН'!$F$13</f>
        <v>499.22096442999998</v>
      </c>
      <c r="W404" s="37">
        <f>SUMIFS(СВЦЭМ!$L$34:$L$777,СВЦЭМ!$A$34:$A$777,$A404,СВЦЭМ!$B$34:$B$777,W$401)+'СЕТ СН'!$F$13</f>
        <v>534.28293939000002</v>
      </c>
      <c r="X404" s="37">
        <f>SUMIFS(СВЦЭМ!$L$34:$L$777,СВЦЭМ!$A$34:$A$777,$A404,СВЦЭМ!$B$34:$B$777,X$401)+'СЕТ СН'!$F$13</f>
        <v>610.74544060999995</v>
      </c>
      <c r="Y404" s="37">
        <f>SUMIFS(СВЦЭМ!$L$34:$L$777,СВЦЭМ!$A$34:$A$777,$A404,СВЦЭМ!$B$34:$B$777,Y$401)+'СЕТ СН'!$F$13</f>
        <v>698.03034098000001</v>
      </c>
    </row>
    <row r="405" spans="1:27" ht="15.75" x14ac:dyDescent="0.2">
      <c r="A405" s="36">
        <f t="shared" si="11"/>
        <v>43224</v>
      </c>
      <c r="B405" s="37">
        <f>SUMIFS(СВЦЭМ!$L$34:$L$777,СВЦЭМ!$A$34:$A$777,$A405,СВЦЭМ!$B$34:$B$777,B$401)+'СЕТ СН'!$F$13</f>
        <v>716.82922914000005</v>
      </c>
      <c r="C405" s="37">
        <f>SUMIFS(СВЦЭМ!$L$34:$L$777,СВЦЭМ!$A$34:$A$777,$A405,СВЦЭМ!$B$34:$B$777,C$401)+'СЕТ СН'!$F$13</f>
        <v>758.96717564999994</v>
      </c>
      <c r="D405" s="37">
        <f>SUMIFS(СВЦЭМ!$L$34:$L$777,СВЦЭМ!$A$34:$A$777,$A405,СВЦЭМ!$B$34:$B$777,D$401)+'СЕТ СН'!$F$13</f>
        <v>775.85429117000001</v>
      </c>
      <c r="E405" s="37">
        <f>SUMIFS(СВЦЭМ!$L$34:$L$777,СВЦЭМ!$A$34:$A$777,$A405,СВЦЭМ!$B$34:$B$777,E$401)+'СЕТ СН'!$F$13</f>
        <v>778.34859797000001</v>
      </c>
      <c r="F405" s="37">
        <f>SUMIFS(СВЦЭМ!$L$34:$L$777,СВЦЭМ!$A$34:$A$777,$A405,СВЦЭМ!$B$34:$B$777,F$401)+'СЕТ СН'!$F$13</f>
        <v>778.14483580000001</v>
      </c>
      <c r="G405" s="37">
        <f>SUMIFS(СВЦЭМ!$L$34:$L$777,СВЦЭМ!$A$34:$A$777,$A405,СВЦЭМ!$B$34:$B$777,G$401)+'СЕТ СН'!$F$13</f>
        <v>781.62366130999999</v>
      </c>
      <c r="H405" s="37">
        <f>SUMIFS(СВЦЭМ!$L$34:$L$777,СВЦЭМ!$A$34:$A$777,$A405,СВЦЭМ!$B$34:$B$777,H$401)+'СЕТ СН'!$F$13</f>
        <v>686.46773381000003</v>
      </c>
      <c r="I405" s="37">
        <f>SUMIFS(СВЦЭМ!$L$34:$L$777,СВЦЭМ!$A$34:$A$777,$A405,СВЦЭМ!$B$34:$B$777,I$401)+'СЕТ СН'!$F$13</f>
        <v>585.43656062000002</v>
      </c>
      <c r="J405" s="37">
        <f>SUMIFS(СВЦЭМ!$L$34:$L$777,СВЦЭМ!$A$34:$A$777,$A405,СВЦЭМ!$B$34:$B$777,J$401)+'СЕТ СН'!$F$13</f>
        <v>543.7231501</v>
      </c>
      <c r="K405" s="37">
        <f>SUMIFS(СВЦЭМ!$L$34:$L$777,СВЦЭМ!$A$34:$A$777,$A405,СВЦЭМ!$B$34:$B$777,K$401)+'СЕТ СН'!$F$13</f>
        <v>489.63565346000001</v>
      </c>
      <c r="L405" s="37">
        <f>SUMIFS(СВЦЭМ!$L$34:$L$777,СВЦЭМ!$A$34:$A$777,$A405,СВЦЭМ!$B$34:$B$777,L$401)+'СЕТ СН'!$F$13</f>
        <v>489.38391801</v>
      </c>
      <c r="M405" s="37">
        <f>SUMIFS(СВЦЭМ!$L$34:$L$777,СВЦЭМ!$A$34:$A$777,$A405,СВЦЭМ!$B$34:$B$777,M$401)+'СЕТ СН'!$F$13</f>
        <v>509.43937154000002</v>
      </c>
      <c r="N405" s="37">
        <f>SUMIFS(СВЦЭМ!$L$34:$L$777,СВЦЭМ!$A$34:$A$777,$A405,СВЦЭМ!$B$34:$B$777,N$401)+'СЕТ СН'!$F$13</f>
        <v>526.09133551000002</v>
      </c>
      <c r="O405" s="37">
        <f>SUMIFS(СВЦЭМ!$L$34:$L$777,СВЦЭМ!$A$34:$A$777,$A405,СВЦЭМ!$B$34:$B$777,O$401)+'СЕТ СН'!$F$13</f>
        <v>521.64076535000004</v>
      </c>
      <c r="P405" s="37">
        <f>SUMIFS(СВЦЭМ!$L$34:$L$777,СВЦЭМ!$A$34:$A$777,$A405,СВЦЭМ!$B$34:$B$777,P$401)+'СЕТ СН'!$F$13</f>
        <v>526.37151274999997</v>
      </c>
      <c r="Q405" s="37">
        <f>SUMIFS(СВЦЭМ!$L$34:$L$777,СВЦЭМ!$A$34:$A$777,$A405,СВЦЭМ!$B$34:$B$777,Q$401)+'СЕТ СН'!$F$13</f>
        <v>524.89965157999995</v>
      </c>
      <c r="R405" s="37">
        <f>SUMIFS(СВЦЭМ!$L$34:$L$777,СВЦЭМ!$A$34:$A$777,$A405,СВЦЭМ!$B$34:$B$777,R$401)+'СЕТ СН'!$F$13</f>
        <v>527.52121678000003</v>
      </c>
      <c r="S405" s="37">
        <f>SUMIFS(СВЦЭМ!$L$34:$L$777,СВЦЭМ!$A$34:$A$777,$A405,СВЦЭМ!$B$34:$B$777,S$401)+'СЕТ СН'!$F$13</f>
        <v>535.87200619999999</v>
      </c>
      <c r="T405" s="37">
        <f>SUMIFS(СВЦЭМ!$L$34:$L$777,СВЦЭМ!$A$34:$A$777,$A405,СВЦЭМ!$B$34:$B$777,T$401)+'СЕТ СН'!$F$13</f>
        <v>523.36614169999996</v>
      </c>
      <c r="U405" s="37">
        <f>SUMIFS(СВЦЭМ!$L$34:$L$777,СВЦЭМ!$A$34:$A$777,$A405,СВЦЭМ!$B$34:$B$777,U$401)+'СЕТ СН'!$F$13</f>
        <v>496.17636141999998</v>
      </c>
      <c r="V405" s="37">
        <f>SUMIFS(СВЦЭМ!$L$34:$L$777,СВЦЭМ!$A$34:$A$777,$A405,СВЦЭМ!$B$34:$B$777,V$401)+'СЕТ СН'!$F$13</f>
        <v>494.91625796</v>
      </c>
      <c r="W405" s="37">
        <f>SUMIFS(СВЦЭМ!$L$34:$L$777,СВЦЭМ!$A$34:$A$777,$A405,СВЦЭМ!$B$34:$B$777,W$401)+'СЕТ СН'!$F$13</f>
        <v>528.04050988999995</v>
      </c>
      <c r="X405" s="37">
        <f>SUMIFS(СВЦЭМ!$L$34:$L$777,СВЦЭМ!$A$34:$A$777,$A405,СВЦЭМ!$B$34:$B$777,X$401)+'СЕТ СН'!$F$13</f>
        <v>599.02839847999996</v>
      </c>
      <c r="Y405" s="37">
        <f>SUMIFS(СВЦЭМ!$L$34:$L$777,СВЦЭМ!$A$34:$A$777,$A405,СВЦЭМ!$B$34:$B$777,Y$401)+'СЕТ СН'!$F$13</f>
        <v>703.79972938000003</v>
      </c>
    </row>
    <row r="406" spans="1:27" ht="15.75" x14ac:dyDescent="0.2">
      <c r="A406" s="36">
        <f t="shared" si="11"/>
        <v>43225</v>
      </c>
      <c r="B406" s="37">
        <f>SUMIFS(СВЦЭМ!$L$34:$L$777,СВЦЭМ!$A$34:$A$777,$A406,СВЦЭМ!$B$34:$B$777,B$401)+'СЕТ СН'!$F$13</f>
        <v>721.97762114</v>
      </c>
      <c r="C406" s="37">
        <f>SUMIFS(СВЦЭМ!$L$34:$L$777,СВЦЭМ!$A$34:$A$777,$A406,СВЦЭМ!$B$34:$B$777,C$401)+'СЕТ СН'!$F$13</f>
        <v>727.40105177999999</v>
      </c>
      <c r="D406" s="37">
        <f>SUMIFS(СВЦЭМ!$L$34:$L$777,СВЦЭМ!$A$34:$A$777,$A406,СВЦЭМ!$B$34:$B$777,D$401)+'СЕТ СН'!$F$13</f>
        <v>733.78409693000003</v>
      </c>
      <c r="E406" s="37">
        <f>SUMIFS(СВЦЭМ!$L$34:$L$777,СВЦЭМ!$A$34:$A$777,$A406,СВЦЭМ!$B$34:$B$777,E$401)+'СЕТ СН'!$F$13</f>
        <v>749.84456827999998</v>
      </c>
      <c r="F406" s="37">
        <f>SUMIFS(СВЦЭМ!$L$34:$L$777,СВЦЭМ!$A$34:$A$777,$A406,СВЦЭМ!$B$34:$B$777,F$401)+'СЕТ СН'!$F$13</f>
        <v>756.06484582999997</v>
      </c>
      <c r="G406" s="37">
        <f>SUMIFS(СВЦЭМ!$L$34:$L$777,СВЦЭМ!$A$34:$A$777,$A406,СВЦЭМ!$B$34:$B$777,G$401)+'СЕТ СН'!$F$13</f>
        <v>763.17935567999996</v>
      </c>
      <c r="H406" s="37">
        <f>SUMIFS(СВЦЭМ!$L$34:$L$777,СВЦЭМ!$A$34:$A$777,$A406,СВЦЭМ!$B$34:$B$777,H$401)+'СЕТ СН'!$F$13</f>
        <v>689.05272184</v>
      </c>
      <c r="I406" s="37">
        <f>SUMIFS(СВЦЭМ!$L$34:$L$777,СВЦЭМ!$A$34:$A$777,$A406,СВЦЭМ!$B$34:$B$777,I$401)+'СЕТ СН'!$F$13</f>
        <v>613.91564093</v>
      </c>
      <c r="J406" s="37">
        <f>SUMIFS(СВЦЭМ!$L$34:$L$777,СВЦЭМ!$A$34:$A$777,$A406,СВЦЭМ!$B$34:$B$777,J$401)+'СЕТ СН'!$F$13</f>
        <v>531.84057831999996</v>
      </c>
      <c r="K406" s="37">
        <f>SUMIFS(СВЦЭМ!$L$34:$L$777,СВЦЭМ!$A$34:$A$777,$A406,СВЦЭМ!$B$34:$B$777,K$401)+'СЕТ СН'!$F$13</f>
        <v>490.76838700000002</v>
      </c>
      <c r="L406" s="37">
        <f>SUMIFS(СВЦЭМ!$L$34:$L$777,СВЦЭМ!$A$34:$A$777,$A406,СВЦЭМ!$B$34:$B$777,L$401)+'СЕТ СН'!$F$13</f>
        <v>491.43316865000003</v>
      </c>
      <c r="M406" s="37">
        <f>SUMIFS(СВЦЭМ!$L$34:$L$777,СВЦЭМ!$A$34:$A$777,$A406,СВЦЭМ!$B$34:$B$777,M$401)+'СЕТ СН'!$F$13</f>
        <v>489.29132591000001</v>
      </c>
      <c r="N406" s="37">
        <f>SUMIFS(СВЦЭМ!$L$34:$L$777,СВЦЭМ!$A$34:$A$777,$A406,СВЦЭМ!$B$34:$B$777,N$401)+'СЕТ СН'!$F$13</f>
        <v>490.52569997000001</v>
      </c>
      <c r="O406" s="37">
        <f>SUMIFS(СВЦЭМ!$L$34:$L$777,СВЦЭМ!$A$34:$A$777,$A406,СВЦЭМ!$B$34:$B$777,O$401)+'СЕТ СН'!$F$13</f>
        <v>503.90925652999999</v>
      </c>
      <c r="P406" s="37">
        <f>SUMIFS(СВЦЭМ!$L$34:$L$777,СВЦЭМ!$A$34:$A$777,$A406,СВЦЭМ!$B$34:$B$777,P$401)+'СЕТ СН'!$F$13</f>
        <v>516.46371370999998</v>
      </c>
      <c r="Q406" s="37">
        <f>SUMIFS(СВЦЭМ!$L$34:$L$777,СВЦЭМ!$A$34:$A$777,$A406,СВЦЭМ!$B$34:$B$777,Q$401)+'СЕТ СН'!$F$13</f>
        <v>519.36682249</v>
      </c>
      <c r="R406" s="37">
        <f>SUMIFS(СВЦЭМ!$L$34:$L$777,СВЦЭМ!$A$34:$A$777,$A406,СВЦЭМ!$B$34:$B$777,R$401)+'СЕТ СН'!$F$13</f>
        <v>517.91587961000005</v>
      </c>
      <c r="S406" s="37">
        <f>SUMIFS(СВЦЭМ!$L$34:$L$777,СВЦЭМ!$A$34:$A$777,$A406,СВЦЭМ!$B$34:$B$777,S$401)+'СЕТ СН'!$F$13</f>
        <v>534.65060084000004</v>
      </c>
      <c r="T406" s="37">
        <f>SUMIFS(СВЦЭМ!$L$34:$L$777,СВЦЭМ!$A$34:$A$777,$A406,СВЦЭМ!$B$34:$B$777,T$401)+'СЕТ СН'!$F$13</f>
        <v>522.32922616999997</v>
      </c>
      <c r="U406" s="37">
        <f>SUMIFS(СВЦЭМ!$L$34:$L$777,СВЦЭМ!$A$34:$A$777,$A406,СВЦЭМ!$B$34:$B$777,U$401)+'СЕТ СН'!$F$13</f>
        <v>516.71141713999998</v>
      </c>
      <c r="V406" s="37">
        <f>SUMIFS(СВЦЭМ!$L$34:$L$777,СВЦЭМ!$A$34:$A$777,$A406,СВЦЭМ!$B$34:$B$777,V$401)+'СЕТ СН'!$F$13</f>
        <v>482.71771233999999</v>
      </c>
      <c r="W406" s="37">
        <f>SUMIFS(СВЦЭМ!$L$34:$L$777,СВЦЭМ!$A$34:$A$777,$A406,СВЦЭМ!$B$34:$B$777,W$401)+'СЕТ СН'!$F$13</f>
        <v>523.25414622999995</v>
      </c>
      <c r="X406" s="37">
        <f>SUMIFS(СВЦЭМ!$L$34:$L$777,СВЦЭМ!$A$34:$A$777,$A406,СВЦЭМ!$B$34:$B$777,X$401)+'СЕТ СН'!$F$13</f>
        <v>589.76672810000002</v>
      </c>
      <c r="Y406" s="37">
        <f>SUMIFS(СВЦЭМ!$L$34:$L$777,СВЦЭМ!$A$34:$A$777,$A406,СВЦЭМ!$B$34:$B$777,Y$401)+'СЕТ СН'!$F$13</f>
        <v>682.68152308000003</v>
      </c>
    </row>
    <row r="407" spans="1:27" ht="15.75" x14ac:dyDescent="0.2">
      <c r="A407" s="36">
        <f t="shared" si="11"/>
        <v>43226</v>
      </c>
      <c r="B407" s="37">
        <f>SUMIFS(СВЦЭМ!$L$34:$L$777,СВЦЭМ!$A$34:$A$777,$A407,СВЦЭМ!$B$34:$B$777,B$401)+'СЕТ СН'!$F$13</f>
        <v>710.09207168</v>
      </c>
      <c r="C407" s="37">
        <f>SUMIFS(СВЦЭМ!$L$34:$L$777,СВЦЭМ!$A$34:$A$777,$A407,СВЦЭМ!$B$34:$B$777,C$401)+'СЕТ СН'!$F$13</f>
        <v>746.99815210999998</v>
      </c>
      <c r="D407" s="37">
        <f>SUMIFS(СВЦЭМ!$L$34:$L$777,СВЦЭМ!$A$34:$A$777,$A407,СВЦЭМ!$B$34:$B$777,D$401)+'СЕТ СН'!$F$13</f>
        <v>760.80093554999996</v>
      </c>
      <c r="E407" s="37">
        <f>SUMIFS(СВЦЭМ!$L$34:$L$777,СВЦЭМ!$A$34:$A$777,$A407,СВЦЭМ!$B$34:$B$777,E$401)+'СЕТ СН'!$F$13</f>
        <v>770.52360665000003</v>
      </c>
      <c r="F407" s="37">
        <f>SUMIFS(СВЦЭМ!$L$34:$L$777,СВЦЭМ!$A$34:$A$777,$A407,СВЦЭМ!$B$34:$B$777,F$401)+'СЕТ СН'!$F$13</f>
        <v>768.80832782000004</v>
      </c>
      <c r="G407" s="37">
        <f>SUMIFS(СВЦЭМ!$L$34:$L$777,СВЦЭМ!$A$34:$A$777,$A407,СВЦЭМ!$B$34:$B$777,G$401)+'СЕТ СН'!$F$13</f>
        <v>771.68131395</v>
      </c>
      <c r="H407" s="37">
        <f>SUMIFS(СВЦЭМ!$L$34:$L$777,СВЦЭМ!$A$34:$A$777,$A407,СВЦЭМ!$B$34:$B$777,H$401)+'СЕТ СН'!$F$13</f>
        <v>719.65091245999997</v>
      </c>
      <c r="I407" s="37">
        <f>SUMIFS(СВЦЭМ!$L$34:$L$777,СВЦЭМ!$A$34:$A$777,$A407,СВЦЭМ!$B$34:$B$777,I$401)+'СЕТ СН'!$F$13</f>
        <v>629.89427366999996</v>
      </c>
      <c r="J407" s="37">
        <f>SUMIFS(СВЦЭМ!$L$34:$L$777,СВЦЭМ!$A$34:$A$777,$A407,СВЦЭМ!$B$34:$B$777,J$401)+'СЕТ СН'!$F$13</f>
        <v>549.01572059</v>
      </c>
      <c r="K407" s="37">
        <f>SUMIFS(СВЦЭМ!$L$34:$L$777,СВЦЭМ!$A$34:$A$777,$A407,СВЦЭМ!$B$34:$B$777,K$401)+'СЕТ СН'!$F$13</f>
        <v>524.52316409000002</v>
      </c>
      <c r="L407" s="37">
        <f>SUMIFS(СВЦЭМ!$L$34:$L$777,СВЦЭМ!$A$34:$A$777,$A407,СВЦЭМ!$B$34:$B$777,L$401)+'СЕТ СН'!$F$13</f>
        <v>512.25464481999995</v>
      </c>
      <c r="M407" s="37">
        <f>SUMIFS(СВЦЭМ!$L$34:$L$777,СВЦЭМ!$A$34:$A$777,$A407,СВЦЭМ!$B$34:$B$777,M$401)+'СЕТ СН'!$F$13</f>
        <v>493.95604116999999</v>
      </c>
      <c r="N407" s="37">
        <f>SUMIFS(СВЦЭМ!$L$34:$L$777,СВЦЭМ!$A$34:$A$777,$A407,СВЦЭМ!$B$34:$B$777,N$401)+'СЕТ СН'!$F$13</f>
        <v>530.18314334000002</v>
      </c>
      <c r="O407" s="37">
        <f>SUMIFS(СВЦЭМ!$L$34:$L$777,СВЦЭМ!$A$34:$A$777,$A407,СВЦЭМ!$B$34:$B$777,O$401)+'СЕТ СН'!$F$13</f>
        <v>530.75528976999999</v>
      </c>
      <c r="P407" s="37">
        <f>SUMIFS(СВЦЭМ!$L$34:$L$777,СВЦЭМ!$A$34:$A$777,$A407,СВЦЭМ!$B$34:$B$777,P$401)+'СЕТ СН'!$F$13</f>
        <v>526.17320158999996</v>
      </c>
      <c r="Q407" s="37">
        <f>SUMIFS(СВЦЭМ!$L$34:$L$777,СВЦЭМ!$A$34:$A$777,$A407,СВЦЭМ!$B$34:$B$777,Q$401)+'СЕТ СН'!$F$13</f>
        <v>527.91187808999996</v>
      </c>
      <c r="R407" s="37">
        <f>SUMIFS(СВЦЭМ!$L$34:$L$777,СВЦЭМ!$A$34:$A$777,$A407,СВЦЭМ!$B$34:$B$777,R$401)+'СЕТ СН'!$F$13</f>
        <v>534.73979015999998</v>
      </c>
      <c r="S407" s="37">
        <f>SUMIFS(СВЦЭМ!$L$34:$L$777,СВЦЭМ!$A$34:$A$777,$A407,СВЦЭМ!$B$34:$B$777,S$401)+'СЕТ СН'!$F$13</f>
        <v>536.23837114000003</v>
      </c>
      <c r="T407" s="37">
        <f>SUMIFS(СВЦЭМ!$L$34:$L$777,СВЦЭМ!$A$34:$A$777,$A407,СВЦЭМ!$B$34:$B$777,T$401)+'СЕТ СН'!$F$13</f>
        <v>530.51356696000005</v>
      </c>
      <c r="U407" s="37">
        <f>SUMIFS(СВЦЭМ!$L$34:$L$777,СВЦЭМ!$A$34:$A$777,$A407,СВЦЭМ!$B$34:$B$777,U$401)+'СЕТ СН'!$F$13</f>
        <v>524.93469402000005</v>
      </c>
      <c r="V407" s="37">
        <f>SUMIFS(СВЦЭМ!$L$34:$L$777,СВЦЭМ!$A$34:$A$777,$A407,СВЦЭМ!$B$34:$B$777,V$401)+'СЕТ СН'!$F$13</f>
        <v>499.90751104999998</v>
      </c>
      <c r="W407" s="37">
        <f>SUMIFS(СВЦЭМ!$L$34:$L$777,СВЦЭМ!$A$34:$A$777,$A407,СВЦЭМ!$B$34:$B$777,W$401)+'СЕТ СН'!$F$13</f>
        <v>526.30430331000002</v>
      </c>
      <c r="X407" s="37">
        <f>SUMIFS(СВЦЭМ!$L$34:$L$777,СВЦЭМ!$A$34:$A$777,$A407,СВЦЭМ!$B$34:$B$777,X$401)+'СЕТ СН'!$F$13</f>
        <v>601.17384113000003</v>
      </c>
      <c r="Y407" s="37">
        <f>SUMIFS(СВЦЭМ!$L$34:$L$777,СВЦЭМ!$A$34:$A$777,$A407,СВЦЭМ!$B$34:$B$777,Y$401)+'СЕТ СН'!$F$13</f>
        <v>684.82015679000006</v>
      </c>
    </row>
    <row r="408" spans="1:27" ht="15.75" x14ac:dyDescent="0.2">
      <c r="A408" s="36">
        <f t="shared" si="11"/>
        <v>43227</v>
      </c>
      <c r="B408" s="37">
        <f>SUMIFS(СВЦЭМ!$L$34:$L$777,СВЦЭМ!$A$34:$A$777,$A408,СВЦЭМ!$B$34:$B$777,B$401)+'СЕТ СН'!$F$13</f>
        <v>732.89854390999994</v>
      </c>
      <c r="C408" s="37">
        <f>SUMIFS(СВЦЭМ!$L$34:$L$777,СВЦЭМ!$A$34:$A$777,$A408,СВЦЭМ!$B$34:$B$777,C$401)+'СЕТ СН'!$F$13</f>
        <v>773.82873475999997</v>
      </c>
      <c r="D408" s="37">
        <f>SUMIFS(СВЦЭМ!$L$34:$L$777,СВЦЭМ!$A$34:$A$777,$A408,СВЦЭМ!$B$34:$B$777,D$401)+'СЕТ СН'!$F$13</f>
        <v>782.76818498</v>
      </c>
      <c r="E408" s="37">
        <f>SUMIFS(СВЦЭМ!$L$34:$L$777,СВЦЭМ!$A$34:$A$777,$A408,СВЦЭМ!$B$34:$B$777,E$401)+'СЕТ СН'!$F$13</f>
        <v>778.18981633999999</v>
      </c>
      <c r="F408" s="37">
        <f>SUMIFS(СВЦЭМ!$L$34:$L$777,СВЦЭМ!$A$34:$A$777,$A408,СВЦЭМ!$B$34:$B$777,F$401)+'СЕТ СН'!$F$13</f>
        <v>775.50747837999995</v>
      </c>
      <c r="G408" s="37">
        <f>SUMIFS(СВЦЭМ!$L$34:$L$777,СВЦЭМ!$A$34:$A$777,$A408,СВЦЭМ!$B$34:$B$777,G$401)+'СЕТ СН'!$F$13</f>
        <v>784.33891243999994</v>
      </c>
      <c r="H408" s="37">
        <f>SUMIFS(СВЦЭМ!$L$34:$L$777,СВЦЭМ!$A$34:$A$777,$A408,СВЦЭМ!$B$34:$B$777,H$401)+'СЕТ СН'!$F$13</f>
        <v>706.05829743000004</v>
      </c>
      <c r="I408" s="37">
        <f>SUMIFS(СВЦЭМ!$L$34:$L$777,СВЦЭМ!$A$34:$A$777,$A408,СВЦЭМ!$B$34:$B$777,I$401)+'СЕТ СН'!$F$13</f>
        <v>628.43852245999994</v>
      </c>
      <c r="J408" s="37">
        <f>SUMIFS(СВЦЭМ!$L$34:$L$777,СВЦЭМ!$A$34:$A$777,$A408,СВЦЭМ!$B$34:$B$777,J$401)+'СЕТ СН'!$F$13</f>
        <v>566.88201468</v>
      </c>
      <c r="K408" s="37">
        <f>SUMIFS(СВЦЭМ!$L$34:$L$777,СВЦЭМ!$A$34:$A$777,$A408,СВЦЭМ!$B$34:$B$777,K$401)+'СЕТ СН'!$F$13</f>
        <v>547.53761367000004</v>
      </c>
      <c r="L408" s="37">
        <f>SUMIFS(СВЦЭМ!$L$34:$L$777,СВЦЭМ!$A$34:$A$777,$A408,СВЦЭМ!$B$34:$B$777,L$401)+'СЕТ СН'!$F$13</f>
        <v>556.84439832999999</v>
      </c>
      <c r="M408" s="37">
        <f>SUMIFS(СВЦЭМ!$L$34:$L$777,СВЦЭМ!$A$34:$A$777,$A408,СВЦЭМ!$B$34:$B$777,M$401)+'СЕТ СН'!$F$13</f>
        <v>558.59473353999999</v>
      </c>
      <c r="N408" s="37">
        <f>SUMIFS(СВЦЭМ!$L$34:$L$777,СВЦЭМ!$A$34:$A$777,$A408,СВЦЭМ!$B$34:$B$777,N$401)+'СЕТ СН'!$F$13</f>
        <v>546.2261479</v>
      </c>
      <c r="O408" s="37">
        <f>SUMIFS(СВЦЭМ!$L$34:$L$777,СВЦЭМ!$A$34:$A$777,$A408,СВЦЭМ!$B$34:$B$777,O$401)+'СЕТ СН'!$F$13</f>
        <v>546.71269040000004</v>
      </c>
      <c r="P408" s="37">
        <f>SUMIFS(СВЦЭМ!$L$34:$L$777,СВЦЭМ!$A$34:$A$777,$A408,СВЦЭМ!$B$34:$B$777,P$401)+'СЕТ СН'!$F$13</f>
        <v>543.91725125999994</v>
      </c>
      <c r="Q408" s="37">
        <f>SUMIFS(СВЦЭМ!$L$34:$L$777,СВЦЭМ!$A$34:$A$777,$A408,СВЦЭМ!$B$34:$B$777,Q$401)+'СЕТ СН'!$F$13</f>
        <v>543.67032924</v>
      </c>
      <c r="R408" s="37">
        <f>SUMIFS(СВЦЭМ!$L$34:$L$777,СВЦЭМ!$A$34:$A$777,$A408,СВЦЭМ!$B$34:$B$777,R$401)+'СЕТ СН'!$F$13</f>
        <v>546.30840347000003</v>
      </c>
      <c r="S408" s="37">
        <f>SUMIFS(СВЦЭМ!$L$34:$L$777,СВЦЭМ!$A$34:$A$777,$A408,СВЦЭМ!$B$34:$B$777,S$401)+'СЕТ СН'!$F$13</f>
        <v>551.98192415999995</v>
      </c>
      <c r="T408" s="37">
        <f>SUMIFS(СВЦЭМ!$L$34:$L$777,СВЦЭМ!$A$34:$A$777,$A408,СВЦЭМ!$B$34:$B$777,T$401)+'СЕТ СН'!$F$13</f>
        <v>554.59507398000005</v>
      </c>
      <c r="U408" s="37">
        <f>SUMIFS(СВЦЭМ!$L$34:$L$777,СВЦЭМ!$A$34:$A$777,$A408,СВЦЭМ!$B$34:$B$777,U$401)+'СЕТ СН'!$F$13</f>
        <v>557.78078429000004</v>
      </c>
      <c r="V408" s="37">
        <f>SUMIFS(СВЦЭМ!$L$34:$L$777,СВЦЭМ!$A$34:$A$777,$A408,СВЦЭМ!$B$34:$B$777,V$401)+'СЕТ СН'!$F$13</f>
        <v>561.37951869000005</v>
      </c>
      <c r="W408" s="37">
        <f>SUMIFS(СВЦЭМ!$L$34:$L$777,СВЦЭМ!$A$34:$A$777,$A408,СВЦЭМ!$B$34:$B$777,W$401)+'СЕТ СН'!$F$13</f>
        <v>554.03606273000003</v>
      </c>
      <c r="X408" s="37">
        <f>SUMIFS(СВЦЭМ!$L$34:$L$777,СВЦЭМ!$A$34:$A$777,$A408,СВЦЭМ!$B$34:$B$777,X$401)+'СЕТ СН'!$F$13</f>
        <v>642.43878715999995</v>
      </c>
      <c r="Y408" s="37">
        <f>SUMIFS(СВЦЭМ!$L$34:$L$777,СВЦЭМ!$A$34:$A$777,$A408,СВЦЭМ!$B$34:$B$777,Y$401)+'СЕТ СН'!$F$13</f>
        <v>731.05700781999997</v>
      </c>
    </row>
    <row r="409" spans="1:27" ht="15.75" x14ac:dyDescent="0.2">
      <c r="A409" s="36">
        <f t="shared" si="11"/>
        <v>43228</v>
      </c>
      <c r="B409" s="37">
        <f>SUMIFS(СВЦЭМ!$L$34:$L$777,СВЦЭМ!$A$34:$A$777,$A409,СВЦЭМ!$B$34:$B$777,B$401)+'СЕТ СН'!$F$13</f>
        <v>757.70638979</v>
      </c>
      <c r="C409" s="37">
        <f>SUMIFS(СВЦЭМ!$L$34:$L$777,СВЦЭМ!$A$34:$A$777,$A409,СВЦЭМ!$B$34:$B$777,C$401)+'СЕТ СН'!$F$13</f>
        <v>791.29543091000005</v>
      </c>
      <c r="D409" s="37">
        <f>SUMIFS(СВЦЭМ!$L$34:$L$777,СВЦЭМ!$A$34:$A$777,$A409,СВЦЭМ!$B$34:$B$777,D$401)+'СЕТ СН'!$F$13</f>
        <v>813.25504153999998</v>
      </c>
      <c r="E409" s="37">
        <f>SUMIFS(СВЦЭМ!$L$34:$L$777,СВЦЭМ!$A$34:$A$777,$A409,СВЦЭМ!$B$34:$B$777,E$401)+'СЕТ СН'!$F$13</f>
        <v>822.42501027000003</v>
      </c>
      <c r="F409" s="37">
        <f>SUMIFS(СВЦЭМ!$L$34:$L$777,СВЦЭМ!$A$34:$A$777,$A409,СВЦЭМ!$B$34:$B$777,F$401)+'СЕТ СН'!$F$13</f>
        <v>837.26666864000003</v>
      </c>
      <c r="G409" s="37">
        <f>SUMIFS(СВЦЭМ!$L$34:$L$777,СВЦЭМ!$A$34:$A$777,$A409,СВЦЭМ!$B$34:$B$777,G$401)+'СЕТ СН'!$F$13</f>
        <v>815.16981472999998</v>
      </c>
      <c r="H409" s="37">
        <f>SUMIFS(СВЦЭМ!$L$34:$L$777,СВЦЭМ!$A$34:$A$777,$A409,СВЦЭМ!$B$34:$B$777,H$401)+'СЕТ СН'!$F$13</f>
        <v>721.96607005999999</v>
      </c>
      <c r="I409" s="37">
        <f>SUMIFS(СВЦЭМ!$L$34:$L$777,СВЦЭМ!$A$34:$A$777,$A409,СВЦЭМ!$B$34:$B$777,I$401)+'СЕТ СН'!$F$13</f>
        <v>620.67976769999996</v>
      </c>
      <c r="J409" s="37">
        <f>SUMIFS(СВЦЭМ!$L$34:$L$777,СВЦЭМ!$A$34:$A$777,$A409,СВЦЭМ!$B$34:$B$777,J$401)+'СЕТ СН'!$F$13</f>
        <v>554.63164194000001</v>
      </c>
      <c r="K409" s="37">
        <f>SUMIFS(СВЦЭМ!$L$34:$L$777,СВЦЭМ!$A$34:$A$777,$A409,СВЦЭМ!$B$34:$B$777,K$401)+'СЕТ СН'!$F$13</f>
        <v>528.75317510000002</v>
      </c>
      <c r="L409" s="37">
        <f>SUMIFS(СВЦЭМ!$L$34:$L$777,СВЦЭМ!$A$34:$A$777,$A409,СВЦЭМ!$B$34:$B$777,L$401)+'СЕТ СН'!$F$13</f>
        <v>518.29481108000004</v>
      </c>
      <c r="M409" s="37">
        <f>SUMIFS(СВЦЭМ!$L$34:$L$777,СВЦЭМ!$A$34:$A$777,$A409,СВЦЭМ!$B$34:$B$777,M$401)+'СЕТ СН'!$F$13</f>
        <v>515.58195446000002</v>
      </c>
      <c r="N409" s="37">
        <f>SUMIFS(СВЦЭМ!$L$34:$L$777,СВЦЭМ!$A$34:$A$777,$A409,СВЦЭМ!$B$34:$B$777,N$401)+'СЕТ СН'!$F$13</f>
        <v>506.86340683999998</v>
      </c>
      <c r="O409" s="37">
        <f>SUMIFS(СВЦЭМ!$L$34:$L$777,СВЦЭМ!$A$34:$A$777,$A409,СВЦЭМ!$B$34:$B$777,O$401)+'СЕТ СН'!$F$13</f>
        <v>508.98352404000002</v>
      </c>
      <c r="P409" s="37">
        <f>SUMIFS(СВЦЭМ!$L$34:$L$777,СВЦЭМ!$A$34:$A$777,$A409,СВЦЭМ!$B$34:$B$777,P$401)+'СЕТ СН'!$F$13</f>
        <v>539.47605656999997</v>
      </c>
      <c r="Q409" s="37">
        <f>SUMIFS(СВЦЭМ!$L$34:$L$777,СВЦЭМ!$A$34:$A$777,$A409,СВЦЭМ!$B$34:$B$777,Q$401)+'СЕТ СН'!$F$13</f>
        <v>539.65088387000003</v>
      </c>
      <c r="R409" s="37">
        <f>SUMIFS(СВЦЭМ!$L$34:$L$777,СВЦЭМ!$A$34:$A$777,$A409,СВЦЭМ!$B$34:$B$777,R$401)+'СЕТ СН'!$F$13</f>
        <v>535.40003748000004</v>
      </c>
      <c r="S409" s="37">
        <f>SUMIFS(СВЦЭМ!$L$34:$L$777,СВЦЭМ!$A$34:$A$777,$A409,СВЦЭМ!$B$34:$B$777,S$401)+'СЕТ СН'!$F$13</f>
        <v>512.58345082999995</v>
      </c>
      <c r="T409" s="37">
        <f>SUMIFS(СВЦЭМ!$L$34:$L$777,СВЦЭМ!$A$34:$A$777,$A409,СВЦЭМ!$B$34:$B$777,T$401)+'СЕТ СН'!$F$13</f>
        <v>500.28920948000001</v>
      </c>
      <c r="U409" s="37">
        <f>SUMIFS(СВЦЭМ!$L$34:$L$777,СВЦЭМ!$A$34:$A$777,$A409,СВЦЭМ!$B$34:$B$777,U$401)+'СЕТ СН'!$F$13</f>
        <v>509.55035289</v>
      </c>
      <c r="V409" s="37">
        <f>SUMIFS(СВЦЭМ!$L$34:$L$777,СВЦЭМ!$A$34:$A$777,$A409,СВЦЭМ!$B$34:$B$777,V$401)+'СЕТ СН'!$F$13</f>
        <v>518.92927653000004</v>
      </c>
      <c r="W409" s="37">
        <f>SUMIFS(СВЦЭМ!$L$34:$L$777,СВЦЭМ!$A$34:$A$777,$A409,СВЦЭМ!$B$34:$B$777,W$401)+'СЕТ СН'!$F$13</f>
        <v>546.68796986999996</v>
      </c>
      <c r="X409" s="37">
        <f>SUMIFS(СВЦЭМ!$L$34:$L$777,СВЦЭМ!$A$34:$A$777,$A409,СВЦЭМ!$B$34:$B$777,X$401)+'СЕТ СН'!$F$13</f>
        <v>614.87765938999996</v>
      </c>
      <c r="Y409" s="37">
        <f>SUMIFS(СВЦЭМ!$L$34:$L$777,СВЦЭМ!$A$34:$A$777,$A409,СВЦЭМ!$B$34:$B$777,Y$401)+'СЕТ СН'!$F$13</f>
        <v>700.18305821000001</v>
      </c>
    </row>
    <row r="410" spans="1:27" ht="15.75" x14ac:dyDescent="0.2">
      <c r="A410" s="36">
        <f t="shared" si="11"/>
        <v>43229</v>
      </c>
      <c r="B410" s="37">
        <f>SUMIFS(СВЦЭМ!$L$34:$L$777,СВЦЭМ!$A$34:$A$777,$A410,СВЦЭМ!$B$34:$B$777,B$401)+'СЕТ СН'!$F$13</f>
        <v>778.13398504999998</v>
      </c>
      <c r="C410" s="37">
        <f>SUMIFS(СВЦЭМ!$L$34:$L$777,СВЦЭМ!$A$34:$A$777,$A410,СВЦЭМ!$B$34:$B$777,C$401)+'СЕТ СН'!$F$13</f>
        <v>814.63485011</v>
      </c>
      <c r="D410" s="37">
        <f>SUMIFS(СВЦЭМ!$L$34:$L$777,СВЦЭМ!$A$34:$A$777,$A410,СВЦЭМ!$B$34:$B$777,D$401)+'СЕТ СН'!$F$13</f>
        <v>844.90615772000001</v>
      </c>
      <c r="E410" s="37">
        <f>SUMIFS(СВЦЭМ!$L$34:$L$777,СВЦЭМ!$A$34:$A$777,$A410,СВЦЭМ!$B$34:$B$777,E$401)+'СЕТ СН'!$F$13</f>
        <v>857.19962740999995</v>
      </c>
      <c r="F410" s="37">
        <f>SUMIFS(СВЦЭМ!$L$34:$L$777,СВЦЭМ!$A$34:$A$777,$A410,СВЦЭМ!$B$34:$B$777,F$401)+'СЕТ СН'!$F$13</f>
        <v>860.87241664999999</v>
      </c>
      <c r="G410" s="37">
        <f>SUMIFS(СВЦЭМ!$L$34:$L$777,СВЦЭМ!$A$34:$A$777,$A410,СВЦЭМ!$B$34:$B$777,G$401)+'СЕТ СН'!$F$13</f>
        <v>856.73140120999994</v>
      </c>
      <c r="H410" s="37">
        <f>SUMIFS(СВЦЭМ!$L$34:$L$777,СВЦЭМ!$A$34:$A$777,$A410,СВЦЭМ!$B$34:$B$777,H$401)+'СЕТ СН'!$F$13</f>
        <v>780.71855531000006</v>
      </c>
      <c r="I410" s="37">
        <f>SUMIFS(СВЦЭМ!$L$34:$L$777,СВЦЭМ!$A$34:$A$777,$A410,СВЦЭМ!$B$34:$B$777,I$401)+'СЕТ СН'!$F$13</f>
        <v>685.11260123</v>
      </c>
      <c r="J410" s="37">
        <f>SUMIFS(СВЦЭМ!$L$34:$L$777,СВЦЭМ!$A$34:$A$777,$A410,СВЦЭМ!$B$34:$B$777,J$401)+'СЕТ СН'!$F$13</f>
        <v>585.44989969999995</v>
      </c>
      <c r="K410" s="37">
        <f>SUMIFS(СВЦЭМ!$L$34:$L$777,СВЦЭМ!$A$34:$A$777,$A410,СВЦЭМ!$B$34:$B$777,K$401)+'СЕТ СН'!$F$13</f>
        <v>536.86349992999999</v>
      </c>
      <c r="L410" s="37">
        <f>SUMIFS(СВЦЭМ!$L$34:$L$777,СВЦЭМ!$A$34:$A$777,$A410,СВЦЭМ!$B$34:$B$777,L$401)+'СЕТ СН'!$F$13</f>
        <v>532.93912295999996</v>
      </c>
      <c r="M410" s="37">
        <f>SUMIFS(СВЦЭМ!$L$34:$L$777,СВЦЭМ!$A$34:$A$777,$A410,СВЦЭМ!$B$34:$B$777,M$401)+'СЕТ СН'!$F$13</f>
        <v>531.82403108999995</v>
      </c>
      <c r="N410" s="37">
        <f>SUMIFS(СВЦЭМ!$L$34:$L$777,СВЦЭМ!$A$34:$A$777,$A410,СВЦЭМ!$B$34:$B$777,N$401)+'СЕТ СН'!$F$13</f>
        <v>532.01194447</v>
      </c>
      <c r="O410" s="37">
        <f>SUMIFS(СВЦЭМ!$L$34:$L$777,СВЦЭМ!$A$34:$A$777,$A410,СВЦЭМ!$B$34:$B$777,O$401)+'СЕТ СН'!$F$13</f>
        <v>531.72489773999996</v>
      </c>
      <c r="P410" s="37">
        <f>SUMIFS(СВЦЭМ!$L$34:$L$777,СВЦЭМ!$A$34:$A$777,$A410,СВЦЭМ!$B$34:$B$777,P$401)+'СЕТ СН'!$F$13</f>
        <v>540.49198920000003</v>
      </c>
      <c r="Q410" s="37">
        <f>SUMIFS(СВЦЭМ!$L$34:$L$777,СВЦЭМ!$A$34:$A$777,$A410,СВЦЭМ!$B$34:$B$777,Q$401)+'СЕТ СН'!$F$13</f>
        <v>539.21633860999998</v>
      </c>
      <c r="R410" s="37">
        <f>SUMIFS(СВЦЭМ!$L$34:$L$777,СВЦЭМ!$A$34:$A$777,$A410,СВЦЭМ!$B$34:$B$777,R$401)+'СЕТ СН'!$F$13</f>
        <v>544.07770444000005</v>
      </c>
      <c r="S410" s="37">
        <f>SUMIFS(СВЦЭМ!$L$34:$L$777,СВЦЭМ!$A$34:$A$777,$A410,СВЦЭМ!$B$34:$B$777,S$401)+'СЕТ СН'!$F$13</f>
        <v>539.32394800999998</v>
      </c>
      <c r="T410" s="37">
        <f>SUMIFS(СВЦЭМ!$L$34:$L$777,СВЦЭМ!$A$34:$A$777,$A410,СВЦЭМ!$B$34:$B$777,T$401)+'СЕТ СН'!$F$13</f>
        <v>535.00561008</v>
      </c>
      <c r="U410" s="37">
        <f>SUMIFS(СВЦЭМ!$L$34:$L$777,СВЦЭМ!$A$34:$A$777,$A410,СВЦЭМ!$B$34:$B$777,U$401)+'СЕТ СН'!$F$13</f>
        <v>531.82384195999998</v>
      </c>
      <c r="V410" s="37">
        <f>SUMIFS(СВЦЭМ!$L$34:$L$777,СВЦЭМ!$A$34:$A$777,$A410,СВЦЭМ!$B$34:$B$777,V$401)+'СЕТ СН'!$F$13</f>
        <v>527.67643612999996</v>
      </c>
      <c r="W410" s="37">
        <f>SUMIFS(СВЦЭМ!$L$34:$L$777,СВЦЭМ!$A$34:$A$777,$A410,СВЦЭМ!$B$34:$B$777,W$401)+'СЕТ СН'!$F$13</f>
        <v>562.90737012</v>
      </c>
      <c r="X410" s="37">
        <f>SUMIFS(СВЦЭМ!$L$34:$L$777,СВЦЭМ!$A$34:$A$777,$A410,СВЦЭМ!$B$34:$B$777,X$401)+'СЕТ СН'!$F$13</f>
        <v>636.55378106000001</v>
      </c>
      <c r="Y410" s="37">
        <f>SUMIFS(СВЦЭМ!$L$34:$L$777,СВЦЭМ!$A$34:$A$777,$A410,СВЦЭМ!$B$34:$B$777,Y$401)+'СЕТ СН'!$F$13</f>
        <v>721.06749325999999</v>
      </c>
    </row>
    <row r="411" spans="1:27" ht="15.75" x14ac:dyDescent="0.2">
      <c r="A411" s="36">
        <f t="shared" si="11"/>
        <v>43230</v>
      </c>
      <c r="B411" s="37">
        <f>SUMIFS(СВЦЭМ!$L$34:$L$777,СВЦЭМ!$A$34:$A$777,$A411,СВЦЭМ!$B$34:$B$777,B$401)+'СЕТ СН'!$F$13</f>
        <v>762.41113331999998</v>
      </c>
      <c r="C411" s="37">
        <f>SUMIFS(СВЦЭМ!$L$34:$L$777,СВЦЭМ!$A$34:$A$777,$A411,СВЦЭМ!$B$34:$B$777,C$401)+'СЕТ СН'!$F$13</f>
        <v>800.84726861000001</v>
      </c>
      <c r="D411" s="37">
        <f>SUMIFS(СВЦЭМ!$L$34:$L$777,СВЦЭМ!$A$34:$A$777,$A411,СВЦЭМ!$B$34:$B$777,D$401)+'СЕТ СН'!$F$13</f>
        <v>824.22853133000001</v>
      </c>
      <c r="E411" s="37">
        <f>SUMIFS(СВЦЭМ!$L$34:$L$777,СВЦЭМ!$A$34:$A$777,$A411,СВЦЭМ!$B$34:$B$777,E$401)+'СЕТ СН'!$F$13</f>
        <v>841.99439852</v>
      </c>
      <c r="F411" s="37">
        <f>SUMIFS(СВЦЭМ!$L$34:$L$777,СВЦЭМ!$A$34:$A$777,$A411,СВЦЭМ!$B$34:$B$777,F$401)+'СЕТ СН'!$F$13</f>
        <v>829.54845021000006</v>
      </c>
      <c r="G411" s="37">
        <f>SUMIFS(СВЦЭМ!$L$34:$L$777,СВЦЭМ!$A$34:$A$777,$A411,СВЦЭМ!$B$34:$B$777,G$401)+'СЕТ СН'!$F$13</f>
        <v>817.67930498999999</v>
      </c>
      <c r="H411" s="37">
        <f>SUMIFS(СВЦЭМ!$L$34:$L$777,СВЦЭМ!$A$34:$A$777,$A411,СВЦЭМ!$B$34:$B$777,H$401)+'СЕТ СН'!$F$13</f>
        <v>752.48316600999999</v>
      </c>
      <c r="I411" s="37">
        <f>SUMIFS(СВЦЭМ!$L$34:$L$777,СВЦЭМ!$A$34:$A$777,$A411,СВЦЭМ!$B$34:$B$777,I$401)+'СЕТ СН'!$F$13</f>
        <v>652.90043772000001</v>
      </c>
      <c r="J411" s="37">
        <f>SUMIFS(СВЦЭМ!$L$34:$L$777,СВЦЭМ!$A$34:$A$777,$A411,СВЦЭМ!$B$34:$B$777,J$401)+'СЕТ СН'!$F$13</f>
        <v>577.77928010000005</v>
      </c>
      <c r="K411" s="37">
        <f>SUMIFS(СВЦЭМ!$L$34:$L$777,СВЦЭМ!$A$34:$A$777,$A411,СВЦЭМ!$B$34:$B$777,K$401)+'СЕТ СН'!$F$13</f>
        <v>556.82584148000001</v>
      </c>
      <c r="L411" s="37">
        <f>SUMIFS(СВЦЭМ!$L$34:$L$777,СВЦЭМ!$A$34:$A$777,$A411,СВЦЭМ!$B$34:$B$777,L$401)+'СЕТ СН'!$F$13</f>
        <v>561.42169562000004</v>
      </c>
      <c r="M411" s="37">
        <f>SUMIFS(СВЦЭМ!$L$34:$L$777,СВЦЭМ!$A$34:$A$777,$A411,СВЦЭМ!$B$34:$B$777,M$401)+'СЕТ СН'!$F$13</f>
        <v>565.09756312000002</v>
      </c>
      <c r="N411" s="37">
        <f>SUMIFS(СВЦЭМ!$L$34:$L$777,СВЦЭМ!$A$34:$A$777,$A411,СВЦЭМ!$B$34:$B$777,N$401)+'СЕТ СН'!$F$13</f>
        <v>572.03166388</v>
      </c>
      <c r="O411" s="37">
        <f>SUMIFS(СВЦЭМ!$L$34:$L$777,СВЦЭМ!$A$34:$A$777,$A411,СВЦЭМ!$B$34:$B$777,O$401)+'СЕТ СН'!$F$13</f>
        <v>568.27431469999999</v>
      </c>
      <c r="P411" s="37">
        <f>SUMIFS(СВЦЭМ!$L$34:$L$777,СВЦЭМ!$A$34:$A$777,$A411,СВЦЭМ!$B$34:$B$777,P$401)+'СЕТ СН'!$F$13</f>
        <v>572.01352922000001</v>
      </c>
      <c r="Q411" s="37">
        <f>SUMIFS(СВЦЭМ!$L$34:$L$777,СВЦЭМ!$A$34:$A$777,$A411,СВЦЭМ!$B$34:$B$777,Q$401)+'СЕТ СН'!$F$13</f>
        <v>559.19535852000001</v>
      </c>
      <c r="R411" s="37">
        <f>SUMIFS(СВЦЭМ!$L$34:$L$777,СВЦЭМ!$A$34:$A$777,$A411,СВЦЭМ!$B$34:$B$777,R$401)+'СЕТ СН'!$F$13</f>
        <v>570.10874682999997</v>
      </c>
      <c r="S411" s="37">
        <f>SUMIFS(СВЦЭМ!$L$34:$L$777,СВЦЭМ!$A$34:$A$777,$A411,СВЦЭМ!$B$34:$B$777,S$401)+'СЕТ СН'!$F$13</f>
        <v>571.48866102</v>
      </c>
      <c r="T411" s="37">
        <f>SUMIFS(СВЦЭМ!$L$34:$L$777,СВЦЭМ!$A$34:$A$777,$A411,СВЦЭМ!$B$34:$B$777,T$401)+'СЕТ СН'!$F$13</f>
        <v>573.29777009999998</v>
      </c>
      <c r="U411" s="37">
        <f>SUMIFS(СВЦЭМ!$L$34:$L$777,СВЦЭМ!$A$34:$A$777,$A411,СВЦЭМ!$B$34:$B$777,U$401)+'СЕТ СН'!$F$13</f>
        <v>562.07857469999999</v>
      </c>
      <c r="V411" s="37">
        <f>SUMIFS(СВЦЭМ!$L$34:$L$777,СВЦЭМ!$A$34:$A$777,$A411,СВЦЭМ!$B$34:$B$777,V$401)+'СЕТ СН'!$F$13</f>
        <v>542.73108268999999</v>
      </c>
      <c r="W411" s="37">
        <f>SUMIFS(СВЦЭМ!$L$34:$L$777,СВЦЭМ!$A$34:$A$777,$A411,СВЦЭМ!$B$34:$B$777,W$401)+'СЕТ СН'!$F$13</f>
        <v>593.85105457999998</v>
      </c>
      <c r="X411" s="37">
        <f>SUMIFS(СВЦЭМ!$L$34:$L$777,СВЦЭМ!$A$34:$A$777,$A411,СВЦЭМ!$B$34:$B$777,X$401)+'СЕТ СН'!$F$13</f>
        <v>676.27183375000004</v>
      </c>
      <c r="Y411" s="37">
        <f>SUMIFS(СВЦЭМ!$L$34:$L$777,СВЦЭМ!$A$34:$A$777,$A411,СВЦЭМ!$B$34:$B$777,Y$401)+'СЕТ СН'!$F$13</f>
        <v>773.44422454999994</v>
      </c>
    </row>
    <row r="412" spans="1:27" ht="15.75" x14ac:dyDescent="0.2">
      <c r="A412" s="36">
        <f t="shared" si="11"/>
        <v>43231</v>
      </c>
      <c r="B412" s="37">
        <f>SUMIFS(СВЦЭМ!$L$34:$L$777,СВЦЭМ!$A$34:$A$777,$A412,СВЦЭМ!$B$34:$B$777,B$401)+'СЕТ СН'!$F$13</f>
        <v>763.99959595999997</v>
      </c>
      <c r="C412" s="37">
        <f>SUMIFS(СВЦЭМ!$L$34:$L$777,СВЦЭМ!$A$34:$A$777,$A412,СВЦЭМ!$B$34:$B$777,C$401)+'СЕТ СН'!$F$13</f>
        <v>808.90993685000001</v>
      </c>
      <c r="D412" s="37">
        <f>SUMIFS(СВЦЭМ!$L$34:$L$777,СВЦЭМ!$A$34:$A$777,$A412,СВЦЭМ!$B$34:$B$777,D$401)+'СЕТ СН'!$F$13</f>
        <v>838.29642530000001</v>
      </c>
      <c r="E412" s="37">
        <f>SUMIFS(СВЦЭМ!$L$34:$L$777,СВЦЭМ!$A$34:$A$777,$A412,СВЦЭМ!$B$34:$B$777,E$401)+'СЕТ СН'!$F$13</f>
        <v>853.12829895000004</v>
      </c>
      <c r="F412" s="37">
        <f>SUMIFS(СВЦЭМ!$L$34:$L$777,СВЦЭМ!$A$34:$A$777,$A412,СВЦЭМ!$B$34:$B$777,F$401)+'СЕТ СН'!$F$13</f>
        <v>846.85413845999994</v>
      </c>
      <c r="G412" s="37">
        <f>SUMIFS(СВЦЭМ!$L$34:$L$777,СВЦЭМ!$A$34:$A$777,$A412,СВЦЭМ!$B$34:$B$777,G$401)+'СЕТ СН'!$F$13</f>
        <v>835.51874104000001</v>
      </c>
      <c r="H412" s="37">
        <f>SUMIFS(СВЦЭМ!$L$34:$L$777,СВЦЭМ!$A$34:$A$777,$A412,СВЦЭМ!$B$34:$B$777,H$401)+'СЕТ СН'!$F$13</f>
        <v>745.05250111999999</v>
      </c>
      <c r="I412" s="37">
        <f>SUMIFS(СВЦЭМ!$L$34:$L$777,СВЦЭМ!$A$34:$A$777,$A412,СВЦЭМ!$B$34:$B$777,I$401)+'СЕТ СН'!$F$13</f>
        <v>639.18413569999996</v>
      </c>
      <c r="J412" s="37">
        <f>SUMIFS(СВЦЭМ!$L$34:$L$777,СВЦЭМ!$A$34:$A$777,$A412,СВЦЭМ!$B$34:$B$777,J$401)+'СЕТ СН'!$F$13</f>
        <v>570.41322548000005</v>
      </c>
      <c r="K412" s="37">
        <f>SUMIFS(СВЦЭМ!$L$34:$L$777,СВЦЭМ!$A$34:$A$777,$A412,СВЦЭМ!$B$34:$B$777,K$401)+'СЕТ СН'!$F$13</f>
        <v>539.22918369000001</v>
      </c>
      <c r="L412" s="37">
        <f>SUMIFS(СВЦЭМ!$L$34:$L$777,СВЦЭМ!$A$34:$A$777,$A412,СВЦЭМ!$B$34:$B$777,L$401)+'СЕТ СН'!$F$13</f>
        <v>548.65423934</v>
      </c>
      <c r="M412" s="37">
        <f>SUMIFS(СВЦЭМ!$L$34:$L$777,СВЦЭМ!$A$34:$A$777,$A412,СВЦЭМ!$B$34:$B$777,M$401)+'СЕТ СН'!$F$13</f>
        <v>558.95665140000006</v>
      </c>
      <c r="N412" s="37">
        <f>SUMIFS(СВЦЭМ!$L$34:$L$777,СВЦЭМ!$A$34:$A$777,$A412,СВЦЭМ!$B$34:$B$777,N$401)+'СЕТ СН'!$F$13</f>
        <v>560.51293364000003</v>
      </c>
      <c r="O412" s="37">
        <f>SUMIFS(СВЦЭМ!$L$34:$L$777,СВЦЭМ!$A$34:$A$777,$A412,СВЦЭМ!$B$34:$B$777,O$401)+'СЕТ СН'!$F$13</f>
        <v>564.23460641999998</v>
      </c>
      <c r="P412" s="37">
        <f>SUMIFS(СВЦЭМ!$L$34:$L$777,СВЦЭМ!$A$34:$A$777,$A412,СВЦЭМ!$B$34:$B$777,P$401)+'СЕТ СН'!$F$13</f>
        <v>563.67315020000001</v>
      </c>
      <c r="Q412" s="37">
        <f>SUMIFS(СВЦЭМ!$L$34:$L$777,СВЦЭМ!$A$34:$A$777,$A412,СВЦЭМ!$B$34:$B$777,Q$401)+'СЕТ СН'!$F$13</f>
        <v>561.40814167999997</v>
      </c>
      <c r="R412" s="37">
        <f>SUMIFS(СВЦЭМ!$L$34:$L$777,СВЦЭМ!$A$34:$A$777,$A412,СВЦЭМ!$B$34:$B$777,R$401)+'СЕТ СН'!$F$13</f>
        <v>554.13778193999997</v>
      </c>
      <c r="S412" s="37">
        <f>SUMIFS(СВЦЭМ!$L$34:$L$777,СВЦЭМ!$A$34:$A$777,$A412,СВЦЭМ!$B$34:$B$777,S$401)+'СЕТ СН'!$F$13</f>
        <v>557.30360544999996</v>
      </c>
      <c r="T412" s="37">
        <f>SUMIFS(СВЦЭМ!$L$34:$L$777,СВЦЭМ!$A$34:$A$777,$A412,СВЦЭМ!$B$34:$B$777,T$401)+'СЕТ СН'!$F$13</f>
        <v>558.86569878</v>
      </c>
      <c r="U412" s="37">
        <f>SUMIFS(СВЦЭМ!$L$34:$L$777,СВЦЭМ!$A$34:$A$777,$A412,СВЦЭМ!$B$34:$B$777,U$401)+'СЕТ СН'!$F$13</f>
        <v>553.78239000999997</v>
      </c>
      <c r="V412" s="37">
        <f>SUMIFS(СВЦЭМ!$L$34:$L$777,СВЦЭМ!$A$34:$A$777,$A412,СВЦЭМ!$B$34:$B$777,V$401)+'СЕТ СН'!$F$13</f>
        <v>535.57945961999997</v>
      </c>
      <c r="W412" s="37">
        <f>SUMIFS(СВЦЭМ!$L$34:$L$777,СВЦЭМ!$A$34:$A$777,$A412,СВЦЭМ!$B$34:$B$777,W$401)+'СЕТ СН'!$F$13</f>
        <v>572.32450714000004</v>
      </c>
      <c r="X412" s="37">
        <f>SUMIFS(СВЦЭМ!$L$34:$L$777,СВЦЭМ!$A$34:$A$777,$A412,СВЦЭМ!$B$34:$B$777,X$401)+'СЕТ СН'!$F$13</f>
        <v>659.12913200000003</v>
      </c>
      <c r="Y412" s="37">
        <f>SUMIFS(СВЦЭМ!$L$34:$L$777,СВЦЭМ!$A$34:$A$777,$A412,СВЦЭМ!$B$34:$B$777,Y$401)+'СЕТ СН'!$F$13</f>
        <v>758.71161712000003</v>
      </c>
    </row>
    <row r="413" spans="1:27" ht="15.75" x14ac:dyDescent="0.2">
      <c r="A413" s="36">
        <f t="shared" si="11"/>
        <v>43232</v>
      </c>
      <c r="B413" s="37">
        <f>SUMIFS(СВЦЭМ!$L$34:$L$777,СВЦЭМ!$A$34:$A$777,$A413,СВЦЭМ!$B$34:$B$777,B$401)+'СЕТ СН'!$F$13</f>
        <v>695.50161448999995</v>
      </c>
      <c r="C413" s="37">
        <f>SUMIFS(СВЦЭМ!$L$34:$L$777,СВЦЭМ!$A$34:$A$777,$A413,СВЦЭМ!$B$34:$B$777,C$401)+'СЕТ СН'!$F$13</f>
        <v>740.13051733999998</v>
      </c>
      <c r="D413" s="37">
        <f>SUMIFS(СВЦЭМ!$L$34:$L$777,СВЦЭМ!$A$34:$A$777,$A413,СВЦЭМ!$B$34:$B$777,D$401)+'СЕТ СН'!$F$13</f>
        <v>731.67281460000004</v>
      </c>
      <c r="E413" s="37">
        <f>SUMIFS(СВЦЭМ!$L$34:$L$777,СВЦЭМ!$A$34:$A$777,$A413,СВЦЭМ!$B$34:$B$777,E$401)+'СЕТ СН'!$F$13</f>
        <v>725.47264246999998</v>
      </c>
      <c r="F413" s="37">
        <f>SUMIFS(СВЦЭМ!$L$34:$L$777,СВЦЭМ!$A$34:$A$777,$A413,СВЦЭМ!$B$34:$B$777,F$401)+'СЕТ СН'!$F$13</f>
        <v>732.22460023999997</v>
      </c>
      <c r="G413" s="37">
        <f>SUMIFS(СВЦЭМ!$L$34:$L$777,СВЦЭМ!$A$34:$A$777,$A413,СВЦЭМ!$B$34:$B$777,G$401)+'СЕТ СН'!$F$13</f>
        <v>730.02905931999999</v>
      </c>
      <c r="H413" s="37">
        <f>SUMIFS(СВЦЭМ!$L$34:$L$777,СВЦЭМ!$A$34:$A$777,$A413,СВЦЭМ!$B$34:$B$777,H$401)+'СЕТ СН'!$F$13</f>
        <v>699.78077598000004</v>
      </c>
      <c r="I413" s="37">
        <f>SUMIFS(СВЦЭМ!$L$34:$L$777,СВЦЭМ!$A$34:$A$777,$A413,СВЦЭМ!$B$34:$B$777,I$401)+'СЕТ СН'!$F$13</f>
        <v>653.10103529000003</v>
      </c>
      <c r="J413" s="37">
        <f>SUMIFS(СВЦЭМ!$L$34:$L$777,СВЦЭМ!$A$34:$A$777,$A413,СВЦЭМ!$B$34:$B$777,J$401)+'СЕТ СН'!$F$13</f>
        <v>624.79133492000005</v>
      </c>
      <c r="K413" s="37">
        <f>SUMIFS(СВЦЭМ!$L$34:$L$777,СВЦЭМ!$A$34:$A$777,$A413,СВЦЭМ!$B$34:$B$777,K$401)+'СЕТ СН'!$F$13</f>
        <v>613.80804970999998</v>
      </c>
      <c r="L413" s="37">
        <f>SUMIFS(СВЦЭМ!$L$34:$L$777,СВЦЭМ!$A$34:$A$777,$A413,СВЦЭМ!$B$34:$B$777,L$401)+'СЕТ СН'!$F$13</f>
        <v>609.95752160999996</v>
      </c>
      <c r="M413" s="37">
        <f>SUMIFS(СВЦЭМ!$L$34:$L$777,СВЦЭМ!$A$34:$A$777,$A413,СВЦЭМ!$B$34:$B$777,M$401)+'СЕТ СН'!$F$13</f>
        <v>611.77138735999995</v>
      </c>
      <c r="N413" s="37">
        <f>SUMIFS(СВЦЭМ!$L$34:$L$777,СВЦЭМ!$A$34:$A$777,$A413,СВЦЭМ!$B$34:$B$777,N$401)+'СЕТ СН'!$F$13</f>
        <v>610.91304752999997</v>
      </c>
      <c r="O413" s="37">
        <f>SUMIFS(СВЦЭМ!$L$34:$L$777,СВЦЭМ!$A$34:$A$777,$A413,СВЦЭМ!$B$34:$B$777,O$401)+'СЕТ СН'!$F$13</f>
        <v>617.10532462000003</v>
      </c>
      <c r="P413" s="37">
        <f>SUMIFS(СВЦЭМ!$L$34:$L$777,СВЦЭМ!$A$34:$A$777,$A413,СВЦЭМ!$B$34:$B$777,P$401)+'СЕТ СН'!$F$13</f>
        <v>626.15833368000006</v>
      </c>
      <c r="Q413" s="37">
        <f>SUMIFS(СВЦЭМ!$L$34:$L$777,СВЦЭМ!$A$34:$A$777,$A413,СВЦЭМ!$B$34:$B$777,Q$401)+'СЕТ СН'!$F$13</f>
        <v>624.39017951999995</v>
      </c>
      <c r="R413" s="37">
        <f>SUMIFS(СВЦЭМ!$L$34:$L$777,СВЦЭМ!$A$34:$A$777,$A413,СВЦЭМ!$B$34:$B$777,R$401)+'СЕТ СН'!$F$13</f>
        <v>628.80992905999994</v>
      </c>
      <c r="S413" s="37">
        <f>SUMIFS(СВЦЭМ!$L$34:$L$777,СВЦЭМ!$A$34:$A$777,$A413,СВЦЭМ!$B$34:$B$777,S$401)+'СЕТ СН'!$F$13</f>
        <v>627.53978893999999</v>
      </c>
      <c r="T413" s="37">
        <f>SUMIFS(СВЦЭМ!$L$34:$L$777,СВЦЭМ!$A$34:$A$777,$A413,СВЦЭМ!$B$34:$B$777,T$401)+'СЕТ СН'!$F$13</f>
        <v>625.62013267999998</v>
      </c>
      <c r="U413" s="37">
        <f>SUMIFS(СВЦЭМ!$L$34:$L$777,СВЦЭМ!$A$34:$A$777,$A413,СВЦЭМ!$B$34:$B$777,U$401)+'СЕТ СН'!$F$13</f>
        <v>617.6275607</v>
      </c>
      <c r="V413" s="37">
        <f>SUMIFS(СВЦЭМ!$L$34:$L$777,СВЦЭМ!$A$34:$A$777,$A413,СВЦЭМ!$B$34:$B$777,V$401)+'СЕТ СН'!$F$13</f>
        <v>596.99109581000005</v>
      </c>
      <c r="W413" s="37">
        <f>SUMIFS(СВЦЭМ!$L$34:$L$777,СВЦЭМ!$A$34:$A$777,$A413,СВЦЭМ!$B$34:$B$777,W$401)+'СЕТ СН'!$F$13</f>
        <v>582.20759611999995</v>
      </c>
      <c r="X413" s="37">
        <f>SUMIFS(СВЦЭМ!$L$34:$L$777,СВЦЭМ!$A$34:$A$777,$A413,СВЦЭМ!$B$34:$B$777,X$401)+'СЕТ СН'!$F$13</f>
        <v>590.76391574000002</v>
      </c>
      <c r="Y413" s="37">
        <f>SUMIFS(СВЦЭМ!$L$34:$L$777,СВЦЭМ!$A$34:$A$777,$A413,СВЦЭМ!$B$34:$B$777,Y$401)+'СЕТ СН'!$F$13</f>
        <v>616.13817700000004</v>
      </c>
    </row>
    <row r="414" spans="1:27" ht="15.75" x14ac:dyDescent="0.2">
      <c r="A414" s="36">
        <f t="shared" si="11"/>
        <v>43233</v>
      </c>
      <c r="B414" s="37">
        <f>SUMIFS(СВЦЭМ!$L$34:$L$777,СВЦЭМ!$A$34:$A$777,$A414,СВЦЭМ!$B$34:$B$777,B$401)+'СЕТ СН'!$F$13</f>
        <v>624.78100325000003</v>
      </c>
      <c r="C414" s="37">
        <f>SUMIFS(СВЦЭМ!$L$34:$L$777,СВЦЭМ!$A$34:$A$777,$A414,СВЦЭМ!$B$34:$B$777,C$401)+'СЕТ СН'!$F$13</f>
        <v>661.83140387000003</v>
      </c>
      <c r="D414" s="37">
        <f>SUMIFS(СВЦЭМ!$L$34:$L$777,СВЦЭМ!$A$34:$A$777,$A414,СВЦЭМ!$B$34:$B$777,D$401)+'СЕТ СН'!$F$13</f>
        <v>685.71008178</v>
      </c>
      <c r="E414" s="37">
        <f>SUMIFS(СВЦЭМ!$L$34:$L$777,СВЦЭМ!$A$34:$A$777,$A414,СВЦЭМ!$B$34:$B$777,E$401)+'СЕТ СН'!$F$13</f>
        <v>704.62225938999995</v>
      </c>
      <c r="F414" s="37">
        <f>SUMIFS(СВЦЭМ!$L$34:$L$777,СВЦЭМ!$A$34:$A$777,$A414,СВЦЭМ!$B$34:$B$777,F$401)+'СЕТ СН'!$F$13</f>
        <v>719.40969267000003</v>
      </c>
      <c r="G414" s="37">
        <f>SUMIFS(СВЦЭМ!$L$34:$L$777,СВЦЭМ!$A$34:$A$777,$A414,СВЦЭМ!$B$34:$B$777,G$401)+'СЕТ СН'!$F$13</f>
        <v>701.69766921999997</v>
      </c>
      <c r="H414" s="37">
        <f>SUMIFS(СВЦЭМ!$L$34:$L$777,СВЦЭМ!$A$34:$A$777,$A414,СВЦЭМ!$B$34:$B$777,H$401)+'СЕТ СН'!$F$13</f>
        <v>681.30049460999999</v>
      </c>
      <c r="I414" s="37">
        <f>SUMIFS(СВЦЭМ!$L$34:$L$777,СВЦЭМ!$A$34:$A$777,$A414,СВЦЭМ!$B$34:$B$777,I$401)+'СЕТ СН'!$F$13</f>
        <v>654.92162468000004</v>
      </c>
      <c r="J414" s="37">
        <f>SUMIFS(СВЦЭМ!$L$34:$L$777,СВЦЭМ!$A$34:$A$777,$A414,СВЦЭМ!$B$34:$B$777,J$401)+'СЕТ СН'!$F$13</f>
        <v>604.57208252999999</v>
      </c>
      <c r="K414" s="37">
        <f>SUMIFS(СВЦЭМ!$L$34:$L$777,СВЦЭМ!$A$34:$A$777,$A414,СВЦЭМ!$B$34:$B$777,K$401)+'СЕТ СН'!$F$13</f>
        <v>565.97527780999997</v>
      </c>
      <c r="L414" s="37">
        <f>SUMIFS(СВЦЭМ!$L$34:$L$777,СВЦЭМ!$A$34:$A$777,$A414,СВЦЭМ!$B$34:$B$777,L$401)+'СЕТ СН'!$F$13</f>
        <v>547.83547390000001</v>
      </c>
      <c r="M414" s="37">
        <f>SUMIFS(СВЦЭМ!$L$34:$L$777,СВЦЭМ!$A$34:$A$777,$A414,СВЦЭМ!$B$34:$B$777,M$401)+'СЕТ СН'!$F$13</f>
        <v>576.95717839999998</v>
      </c>
      <c r="N414" s="37">
        <f>SUMIFS(СВЦЭМ!$L$34:$L$777,СВЦЭМ!$A$34:$A$777,$A414,СВЦЭМ!$B$34:$B$777,N$401)+'СЕТ СН'!$F$13</f>
        <v>576.33846248999998</v>
      </c>
      <c r="O414" s="37">
        <f>SUMIFS(СВЦЭМ!$L$34:$L$777,СВЦЭМ!$A$34:$A$777,$A414,СВЦЭМ!$B$34:$B$777,O$401)+'СЕТ СН'!$F$13</f>
        <v>582.61378716000002</v>
      </c>
      <c r="P414" s="37">
        <f>SUMIFS(СВЦЭМ!$L$34:$L$777,СВЦЭМ!$A$34:$A$777,$A414,СВЦЭМ!$B$34:$B$777,P$401)+'СЕТ СН'!$F$13</f>
        <v>600.54247352000004</v>
      </c>
      <c r="Q414" s="37">
        <f>SUMIFS(СВЦЭМ!$L$34:$L$777,СВЦЭМ!$A$34:$A$777,$A414,СВЦЭМ!$B$34:$B$777,Q$401)+'СЕТ СН'!$F$13</f>
        <v>605.39833724000005</v>
      </c>
      <c r="R414" s="37">
        <f>SUMIFS(СВЦЭМ!$L$34:$L$777,СВЦЭМ!$A$34:$A$777,$A414,СВЦЭМ!$B$34:$B$777,R$401)+'СЕТ СН'!$F$13</f>
        <v>613.57926100999998</v>
      </c>
      <c r="S414" s="37">
        <f>SUMIFS(СВЦЭМ!$L$34:$L$777,СВЦЭМ!$A$34:$A$777,$A414,СВЦЭМ!$B$34:$B$777,S$401)+'СЕТ СН'!$F$13</f>
        <v>594.71731513999998</v>
      </c>
      <c r="T414" s="37">
        <f>SUMIFS(СВЦЭМ!$L$34:$L$777,СВЦЭМ!$A$34:$A$777,$A414,СВЦЭМ!$B$34:$B$777,T$401)+'СЕТ СН'!$F$13</f>
        <v>582.06993366999995</v>
      </c>
      <c r="U414" s="37">
        <f>SUMIFS(СВЦЭМ!$L$34:$L$777,СВЦЭМ!$A$34:$A$777,$A414,СВЦЭМ!$B$34:$B$777,U$401)+'СЕТ СН'!$F$13</f>
        <v>582.39568211999995</v>
      </c>
      <c r="V414" s="37">
        <f>SUMIFS(СВЦЭМ!$L$34:$L$777,СВЦЭМ!$A$34:$A$777,$A414,СВЦЭМ!$B$34:$B$777,V$401)+'СЕТ СН'!$F$13</f>
        <v>559.46405813000001</v>
      </c>
      <c r="W414" s="37">
        <f>SUMIFS(СВЦЭМ!$L$34:$L$777,СВЦЭМ!$A$34:$A$777,$A414,СВЦЭМ!$B$34:$B$777,W$401)+'СЕТ СН'!$F$13</f>
        <v>545.14608873999998</v>
      </c>
      <c r="X414" s="37">
        <f>SUMIFS(СВЦЭМ!$L$34:$L$777,СВЦЭМ!$A$34:$A$777,$A414,СВЦЭМ!$B$34:$B$777,X$401)+'СЕТ СН'!$F$13</f>
        <v>541.57895398999995</v>
      </c>
      <c r="Y414" s="37">
        <f>SUMIFS(СВЦЭМ!$L$34:$L$777,СВЦЭМ!$A$34:$A$777,$A414,СВЦЭМ!$B$34:$B$777,Y$401)+'СЕТ СН'!$F$13</f>
        <v>583.49789383999996</v>
      </c>
    </row>
    <row r="415" spans="1:27" ht="15.75" x14ac:dyDescent="0.2">
      <c r="A415" s="36">
        <f t="shared" si="11"/>
        <v>43234</v>
      </c>
      <c r="B415" s="37">
        <f>SUMIFS(СВЦЭМ!$L$34:$L$777,СВЦЭМ!$A$34:$A$777,$A415,СВЦЭМ!$B$34:$B$777,B$401)+'СЕТ СН'!$F$13</f>
        <v>628.83740011999998</v>
      </c>
      <c r="C415" s="37">
        <f>SUMIFS(СВЦЭМ!$L$34:$L$777,СВЦЭМ!$A$34:$A$777,$A415,СВЦЭМ!$B$34:$B$777,C$401)+'СЕТ СН'!$F$13</f>
        <v>669.17617069000005</v>
      </c>
      <c r="D415" s="37">
        <f>SUMIFS(СВЦЭМ!$L$34:$L$777,СВЦЭМ!$A$34:$A$777,$A415,СВЦЭМ!$B$34:$B$777,D$401)+'СЕТ СН'!$F$13</f>
        <v>688.13525206999998</v>
      </c>
      <c r="E415" s="37">
        <f>SUMIFS(СВЦЭМ!$L$34:$L$777,СВЦЭМ!$A$34:$A$777,$A415,СВЦЭМ!$B$34:$B$777,E$401)+'СЕТ СН'!$F$13</f>
        <v>701.43595534999997</v>
      </c>
      <c r="F415" s="37">
        <f>SUMIFS(СВЦЭМ!$L$34:$L$777,СВЦЭМ!$A$34:$A$777,$A415,СВЦЭМ!$B$34:$B$777,F$401)+'СЕТ СН'!$F$13</f>
        <v>714.08432976999995</v>
      </c>
      <c r="G415" s="37">
        <f>SUMIFS(СВЦЭМ!$L$34:$L$777,СВЦЭМ!$A$34:$A$777,$A415,СВЦЭМ!$B$34:$B$777,G$401)+'СЕТ СН'!$F$13</f>
        <v>689.58357964000004</v>
      </c>
      <c r="H415" s="37">
        <f>SUMIFS(СВЦЭМ!$L$34:$L$777,СВЦЭМ!$A$34:$A$777,$A415,СВЦЭМ!$B$34:$B$777,H$401)+'СЕТ СН'!$F$13</f>
        <v>639.81061753999995</v>
      </c>
      <c r="I415" s="37">
        <f>SUMIFS(СВЦЭМ!$L$34:$L$777,СВЦЭМ!$A$34:$A$777,$A415,СВЦЭМ!$B$34:$B$777,I$401)+'СЕТ СН'!$F$13</f>
        <v>600.92821070000002</v>
      </c>
      <c r="J415" s="37">
        <f>SUMIFS(СВЦЭМ!$L$34:$L$777,СВЦЭМ!$A$34:$A$777,$A415,СВЦЭМ!$B$34:$B$777,J$401)+'СЕТ СН'!$F$13</f>
        <v>571.37559886999998</v>
      </c>
      <c r="K415" s="37">
        <f>SUMIFS(СВЦЭМ!$L$34:$L$777,СВЦЭМ!$A$34:$A$777,$A415,СВЦЭМ!$B$34:$B$777,K$401)+'СЕТ СН'!$F$13</f>
        <v>547.09961557999998</v>
      </c>
      <c r="L415" s="37">
        <f>SUMIFS(СВЦЭМ!$L$34:$L$777,СВЦЭМ!$A$34:$A$777,$A415,СВЦЭМ!$B$34:$B$777,L$401)+'СЕТ СН'!$F$13</f>
        <v>541.66438989999995</v>
      </c>
      <c r="M415" s="37">
        <f>SUMIFS(СВЦЭМ!$L$34:$L$777,СВЦЭМ!$A$34:$A$777,$A415,СВЦЭМ!$B$34:$B$777,M$401)+'СЕТ СН'!$F$13</f>
        <v>542.36012926000001</v>
      </c>
      <c r="N415" s="37">
        <f>SUMIFS(СВЦЭМ!$L$34:$L$777,СВЦЭМ!$A$34:$A$777,$A415,СВЦЭМ!$B$34:$B$777,N$401)+'СЕТ СН'!$F$13</f>
        <v>573.65961731000004</v>
      </c>
      <c r="O415" s="37">
        <f>SUMIFS(СВЦЭМ!$L$34:$L$777,СВЦЭМ!$A$34:$A$777,$A415,СВЦЭМ!$B$34:$B$777,O$401)+'СЕТ СН'!$F$13</f>
        <v>579.13929202999998</v>
      </c>
      <c r="P415" s="37">
        <f>SUMIFS(СВЦЭМ!$L$34:$L$777,СВЦЭМ!$A$34:$A$777,$A415,СВЦЭМ!$B$34:$B$777,P$401)+'СЕТ СН'!$F$13</f>
        <v>587.24192443000004</v>
      </c>
      <c r="Q415" s="37">
        <f>SUMIFS(СВЦЭМ!$L$34:$L$777,СВЦЭМ!$A$34:$A$777,$A415,СВЦЭМ!$B$34:$B$777,Q$401)+'СЕТ СН'!$F$13</f>
        <v>595.29987686000004</v>
      </c>
      <c r="R415" s="37">
        <f>SUMIFS(СВЦЭМ!$L$34:$L$777,СВЦЭМ!$A$34:$A$777,$A415,СВЦЭМ!$B$34:$B$777,R$401)+'СЕТ СН'!$F$13</f>
        <v>602.20163147000005</v>
      </c>
      <c r="S415" s="37">
        <f>SUMIFS(СВЦЭМ!$L$34:$L$777,СВЦЭМ!$A$34:$A$777,$A415,СВЦЭМ!$B$34:$B$777,S$401)+'СЕТ СН'!$F$13</f>
        <v>589.81985750000001</v>
      </c>
      <c r="T415" s="37">
        <f>SUMIFS(СВЦЭМ!$L$34:$L$777,СВЦЭМ!$A$34:$A$777,$A415,СВЦЭМ!$B$34:$B$777,T$401)+'СЕТ СН'!$F$13</f>
        <v>572.22980637000001</v>
      </c>
      <c r="U415" s="37">
        <f>SUMIFS(СВЦЭМ!$L$34:$L$777,СВЦЭМ!$A$34:$A$777,$A415,СВЦЭМ!$B$34:$B$777,U$401)+'СЕТ СН'!$F$13</f>
        <v>558.21467947999997</v>
      </c>
      <c r="V415" s="37">
        <f>SUMIFS(СВЦЭМ!$L$34:$L$777,СВЦЭМ!$A$34:$A$777,$A415,СВЦЭМ!$B$34:$B$777,V$401)+'СЕТ СН'!$F$13</f>
        <v>546.92196446000003</v>
      </c>
      <c r="W415" s="37">
        <f>SUMIFS(СВЦЭМ!$L$34:$L$777,СВЦЭМ!$A$34:$A$777,$A415,СВЦЭМ!$B$34:$B$777,W$401)+'СЕТ СН'!$F$13</f>
        <v>535.86874705000002</v>
      </c>
      <c r="X415" s="37">
        <f>SUMIFS(СВЦЭМ!$L$34:$L$777,СВЦЭМ!$A$34:$A$777,$A415,СВЦЭМ!$B$34:$B$777,X$401)+'СЕТ СН'!$F$13</f>
        <v>528.96144589000005</v>
      </c>
      <c r="Y415" s="37">
        <f>SUMIFS(СВЦЭМ!$L$34:$L$777,СВЦЭМ!$A$34:$A$777,$A415,СВЦЭМ!$B$34:$B$777,Y$401)+'СЕТ СН'!$F$13</f>
        <v>585.60385880000001</v>
      </c>
    </row>
    <row r="416" spans="1:27" ht="15.75" x14ac:dyDescent="0.2">
      <c r="A416" s="36">
        <f t="shared" si="11"/>
        <v>43235</v>
      </c>
      <c r="B416" s="37">
        <f>SUMIFS(СВЦЭМ!$L$34:$L$777,СВЦЭМ!$A$34:$A$777,$A416,СВЦЭМ!$B$34:$B$777,B$401)+'СЕТ СН'!$F$13</f>
        <v>633.05421281999998</v>
      </c>
      <c r="C416" s="37">
        <f>SUMIFS(СВЦЭМ!$L$34:$L$777,СВЦЭМ!$A$34:$A$777,$A416,СВЦЭМ!$B$34:$B$777,C$401)+'СЕТ СН'!$F$13</f>
        <v>668.06066856999996</v>
      </c>
      <c r="D416" s="37">
        <f>SUMIFS(СВЦЭМ!$L$34:$L$777,СВЦЭМ!$A$34:$A$777,$A416,СВЦЭМ!$B$34:$B$777,D$401)+'СЕТ СН'!$F$13</f>
        <v>690.35812027999998</v>
      </c>
      <c r="E416" s="37">
        <f>SUMIFS(СВЦЭМ!$L$34:$L$777,СВЦЭМ!$A$34:$A$777,$A416,СВЦЭМ!$B$34:$B$777,E$401)+'СЕТ СН'!$F$13</f>
        <v>697.06666092</v>
      </c>
      <c r="F416" s="37">
        <f>SUMIFS(СВЦЭМ!$L$34:$L$777,СВЦЭМ!$A$34:$A$777,$A416,СВЦЭМ!$B$34:$B$777,F$401)+'СЕТ СН'!$F$13</f>
        <v>707.22721180999997</v>
      </c>
      <c r="G416" s="37">
        <f>SUMIFS(СВЦЭМ!$L$34:$L$777,СВЦЭМ!$A$34:$A$777,$A416,СВЦЭМ!$B$34:$B$777,G$401)+'СЕТ СН'!$F$13</f>
        <v>694.06409431999998</v>
      </c>
      <c r="H416" s="37">
        <f>SUMIFS(СВЦЭМ!$L$34:$L$777,СВЦЭМ!$A$34:$A$777,$A416,СВЦЭМ!$B$34:$B$777,H$401)+'СЕТ СН'!$F$13</f>
        <v>636.69027031999997</v>
      </c>
      <c r="I416" s="37">
        <f>SUMIFS(СВЦЭМ!$L$34:$L$777,СВЦЭМ!$A$34:$A$777,$A416,СВЦЭМ!$B$34:$B$777,I$401)+'СЕТ СН'!$F$13</f>
        <v>596.97579335</v>
      </c>
      <c r="J416" s="37">
        <f>SUMIFS(СВЦЭМ!$L$34:$L$777,СВЦЭМ!$A$34:$A$777,$A416,СВЦЭМ!$B$34:$B$777,J$401)+'СЕТ СН'!$F$13</f>
        <v>578.59753955999997</v>
      </c>
      <c r="K416" s="37">
        <f>SUMIFS(СВЦЭМ!$L$34:$L$777,СВЦЭМ!$A$34:$A$777,$A416,СВЦЭМ!$B$34:$B$777,K$401)+'СЕТ СН'!$F$13</f>
        <v>558.45484648000001</v>
      </c>
      <c r="L416" s="37">
        <f>SUMIFS(СВЦЭМ!$L$34:$L$777,СВЦЭМ!$A$34:$A$777,$A416,СВЦЭМ!$B$34:$B$777,L$401)+'СЕТ СН'!$F$13</f>
        <v>555.00872179999999</v>
      </c>
      <c r="M416" s="37">
        <f>SUMIFS(СВЦЭМ!$L$34:$L$777,СВЦЭМ!$A$34:$A$777,$A416,СВЦЭМ!$B$34:$B$777,M$401)+'СЕТ СН'!$F$13</f>
        <v>571.21811449999996</v>
      </c>
      <c r="N416" s="37">
        <f>SUMIFS(СВЦЭМ!$L$34:$L$777,СВЦЭМ!$A$34:$A$777,$A416,СВЦЭМ!$B$34:$B$777,N$401)+'СЕТ СН'!$F$13</f>
        <v>582.74480503999996</v>
      </c>
      <c r="O416" s="37">
        <f>SUMIFS(СВЦЭМ!$L$34:$L$777,СВЦЭМ!$A$34:$A$777,$A416,СВЦЭМ!$B$34:$B$777,O$401)+'СЕТ СН'!$F$13</f>
        <v>585.41039451999995</v>
      </c>
      <c r="P416" s="37">
        <f>SUMIFS(СВЦЭМ!$L$34:$L$777,СВЦЭМ!$A$34:$A$777,$A416,СВЦЭМ!$B$34:$B$777,P$401)+'СЕТ СН'!$F$13</f>
        <v>602.46503031999998</v>
      </c>
      <c r="Q416" s="37">
        <f>SUMIFS(СВЦЭМ!$L$34:$L$777,СВЦЭМ!$A$34:$A$777,$A416,СВЦЭМ!$B$34:$B$777,Q$401)+'СЕТ СН'!$F$13</f>
        <v>603.04173643000001</v>
      </c>
      <c r="R416" s="37">
        <f>SUMIFS(СВЦЭМ!$L$34:$L$777,СВЦЭМ!$A$34:$A$777,$A416,СВЦЭМ!$B$34:$B$777,R$401)+'СЕТ СН'!$F$13</f>
        <v>605.81432999000003</v>
      </c>
      <c r="S416" s="37">
        <f>SUMIFS(СВЦЭМ!$L$34:$L$777,СВЦЭМ!$A$34:$A$777,$A416,СВЦЭМ!$B$34:$B$777,S$401)+'СЕТ СН'!$F$13</f>
        <v>598.81476067000006</v>
      </c>
      <c r="T416" s="37">
        <f>SUMIFS(СВЦЭМ!$L$34:$L$777,СВЦЭМ!$A$34:$A$777,$A416,СВЦЭМ!$B$34:$B$777,T$401)+'СЕТ СН'!$F$13</f>
        <v>590.86524869000004</v>
      </c>
      <c r="U416" s="37">
        <f>SUMIFS(СВЦЭМ!$L$34:$L$777,СВЦЭМ!$A$34:$A$777,$A416,СВЦЭМ!$B$34:$B$777,U$401)+'СЕТ СН'!$F$13</f>
        <v>583.42041555000003</v>
      </c>
      <c r="V416" s="37">
        <f>SUMIFS(СВЦЭМ!$L$34:$L$777,СВЦЭМ!$A$34:$A$777,$A416,СВЦЭМ!$B$34:$B$777,V$401)+'СЕТ СН'!$F$13</f>
        <v>560.66073812000002</v>
      </c>
      <c r="W416" s="37">
        <f>SUMIFS(СВЦЭМ!$L$34:$L$777,СВЦЭМ!$A$34:$A$777,$A416,СВЦЭМ!$B$34:$B$777,W$401)+'СЕТ СН'!$F$13</f>
        <v>533.04773244</v>
      </c>
      <c r="X416" s="37">
        <f>SUMIFS(СВЦЭМ!$L$34:$L$777,СВЦЭМ!$A$34:$A$777,$A416,СВЦЭМ!$B$34:$B$777,X$401)+'СЕТ СН'!$F$13</f>
        <v>549.76876090999997</v>
      </c>
      <c r="Y416" s="37">
        <f>SUMIFS(СВЦЭМ!$L$34:$L$777,СВЦЭМ!$A$34:$A$777,$A416,СВЦЭМ!$B$34:$B$777,Y$401)+'СЕТ СН'!$F$13</f>
        <v>596.02022809000005</v>
      </c>
    </row>
    <row r="417" spans="1:25" ht="15.75" x14ac:dyDescent="0.2">
      <c r="A417" s="36">
        <f t="shared" si="11"/>
        <v>43236</v>
      </c>
      <c r="B417" s="37">
        <f>SUMIFS(СВЦЭМ!$L$34:$L$777,СВЦЭМ!$A$34:$A$777,$A417,СВЦЭМ!$B$34:$B$777,B$401)+'СЕТ СН'!$F$13</f>
        <v>649.87318820999997</v>
      </c>
      <c r="C417" s="37">
        <f>SUMIFS(СВЦЭМ!$L$34:$L$777,СВЦЭМ!$A$34:$A$777,$A417,СВЦЭМ!$B$34:$B$777,C$401)+'СЕТ СН'!$F$13</f>
        <v>677.95663650999995</v>
      </c>
      <c r="D417" s="37">
        <f>SUMIFS(СВЦЭМ!$L$34:$L$777,СВЦЭМ!$A$34:$A$777,$A417,СВЦЭМ!$B$34:$B$777,D$401)+'СЕТ СН'!$F$13</f>
        <v>714.90362067000001</v>
      </c>
      <c r="E417" s="37">
        <f>SUMIFS(СВЦЭМ!$L$34:$L$777,СВЦЭМ!$A$34:$A$777,$A417,СВЦЭМ!$B$34:$B$777,E$401)+'СЕТ СН'!$F$13</f>
        <v>719.84752390000006</v>
      </c>
      <c r="F417" s="37">
        <f>SUMIFS(СВЦЭМ!$L$34:$L$777,СВЦЭМ!$A$34:$A$777,$A417,СВЦЭМ!$B$34:$B$777,F$401)+'СЕТ СН'!$F$13</f>
        <v>717.45921335000003</v>
      </c>
      <c r="G417" s="37">
        <f>SUMIFS(СВЦЭМ!$L$34:$L$777,СВЦЭМ!$A$34:$A$777,$A417,СВЦЭМ!$B$34:$B$777,G$401)+'СЕТ СН'!$F$13</f>
        <v>702.64035282999998</v>
      </c>
      <c r="H417" s="37">
        <f>SUMIFS(СВЦЭМ!$L$34:$L$777,СВЦЭМ!$A$34:$A$777,$A417,СВЦЭМ!$B$34:$B$777,H$401)+'СЕТ СН'!$F$13</f>
        <v>656.10640984999998</v>
      </c>
      <c r="I417" s="37">
        <f>SUMIFS(СВЦЭМ!$L$34:$L$777,СВЦЭМ!$A$34:$A$777,$A417,СВЦЭМ!$B$34:$B$777,I$401)+'СЕТ СН'!$F$13</f>
        <v>600.31794801000001</v>
      </c>
      <c r="J417" s="37">
        <f>SUMIFS(СВЦЭМ!$L$34:$L$777,СВЦЭМ!$A$34:$A$777,$A417,СВЦЭМ!$B$34:$B$777,J$401)+'СЕТ СН'!$F$13</f>
        <v>578.34892172000002</v>
      </c>
      <c r="K417" s="37">
        <f>SUMIFS(СВЦЭМ!$L$34:$L$777,СВЦЭМ!$A$34:$A$777,$A417,СВЦЭМ!$B$34:$B$777,K$401)+'СЕТ СН'!$F$13</f>
        <v>564.44867512999997</v>
      </c>
      <c r="L417" s="37">
        <f>SUMIFS(СВЦЭМ!$L$34:$L$777,СВЦЭМ!$A$34:$A$777,$A417,СВЦЭМ!$B$34:$B$777,L$401)+'СЕТ СН'!$F$13</f>
        <v>553.68706430999998</v>
      </c>
      <c r="M417" s="37">
        <f>SUMIFS(СВЦЭМ!$L$34:$L$777,СВЦЭМ!$A$34:$A$777,$A417,СВЦЭМ!$B$34:$B$777,M$401)+'СЕТ СН'!$F$13</f>
        <v>572.57857860000001</v>
      </c>
      <c r="N417" s="37">
        <f>SUMIFS(СВЦЭМ!$L$34:$L$777,СВЦЭМ!$A$34:$A$777,$A417,СВЦЭМ!$B$34:$B$777,N$401)+'СЕТ СН'!$F$13</f>
        <v>587.40041986000006</v>
      </c>
      <c r="O417" s="37">
        <f>SUMIFS(СВЦЭМ!$L$34:$L$777,СВЦЭМ!$A$34:$A$777,$A417,СВЦЭМ!$B$34:$B$777,O$401)+'СЕТ СН'!$F$13</f>
        <v>585.27147491000005</v>
      </c>
      <c r="P417" s="37">
        <f>SUMIFS(СВЦЭМ!$L$34:$L$777,СВЦЭМ!$A$34:$A$777,$A417,СВЦЭМ!$B$34:$B$777,P$401)+'СЕТ СН'!$F$13</f>
        <v>590.20345034000002</v>
      </c>
      <c r="Q417" s="37">
        <f>SUMIFS(СВЦЭМ!$L$34:$L$777,СВЦЭМ!$A$34:$A$777,$A417,СВЦЭМ!$B$34:$B$777,Q$401)+'СЕТ СН'!$F$13</f>
        <v>588.52461378999999</v>
      </c>
      <c r="R417" s="37">
        <f>SUMIFS(СВЦЭМ!$L$34:$L$777,СВЦЭМ!$A$34:$A$777,$A417,СВЦЭМ!$B$34:$B$777,R$401)+'СЕТ СН'!$F$13</f>
        <v>594.22502566000003</v>
      </c>
      <c r="S417" s="37">
        <f>SUMIFS(СВЦЭМ!$L$34:$L$777,СВЦЭМ!$A$34:$A$777,$A417,СВЦЭМ!$B$34:$B$777,S$401)+'СЕТ СН'!$F$13</f>
        <v>592.48934752000002</v>
      </c>
      <c r="T417" s="37">
        <f>SUMIFS(СВЦЭМ!$L$34:$L$777,СВЦЭМ!$A$34:$A$777,$A417,СВЦЭМ!$B$34:$B$777,T$401)+'СЕТ СН'!$F$13</f>
        <v>586.81423124000003</v>
      </c>
      <c r="U417" s="37">
        <f>SUMIFS(СВЦЭМ!$L$34:$L$777,СВЦЭМ!$A$34:$A$777,$A417,СВЦЭМ!$B$34:$B$777,U$401)+'СЕТ СН'!$F$13</f>
        <v>586.42839189999995</v>
      </c>
      <c r="V417" s="37">
        <f>SUMIFS(СВЦЭМ!$L$34:$L$777,СВЦЭМ!$A$34:$A$777,$A417,СВЦЭМ!$B$34:$B$777,V$401)+'СЕТ СН'!$F$13</f>
        <v>553.72774761999995</v>
      </c>
      <c r="W417" s="37">
        <f>SUMIFS(СВЦЭМ!$L$34:$L$777,СВЦЭМ!$A$34:$A$777,$A417,СВЦЭМ!$B$34:$B$777,W$401)+'СЕТ СН'!$F$13</f>
        <v>548.54690802000005</v>
      </c>
      <c r="X417" s="37">
        <f>SUMIFS(СВЦЭМ!$L$34:$L$777,СВЦЭМ!$A$34:$A$777,$A417,СВЦЭМ!$B$34:$B$777,X$401)+'СЕТ СН'!$F$13</f>
        <v>549.90464837000002</v>
      </c>
      <c r="Y417" s="37">
        <f>SUMIFS(СВЦЭМ!$L$34:$L$777,СВЦЭМ!$A$34:$A$777,$A417,СВЦЭМ!$B$34:$B$777,Y$401)+'СЕТ СН'!$F$13</f>
        <v>604.42810802999998</v>
      </c>
    </row>
    <row r="418" spans="1:25" ht="15.75" x14ac:dyDescent="0.2">
      <c r="A418" s="36">
        <f t="shared" si="11"/>
        <v>43237</v>
      </c>
      <c r="B418" s="37">
        <f>SUMIFS(СВЦЭМ!$L$34:$L$777,СВЦЭМ!$A$34:$A$777,$A418,СВЦЭМ!$B$34:$B$777,B$401)+'СЕТ СН'!$F$13</f>
        <v>649.87648492999995</v>
      </c>
      <c r="C418" s="37">
        <f>SUMIFS(СВЦЭМ!$L$34:$L$777,СВЦЭМ!$A$34:$A$777,$A418,СВЦЭМ!$B$34:$B$777,C$401)+'СЕТ СН'!$F$13</f>
        <v>682.43318655999997</v>
      </c>
      <c r="D418" s="37">
        <f>SUMIFS(СВЦЭМ!$L$34:$L$777,СВЦЭМ!$A$34:$A$777,$A418,СВЦЭМ!$B$34:$B$777,D$401)+'СЕТ СН'!$F$13</f>
        <v>708.42574291999995</v>
      </c>
      <c r="E418" s="37">
        <f>SUMIFS(СВЦЭМ!$L$34:$L$777,СВЦЭМ!$A$34:$A$777,$A418,СВЦЭМ!$B$34:$B$777,E$401)+'СЕТ СН'!$F$13</f>
        <v>717.15204202999996</v>
      </c>
      <c r="F418" s="37">
        <f>SUMIFS(СВЦЭМ!$L$34:$L$777,СВЦЭМ!$A$34:$A$777,$A418,СВЦЭМ!$B$34:$B$777,F$401)+'СЕТ СН'!$F$13</f>
        <v>720.09329147000005</v>
      </c>
      <c r="G418" s="37">
        <f>SUMIFS(СВЦЭМ!$L$34:$L$777,СВЦЭМ!$A$34:$A$777,$A418,СВЦЭМ!$B$34:$B$777,G$401)+'СЕТ СН'!$F$13</f>
        <v>709.65327368999999</v>
      </c>
      <c r="H418" s="37">
        <f>SUMIFS(СВЦЭМ!$L$34:$L$777,СВЦЭМ!$A$34:$A$777,$A418,СВЦЭМ!$B$34:$B$777,H$401)+'СЕТ СН'!$F$13</f>
        <v>667.11199726999996</v>
      </c>
      <c r="I418" s="37">
        <f>SUMIFS(СВЦЭМ!$L$34:$L$777,СВЦЭМ!$A$34:$A$777,$A418,СВЦЭМ!$B$34:$B$777,I$401)+'СЕТ СН'!$F$13</f>
        <v>603.59239157000002</v>
      </c>
      <c r="J418" s="37">
        <f>SUMIFS(СВЦЭМ!$L$34:$L$777,СВЦЭМ!$A$34:$A$777,$A418,СВЦЭМ!$B$34:$B$777,J$401)+'СЕТ СН'!$F$13</f>
        <v>567.26983798000003</v>
      </c>
      <c r="K418" s="37">
        <f>SUMIFS(СВЦЭМ!$L$34:$L$777,СВЦЭМ!$A$34:$A$777,$A418,СВЦЭМ!$B$34:$B$777,K$401)+'СЕТ СН'!$F$13</f>
        <v>552.72948857999995</v>
      </c>
      <c r="L418" s="37">
        <f>SUMIFS(СВЦЭМ!$L$34:$L$777,СВЦЭМ!$A$34:$A$777,$A418,СВЦЭМ!$B$34:$B$777,L$401)+'СЕТ СН'!$F$13</f>
        <v>545.89095049000002</v>
      </c>
      <c r="M418" s="37">
        <f>SUMIFS(СВЦЭМ!$L$34:$L$777,СВЦЭМ!$A$34:$A$777,$A418,СВЦЭМ!$B$34:$B$777,M$401)+'СЕТ СН'!$F$13</f>
        <v>546.20875441999999</v>
      </c>
      <c r="N418" s="37">
        <f>SUMIFS(СВЦЭМ!$L$34:$L$777,СВЦЭМ!$A$34:$A$777,$A418,СВЦЭМ!$B$34:$B$777,N$401)+'СЕТ СН'!$F$13</f>
        <v>576.55371720000005</v>
      </c>
      <c r="O418" s="37">
        <f>SUMIFS(СВЦЭМ!$L$34:$L$777,СВЦЭМ!$A$34:$A$777,$A418,СВЦЭМ!$B$34:$B$777,O$401)+'СЕТ СН'!$F$13</f>
        <v>582.70906105999995</v>
      </c>
      <c r="P418" s="37">
        <f>SUMIFS(СВЦЭМ!$L$34:$L$777,СВЦЭМ!$A$34:$A$777,$A418,СВЦЭМ!$B$34:$B$777,P$401)+'СЕТ СН'!$F$13</f>
        <v>596.77542163999999</v>
      </c>
      <c r="Q418" s="37">
        <f>SUMIFS(СВЦЭМ!$L$34:$L$777,СВЦЭМ!$A$34:$A$777,$A418,СВЦЭМ!$B$34:$B$777,Q$401)+'СЕТ СН'!$F$13</f>
        <v>600.91668623999999</v>
      </c>
      <c r="R418" s="37">
        <f>SUMIFS(СВЦЭМ!$L$34:$L$777,СВЦЭМ!$A$34:$A$777,$A418,СВЦЭМ!$B$34:$B$777,R$401)+'СЕТ СН'!$F$13</f>
        <v>600.89956810000001</v>
      </c>
      <c r="S418" s="37">
        <f>SUMIFS(СВЦЭМ!$L$34:$L$777,СВЦЭМ!$A$34:$A$777,$A418,СВЦЭМ!$B$34:$B$777,S$401)+'СЕТ СН'!$F$13</f>
        <v>600.22455119000006</v>
      </c>
      <c r="T418" s="37">
        <f>SUMIFS(СВЦЭМ!$L$34:$L$777,СВЦЭМ!$A$34:$A$777,$A418,СВЦЭМ!$B$34:$B$777,T$401)+'СЕТ СН'!$F$13</f>
        <v>587.31702906999999</v>
      </c>
      <c r="U418" s="37">
        <f>SUMIFS(СВЦЭМ!$L$34:$L$777,СВЦЭМ!$A$34:$A$777,$A418,СВЦЭМ!$B$34:$B$777,U$401)+'СЕТ СН'!$F$13</f>
        <v>573.59389350000004</v>
      </c>
      <c r="V418" s="37">
        <f>SUMIFS(СВЦЭМ!$L$34:$L$777,СВЦЭМ!$A$34:$A$777,$A418,СВЦЭМ!$B$34:$B$777,V$401)+'СЕТ СН'!$F$13</f>
        <v>559.95581089999996</v>
      </c>
      <c r="W418" s="37">
        <f>SUMIFS(СВЦЭМ!$L$34:$L$777,СВЦЭМ!$A$34:$A$777,$A418,СВЦЭМ!$B$34:$B$777,W$401)+'СЕТ СН'!$F$13</f>
        <v>536.57857263000005</v>
      </c>
      <c r="X418" s="37">
        <f>SUMIFS(СВЦЭМ!$L$34:$L$777,СВЦЭМ!$A$34:$A$777,$A418,СВЦЭМ!$B$34:$B$777,X$401)+'СЕТ СН'!$F$13</f>
        <v>556.71604714</v>
      </c>
      <c r="Y418" s="37">
        <f>SUMIFS(СВЦЭМ!$L$34:$L$777,СВЦЭМ!$A$34:$A$777,$A418,СВЦЭМ!$B$34:$B$777,Y$401)+'СЕТ СН'!$F$13</f>
        <v>601.47410786</v>
      </c>
    </row>
    <row r="419" spans="1:25" ht="15.75" x14ac:dyDescent="0.2">
      <c r="A419" s="36">
        <f t="shared" si="11"/>
        <v>43238</v>
      </c>
      <c r="B419" s="37">
        <f>SUMIFS(СВЦЭМ!$L$34:$L$777,СВЦЭМ!$A$34:$A$777,$A419,СВЦЭМ!$B$34:$B$777,B$401)+'СЕТ СН'!$F$13</f>
        <v>673.02075085000001</v>
      </c>
      <c r="C419" s="37">
        <f>SUMIFS(СВЦЭМ!$L$34:$L$777,СВЦЭМ!$A$34:$A$777,$A419,СВЦЭМ!$B$34:$B$777,C$401)+'СЕТ СН'!$F$13</f>
        <v>705.11469258</v>
      </c>
      <c r="D419" s="37">
        <f>SUMIFS(СВЦЭМ!$L$34:$L$777,СВЦЭМ!$A$34:$A$777,$A419,СВЦЭМ!$B$34:$B$777,D$401)+'СЕТ СН'!$F$13</f>
        <v>714.07043648000001</v>
      </c>
      <c r="E419" s="37">
        <f>SUMIFS(СВЦЭМ!$L$34:$L$777,СВЦЭМ!$A$34:$A$777,$A419,СВЦЭМ!$B$34:$B$777,E$401)+'СЕТ СН'!$F$13</f>
        <v>713.57236681999996</v>
      </c>
      <c r="F419" s="37">
        <f>SUMIFS(СВЦЭМ!$L$34:$L$777,СВЦЭМ!$A$34:$A$777,$A419,СВЦЭМ!$B$34:$B$777,F$401)+'СЕТ СН'!$F$13</f>
        <v>713.80668031000005</v>
      </c>
      <c r="G419" s="37">
        <f>SUMIFS(СВЦЭМ!$L$34:$L$777,СВЦЭМ!$A$34:$A$777,$A419,СВЦЭМ!$B$34:$B$777,G$401)+'СЕТ СН'!$F$13</f>
        <v>719.40415124000003</v>
      </c>
      <c r="H419" s="37">
        <f>SUMIFS(СВЦЭМ!$L$34:$L$777,СВЦЭМ!$A$34:$A$777,$A419,СВЦЭМ!$B$34:$B$777,H$401)+'СЕТ СН'!$F$13</f>
        <v>687.66094379000003</v>
      </c>
      <c r="I419" s="37">
        <f>SUMIFS(СВЦЭМ!$L$34:$L$777,СВЦЭМ!$A$34:$A$777,$A419,СВЦЭМ!$B$34:$B$777,I$401)+'СЕТ СН'!$F$13</f>
        <v>629.72693708999998</v>
      </c>
      <c r="J419" s="37">
        <f>SUMIFS(СВЦЭМ!$L$34:$L$777,СВЦЭМ!$A$34:$A$777,$A419,СВЦЭМ!$B$34:$B$777,J$401)+'СЕТ СН'!$F$13</f>
        <v>603.47075790999997</v>
      </c>
      <c r="K419" s="37">
        <f>SUMIFS(СВЦЭМ!$L$34:$L$777,СВЦЭМ!$A$34:$A$777,$A419,СВЦЭМ!$B$34:$B$777,K$401)+'СЕТ СН'!$F$13</f>
        <v>591.33795021000003</v>
      </c>
      <c r="L419" s="37">
        <f>SUMIFS(СВЦЭМ!$L$34:$L$777,СВЦЭМ!$A$34:$A$777,$A419,СВЦЭМ!$B$34:$B$777,L$401)+'СЕТ СН'!$F$13</f>
        <v>584.30456749999996</v>
      </c>
      <c r="M419" s="37">
        <f>SUMIFS(СВЦЭМ!$L$34:$L$777,СВЦЭМ!$A$34:$A$777,$A419,СВЦЭМ!$B$34:$B$777,M$401)+'СЕТ СН'!$F$13</f>
        <v>590.04111434000004</v>
      </c>
      <c r="N419" s="37">
        <f>SUMIFS(СВЦЭМ!$L$34:$L$777,СВЦЭМ!$A$34:$A$777,$A419,СВЦЭМ!$B$34:$B$777,N$401)+'СЕТ СН'!$F$13</f>
        <v>609.63679714</v>
      </c>
      <c r="O419" s="37">
        <f>SUMIFS(СВЦЭМ!$L$34:$L$777,СВЦЭМ!$A$34:$A$777,$A419,СВЦЭМ!$B$34:$B$777,O$401)+'СЕТ СН'!$F$13</f>
        <v>602.06093566000004</v>
      </c>
      <c r="P419" s="37">
        <f>SUMIFS(СВЦЭМ!$L$34:$L$777,СВЦЭМ!$A$34:$A$777,$A419,СВЦЭМ!$B$34:$B$777,P$401)+'СЕТ СН'!$F$13</f>
        <v>607.86772098999995</v>
      </c>
      <c r="Q419" s="37">
        <f>SUMIFS(СВЦЭМ!$L$34:$L$777,СВЦЭМ!$A$34:$A$777,$A419,СВЦЭМ!$B$34:$B$777,Q$401)+'СЕТ СН'!$F$13</f>
        <v>613.80875636999997</v>
      </c>
      <c r="R419" s="37">
        <f>SUMIFS(СВЦЭМ!$L$34:$L$777,СВЦЭМ!$A$34:$A$777,$A419,СВЦЭМ!$B$34:$B$777,R$401)+'СЕТ СН'!$F$13</f>
        <v>621.99982963000002</v>
      </c>
      <c r="S419" s="37">
        <f>SUMIFS(СВЦЭМ!$L$34:$L$777,СВЦЭМ!$A$34:$A$777,$A419,СВЦЭМ!$B$34:$B$777,S$401)+'СЕТ СН'!$F$13</f>
        <v>612.68736809999996</v>
      </c>
      <c r="T419" s="37">
        <f>SUMIFS(СВЦЭМ!$L$34:$L$777,СВЦЭМ!$A$34:$A$777,$A419,СВЦЭМ!$B$34:$B$777,T$401)+'СЕТ СН'!$F$13</f>
        <v>601.94277668999996</v>
      </c>
      <c r="U419" s="37">
        <f>SUMIFS(СВЦЭМ!$L$34:$L$777,СВЦЭМ!$A$34:$A$777,$A419,СВЦЭМ!$B$34:$B$777,U$401)+'СЕТ СН'!$F$13</f>
        <v>633.03666995000003</v>
      </c>
      <c r="V419" s="37">
        <f>SUMIFS(СВЦЭМ!$L$34:$L$777,СВЦЭМ!$A$34:$A$777,$A419,СВЦЭМ!$B$34:$B$777,V$401)+'СЕТ СН'!$F$13</f>
        <v>607.94667221999998</v>
      </c>
      <c r="W419" s="37">
        <f>SUMIFS(СВЦЭМ!$L$34:$L$777,СВЦЭМ!$A$34:$A$777,$A419,СВЦЭМ!$B$34:$B$777,W$401)+'СЕТ СН'!$F$13</f>
        <v>593.60548094000001</v>
      </c>
      <c r="X419" s="37">
        <f>SUMIFS(СВЦЭМ!$L$34:$L$777,СВЦЭМ!$A$34:$A$777,$A419,СВЦЭМ!$B$34:$B$777,X$401)+'СЕТ СН'!$F$13</f>
        <v>617.76010967000002</v>
      </c>
      <c r="Y419" s="37">
        <f>SUMIFS(СВЦЭМ!$L$34:$L$777,СВЦЭМ!$A$34:$A$777,$A419,СВЦЭМ!$B$34:$B$777,Y$401)+'СЕТ СН'!$F$13</f>
        <v>665.23434503999999</v>
      </c>
    </row>
    <row r="420" spans="1:25" ht="15.75" x14ac:dyDescent="0.2">
      <c r="A420" s="36">
        <f t="shared" si="11"/>
        <v>43239</v>
      </c>
      <c r="B420" s="37">
        <f>SUMIFS(СВЦЭМ!$L$34:$L$777,СВЦЭМ!$A$34:$A$777,$A420,СВЦЭМ!$B$34:$B$777,B$401)+'СЕТ СН'!$F$13</f>
        <v>635.64240525000002</v>
      </c>
      <c r="C420" s="37">
        <f>SUMIFS(СВЦЭМ!$L$34:$L$777,СВЦЭМ!$A$34:$A$777,$A420,СВЦЭМ!$B$34:$B$777,C$401)+'СЕТ СН'!$F$13</f>
        <v>644.25014106000003</v>
      </c>
      <c r="D420" s="37">
        <f>SUMIFS(СВЦЭМ!$L$34:$L$777,СВЦЭМ!$A$34:$A$777,$A420,СВЦЭМ!$B$34:$B$777,D$401)+'СЕТ СН'!$F$13</f>
        <v>634.94027932999995</v>
      </c>
      <c r="E420" s="37">
        <f>SUMIFS(СВЦЭМ!$L$34:$L$777,СВЦЭМ!$A$34:$A$777,$A420,СВЦЭМ!$B$34:$B$777,E$401)+'СЕТ СН'!$F$13</f>
        <v>648.08458945999996</v>
      </c>
      <c r="F420" s="37">
        <f>SUMIFS(СВЦЭМ!$L$34:$L$777,СВЦЭМ!$A$34:$A$777,$A420,СВЦЭМ!$B$34:$B$777,F$401)+'СЕТ СН'!$F$13</f>
        <v>667.90582305999999</v>
      </c>
      <c r="G420" s="37">
        <f>SUMIFS(СВЦЭМ!$L$34:$L$777,СВЦЭМ!$A$34:$A$777,$A420,СВЦЭМ!$B$34:$B$777,G$401)+'СЕТ СН'!$F$13</f>
        <v>678.39087032999998</v>
      </c>
      <c r="H420" s="37">
        <f>SUMIFS(СВЦЭМ!$L$34:$L$777,СВЦЭМ!$A$34:$A$777,$A420,СВЦЭМ!$B$34:$B$777,H$401)+'СЕТ СН'!$F$13</f>
        <v>671.06674978000001</v>
      </c>
      <c r="I420" s="37">
        <f>SUMIFS(СВЦЭМ!$L$34:$L$777,СВЦЭМ!$A$34:$A$777,$A420,СВЦЭМ!$B$34:$B$777,I$401)+'СЕТ СН'!$F$13</f>
        <v>629.42479562000005</v>
      </c>
      <c r="J420" s="37">
        <f>SUMIFS(СВЦЭМ!$L$34:$L$777,СВЦЭМ!$A$34:$A$777,$A420,СВЦЭМ!$B$34:$B$777,J$401)+'СЕТ СН'!$F$13</f>
        <v>575.16032928000004</v>
      </c>
      <c r="K420" s="37">
        <f>SUMIFS(СВЦЭМ!$L$34:$L$777,СВЦЭМ!$A$34:$A$777,$A420,СВЦЭМ!$B$34:$B$777,K$401)+'СЕТ СН'!$F$13</f>
        <v>555.02677953</v>
      </c>
      <c r="L420" s="37">
        <f>SUMIFS(СВЦЭМ!$L$34:$L$777,СВЦЭМ!$A$34:$A$777,$A420,СВЦЭМ!$B$34:$B$777,L$401)+'СЕТ СН'!$F$13</f>
        <v>547.89646479999999</v>
      </c>
      <c r="M420" s="37">
        <f>SUMIFS(СВЦЭМ!$L$34:$L$777,СВЦЭМ!$A$34:$A$777,$A420,СВЦЭМ!$B$34:$B$777,M$401)+'СЕТ СН'!$F$13</f>
        <v>545.63562469999999</v>
      </c>
      <c r="N420" s="37">
        <f>SUMIFS(СВЦЭМ!$L$34:$L$777,СВЦЭМ!$A$34:$A$777,$A420,СВЦЭМ!$B$34:$B$777,N$401)+'СЕТ СН'!$F$13</f>
        <v>550.46565149000003</v>
      </c>
      <c r="O420" s="37">
        <f>SUMIFS(СВЦЭМ!$L$34:$L$777,СВЦЭМ!$A$34:$A$777,$A420,СВЦЭМ!$B$34:$B$777,O$401)+'СЕТ СН'!$F$13</f>
        <v>568.68240632000004</v>
      </c>
      <c r="P420" s="37">
        <f>SUMIFS(СВЦЭМ!$L$34:$L$777,СВЦЭМ!$A$34:$A$777,$A420,СВЦЭМ!$B$34:$B$777,P$401)+'СЕТ СН'!$F$13</f>
        <v>581.17050198000004</v>
      </c>
      <c r="Q420" s="37">
        <f>SUMIFS(СВЦЭМ!$L$34:$L$777,СВЦЭМ!$A$34:$A$777,$A420,СВЦЭМ!$B$34:$B$777,Q$401)+'СЕТ СН'!$F$13</f>
        <v>581.02705121999998</v>
      </c>
      <c r="R420" s="37">
        <f>SUMIFS(СВЦЭМ!$L$34:$L$777,СВЦЭМ!$A$34:$A$777,$A420,СВЦЭМ!$B$34:$B$777,R$401)+'СЕТ СН'!$F$13</f>
        <v>586.66210146000003</v>
      </c>
      <c r="S420" s="37">
        <f>SUMIFS(СВЦЭМ!$L$34:$L$777,СВЦЭМ!$A$34:$A$777,$A420,СВЦЭМ!$B$34:$B$777,S$401)+'СЕТ СН'!$F$13</f>
        <v>573.88024736</v>
      </c>
      <c r="T420" s="37">
        <f>SUMIFS(СВЦЭМ!$L$34:$L$777,СВЦЭМ!$A$34:$A$777,$A420,СВЦЭМ!$B$34:$B$777,T$401)+'СЕТ СН'!$F$13</f>
        <v>574.65698612999995</v>
      </c>
      <c r="U420" s="37">
        <f>SUMIFS(СВЦЭМ!$L$34:$L$777,СВЦЭМ!$A$34:$A$777,$A420,СВЦЭМ!$B$34:$B$777,U$401)+'СЕТ СН'!$F$13</f>
        <v>559.75707248000003</v>
      </c>
      <c r="V420" s="37">
        <f>SUMIFS(СВЦЭМ!$L$34:$L$777,СВЦЭМ!$A$34:$A$777,$A420,СВЦЭМ!$B$34:$B$777,V$401)+'СЕТ СН'!$F$13</f>
        <v>550.09199353999998</v>
      </c>
      <c r="W420" s="37">
        <f>SUMIFS(СВЦЭМ!$L$34:$L$777,СВЦЭМ!$A$34:$A$777,$A420,СВЦЭМ!$B$34:$B$777,W$401)+'СЕТ СН'!$F$13</f>
        <v>524.05314526999996</v>
      </c>
      <c r="X420" s="37">
        <f>SUMIFS(СВЦЭМ!$L$34:$L$777,СВЦЭМ!$A$34:$A$777,$A420,СВЦЭМ!$B$34:$B$777,X$401)+'СЕТ СН'!$F$13</f>
        <v>527.72775724999997</v>
      </c>
      <c r="Y420" s="37">
        <f>SUMIFS(СВЦЭМ!$L$34:$L$777,СВЦЭМ!$A$34:$A$777,$A420,СВЦЭМ!$B$34:$B$777,Y$401)+'СЕТ СН'!$F$13</f>
        <v>583.43746696999995</v>
      </c>
    </row>
    <row r="421" spans="1:25" ht="15.75" x14ac:dyDescent="0.2">
      <c r="A421" s="36">
        <f t="shared" si="11"/>
        <v>43240</v>
      </c>
      <c r="B421" s="37">
        <f>SUMIFS(СВЦЭМ!$L$34:$L$777,СВЦЭМ!$A$34:$A$777,$A421,СВЦЭМ!$B$34:$B$777,B$401)+'СЕТ СН'!$F$13</f>
        <v>624.82680612000001</v>
      </c>
      <c r="C421" s="37">
        <f>SUMIFS(СВЦЭМ!$L$34:$L$777,СВЦЭМ!$A$34:$A$777,$A421,СВЦЭМ!$B$34:$B$777,C$401)+'СЕТ СН'!$F$13</f>
        <v>652.46068981999997</v>
      </c>
      <c r="D421" s="37">
        <f>SUMIFS(СВЦЭМ!$L$34:$L$777,СВЦЭМ!$A$34:$A$777,$A421,СВЦЭМ!$B$34:$B$777,D$401)+'СЕТ СН'!$F$13</f>
        <v>678.17362510999999</v>
      </c>
      <c r="E421" s="37">
        <f>SUMIFS(СВЦЭМ!$L$34:$L$777,СВЦЭМ!$A$34:$A$777,$A421,СВЦЭМ!$B$34:$B$777,E$401)+'СЕТ СН'!$F$13</f>
        <v>692.14407523</v>
      </c>
      <c r="F421" s="37">
        <f>SUMIFS(СВЦЭМ!$L$34:$L$777,СВЦЭМ!$A$34:$A$777,$A421,СВЦЭМ!$B$34:$B$777,F$401)+'СЕТ СН'!$F$13</f>
        <v>708.76185682000005</v>
      </c>
      <c r="G421" s="37">
        <f>SUMIFS(СВЦЭМ!$L$34:$L$777,СВЦЭМ!$A$34:$A$777,$A421,СВЦЭМ!$B$34:$B$777,G$401)+'СЕТ СН'!$F$13</f>
        <v>709.70795975999999</v>
      </c>
      <c r="H421" s="37">
        <f>SUMIFS(СВЦЭМ!$L$34:$L$777,СВЦЭМ!$A$34:$A$777,$A421,СВЦЭМ!$B$34:$B$777,H$401)+'СЕТ СН'!$F$13</f>
        <v>695.30424391999998</v>
      </c>
      <c r="I421" s="37">
        <f>SUMIFS(СВЦЭМ!$L$34:$L$777,СВЦЭМ!$A$34:$A$777,$A421,СВЦЭМ!$B$34:$B$777,I$401)+'СЕТ СН'!$F$13</f>
        <v>634.41556018000006</v>
      </c>
      <c r="J421" s="37">
        <f>SUMIFS(СВЦЭМ!$L$34:$L$777,СВЦЭМ!$A$34:$A$777,$A421,СВЦЭМ!$B$34:$B$777,J$401)+'СЕТ СН'!$F$13</f>
        <v>583.88951453000004</v>
      </c>
      <c r="K421" s="37">
        <f>SUMIFS(СВЦЭМ!$L$34:$L$777,СВЦЭМ!$A$34:$A$777,$A421,СВЦЭМ!$B$34:$B$777,K$401)+'СЕТ СН'!$F$13</f>
        <v>549.13761764000003</v>
      </c>
      <c r="L421" s="37">
        <f>SUMIFS(СВЦЭМ!$L$34:$L$777,СВЦЭМ!$A$34:$A$777,$A421,СВЦЭМ!$B$34:$B$777,L$401)+'СЕТ СН'!$F$13</f>
        <v>561.04011829000001</v>
      </c>
      <c r="M421" s="37">
        <f>SUMIFS(СВЦЭМ!$L$34:$L$777,СВЦЭМ!$A$34:$A$777,$A421,СВЦЭМ!$B$34:$B$777,M$401)+'СЕТ СН'!$F$13</f>
        <v>547.07446739</v>
      </c>
      <c r="N421" s="37">
        <f>SUMIFS(СВЦЭМ!$L$34:$L$777,СВЦЭМ!$A$34:$A$777,$A421,СВЦЭМ!$B$34:$B$777,N$401)+'СЕТ СН'!$F$13</f>
        <v>551.02844290999997</v>
      </c>
      <c r="O421" s="37">
        <f>SUMIFS(СВЦЭМ!$L$34:$L$777,СВЦЭМ!$A$34:$A$777,$A421,СВЦЭМ!$B$34:$B$777,O$401)+'СЕТ СН'!$F$13</f>
        <v>551.38721067999995</v>
      </c>
      <c r="P421" s="37">
        <f>SUMIFS(СВЦЭМ!$L$34:$L$777,СВЦЭМ!$A$34:$A$777,$A421,СВЦЭМ!$B$34:$B$777,P$401)+'СЕТ СН'!$F$13</f>
        <v>572.64258537000001</v>
      </c>
      <c r="Q421" s="37">
        <f>SUMIFS(СВЦЭМ!$L$34:$L$777,СВЦЭМ!$A$34:$A$777,$A421,СВЦЭМ!$B$34:$B$777,Q$401)+'СЕТ СН'!$F$13</f>
        <v>576.86390280000001</v>
      </c>
      <c r="R421" s="37">
        <f>SUMIFS(СВЦЭМ!$L$34:$L$777,СВЦЭМ!$A$34:$A$777,$A421,СВЦЭМ!$B$34:$B$777,R$401)+'СЕТ СН'!$F$13</f>
        <v>574.93609830000003</v>
      </c>
      <c r="S421" s="37">
        <f>SUMIFS(СВЦЭМ!$L$34:$L$777,СВЦЭМ!$A$34:$A$777,$A421,СВЦЭМ!$B$34:$B$777,S$401)+'СЕТ СН'!$F$13</f>
        <v>559.35552738000001</v>
      </c>
      <c r="T421" s="37">
        <f>SUMIFS(СВЦЭМ!$L$34:$L$777,СВЦЭМ!$A$34:$A$777,$A421,СВЦЭМ!$B$34:$B$777,T$401)+'СЕТ СН'!$F$13</f>
        <v>548.74016446999997</v>
      </c>
      <c r="U421" s="37">
        <f>SUMIFS(СВЦЭМ!$L$34:$L$777,СВЦЭМ!$A$34:$A$777,$A421,СВЦЭМ!$B$34:$B$777,U$401)+'СЕТ СН'!$F$13</f>
        <v>556.38514129999999</v>
      </c>
      <c r="V421" s="37">
        <f>SUMIFS(СВЦЭМ!$L$34:$L$777,СВЦЭМ!$A$34:$A$777,$A421,СВЦЭМ!$B$34:$B$777,V$401)+'СЕТ СН'!$F$13</f>
        <v>522.86917654000001</v>
      </c>
      <c r="W421" s="37">
        <f>SUMIFS(СВЦЭМ!$L$34:$L$777,СВЦЭМ!$A$34:$A$777,$A421,СВЦЭМ!$B$34:$B$777,W$401)+'СЕТ СН'!$F$13</f>
        <v>503.39507895000003</v>
      </c>
      <c r="X421" s="37">
        <f>SUMIFS(СВЦЭМ!$L$34:$L$777,СВЦЭМ!$A$34:$A$777,$A421,СВЦЭМ!$B$34:$B$777,X$401)+'СЕТ СН'!$F$13</f>
        <v>515.52130039999997</v>
      </c>
      <c r="Y421" s="37">
        <f>SUMIFS(СВЦЭМ!$L$34:$L$777,СВЦЭМ!$A$34:$A$777,$A421,СВЦЭМ!$B$34:$B$777,Y$401)+'СЕТ СН'!$F$13</f>
        <v>561.62051441000006</v>
      </c>
    </row>
    <row r="422" spans="1:25" ht="15.75" x14ac:dyDescent="0.2">
      <c r="A422" s="36">
        <f t="shared" si="11"/>
        <v>43241</v>
      </c>
      <c r="B422" s="37">
        <f>SUMIFS(СВЦЭМ!$L$34:$L$777,СВЦЭМ!$A$34:$A$777,$A422,СВЦЭМ!$B$34:$B$777,B$401)+'СЕТ СН'!$F$13</f>
        <v>648.08872717999998</v>
      </c>
      <c r="C422" s="37">
        <f>SUMIFS(СВЦЭМ!$L$34:$L$777,СВЦЭМ!$A$34:$A$777,$A422,СВЦЭМ!$B$34:$B$777,C$401)+'СЕТ СН'!$F$13</f>
        <v>703.62100067999995</v>
      </c>
      <c r="D422" s="37">
        <f>SUMIFS(СВЦЭМ!$L$34:$L$777,СВЦЭМ!$A$34:$A$777,$A422,СВЦЭМ!$B$34:$B$777,D$401)+'СЕТ СН'!$F$13</f>
        <v>729.05720131999999</v>
      </c>
      <c r="E422" s="37">
        <f>SUMIFS(СВЦЭМ!$L$34:$L$777,СВЦЭМ!$A$34:$A$777,$A422,СВЦЭМ!$B$34:$B$777,E$401)+'СЕТ СН'!$F$13</f>
        <v>736.55268328</v>
      </c>
      <c r="F422" s="37">
        <f>SUMIFS(СВЦЭМ!$L$34:$L$777,СВЦЭМ!$A$34:$A$777,$A422,СВЦЭМ!$B$34:$B$777,F$401)+'СЕТ СН'!$F$13</f>
        <v>742.44647236000003</v>
      </c>
      <c r="G422" s="37">
        <f>SUMIFS(СВЦЭМ!$L$34:$L$777,СВЦЭМ!$A$34:$A$777,$A422,СВЦЭМ!$B$34:$B$777,G$401)+'СЕТ СН'!$F$13</f>
        <v>732.02322269000001</v>
      </c>
      <c r="H422" s="37">
        <f>SUMIFS(СВЦЭМ!$L$34:$L$777,СВЦЭМ!$A$34:$A$777,$A422,СВЦЭМ!$B$34:$B$777,H$401)+'СЕТ СН'!$F$13</f>
        <v>680.62194975</v>
      </c>
      <c r="I422" s="37">
        <f>SUMIFS(СВЦЭМ!$L$34:$L$777,СВЦЭМ!$A$34:$A$777,$A422,СВЦЭМ!$B$34:$B$777,I$401)+'СЕТ СН'!$F$13</f>
        <v>613.61944224000001</v>
      </c>
      <c r="J422" s="37">
        <f>SUMIFS(СВЦЭМ!$L$34:$L$777,СВЦЭМ!$A$34:$A$777,$A422,СВЦЭМ!$B$34:$B$777,J$401)+'СЕТ СН'!$F$13</f>
        <v>585.08404163</v>
      </c>
      <c r="K422" s="37">
        <f>SUMIFS(СВЦЭМ!$L$34:$L$777,СВЦЭМ!$A$34:$A$777,$A422,СВЦЭМ!$B$34:$B$777,K$401)+'СЕТ СН'!$F$13</f>
        <v>563.96222356999999</v>
      </c>
      <c r="L422" s="37">
        <f>SUMIFS(СВЦЭМ!$L$34:$L$777,СВЦЭМ!$A$34:$A$777,$A422,СВЦЭМ!$B$34:$B$777,L$401)+'СЕТ СН'!$F$13</f>
        <v>555.59959366999999</v>
      </c>
      <c r="M422" s="37">
        <f>SUMIFS(СВЦЭМ!$L$34:$L$777,СВЦЭМ!$A$34:$A$777,$A422,СВЦЭМ!$B$34:$B$777,M$401)+'СЕТ СН'!$F$13</f>
        <v>564.95573941999999</v>
      </c>
      <c r="N422" s="37">
        <f>SUMIFS(СВЦЭМ!$L$34:$L$777,СВЦЭМ!$A$34:$A$777,$A422,СВЦЭМ!$B$34:$B$777,N$401)+'СЕТ СН'!$F$13</f>
        <v>584.63690109000004</v>
      </c>
      <c r="O422" s="37">
        <f>SUMIFS(СВЦЭМ!$L$34:$L$777,СВЦЭМ!$A$34:$A$777,$A422,СВЦЭМ!$B$34:$B$777,O$401)+'СЕТ СН'!$F$13</f>
        <v>567.76876863999996</v>
      </c>
      <c r="P422" s="37">
        <f>SUMIFS(СВЦЭМ!$L$34:$L$777,СВЦЭМ!$A$34:$A$777,$A422,СВЦЭМ!$B$34:$B$777,P$401)+'СЕТ СН'!$F$13</f>
        <v>571.50357718999999</v>
      </c>
      <c r="Q422" s="37">
        <f>SUMIFS(СВЦЭМ!$L$34:$L$777,СВЦЭМ!$A$34:$A$777,$A422,СВЦЭМ!$B$34:$B$777,Q$401)+'СЕТ СН'!$F$13</f>
        <v>581.91312717999995</v>
      </c>
      <c r="R422" s="37">
        <f>SUMIFS(СВЦЭМ!$L$34:$L$777,СВЦЭМ!$A$34:$A$777,$A422,СВЦЭМ!$B$34:$B$777,R$401)+'СЕТ СН'!$F$13</f>
        <v>588.50703350000003</v>
      </c>
      <c r="S422" s="37">
        <f>SUMIFS(СВЦЭМ!$L$34:$L$777,СВЦЭМ!$A$34:$A$777,$A422,СВЦЭМ!$B$34:$B$777,S$401)+'СЕТ СН'!$F$13</f>
        <v>579.20066497000005</v>
      </c>
      <c r="T422" s="37">
        <f>SUMIFS(СВЦЭМ!$L$34:$L$777,СВЦЭМ!$A$34:$A$777,$A422,СВЦЭМ!$B$34:$B$777,T$401)+'СЕТ СН'!$F$13</f>
        <v>569.75885471000004</v>
      </c>
      <c r="U422" s="37">
        <f>SUMIFS(СВЦЭМ!$L$34:$L$777,СВЦЭМ!$A$34:$A$777,$A422,СВЦЭМ!$B$34:$B$777,U$401)+'СЕТ СН'!$F$13</f>
        <v>600.06768025999997</v>
      </c>
      <c r="V422" s="37">
        <f>SUMIFS(СВЦЭМ!$L$34:$L$777,СВЦЭМ!$A$34:$A$777,$A422,СВЦЭМ!$B$34:$B$777,V$401)+'СЕТ СН'!$F$13</f>
        <v>576.55805209000005</v>
      </c>
      <c r="W422" s="37">
        <f>SUMIFS(СВЦЭМ!$L$34:$L$777,СВЦЭМ!$A$34:$A$777,$A422,СВЦЭМ!$B$34:$B$777,W$401)+'СЕТ СН'!$F$13</f>
        <v>554.10118654999997</v>
      </c>
      <c r="X422" s="37">
        <f>SUMIFS(СВЦЭМ!$L$34:$L$777,СВЦЭМ!$A$34:$A$777,$A422,СВЦЭМ!$B$34:$B$777,X$401)+'СЕТ СН'!$F$13</f>
        <v>580.98364874000004</v>
      </c>
      <c r="Y422" s="37">
        <f>SUMIFS(СВЦЭМ!$L$34:$L$777,СВЦЭМ!$A$34:$A$777,$A422,СВЦЭМ!$B$34:$B$777,Y$401)+'СЕТ СН'!$F$13</f>
        <v>643.23283583</v>
      </c>
    </row>
    <row r="423" spans="1:25" ht="15.75" x14ac:dyDescent="0.2">
      <c r="A423" s="36">
        <f t="shared" si="11"/>
        <v>43242</v>
      </c>
      <c r="B423" s="37">
        <f>SUMIFS(СВЦЭМ!$L$34:$L$777,СВЦЭМ!$A$34:$A$777,$A423,СВЦЭМ!$B$34:$B$777,B$401)+'СЕТ СН'!$F$13</f>
        <v>617.80621512000005</v>
      </c>
      <c r="C423" s="37">
        <f>SUMIFS(СВЦЭМ!$L$34:$L$777,СВЦЭМ!$A$34:$A$777,$A423,СВЦЭМ!$B$34:$B$777,C$401)+'СЕТ СН'!$F$13</f>
        <v>663.10030379</v>
      </c>
      <c r="D423" s="37">
        <f>SUMIFS(СВЦЭМ!$L$34:$L$777,СВЦЭМ!$A$34:$A$777,$A423,СВЦЭМ!$B$34:$B$777,D$401)+'СЕТ СН'!$F$13</f>
        <v>684.80114641</v>
      </c>
      <c r="E423" s="37">
        <f>SUMIFS(СВЦЭМ!$L$34:$L$777,СВЦЭМ!$A$34:$A$777,$A423,СВЦЭМ!$B$34:$B$777,E$401)+'СЕТ СН'!$F$13</f>
        <v>696.56292214999996</v>
      </c>
      <c r="F423" s="37">
        <f>SUMIFS(СВЦЭМ!$L$34:$L$777,СВЦЭМ!$A$34:$A$777,$A423,СВЦЭМ!$B$34:$B$777,F$401)+'СЕТ СН'!$F$13</f>
        <v>704.24180605000004</v>
      </c>
      <c r="G423" s="37">
        <f>SUMIFS(СВЦЭМ!$L$34:$L$777,СВЦЭМ!$A$34:$A$777,$A423,СВЦЭМ!$B$34:$B$777,G$401)+'СЕТ СН'!$F$13</f>
        <v>686.17263392999996</v>
      </c>
      <c r="H423" s="37">
        <f>SUMIFS(СВЦЭМ!$L$34:$L$777,СВЦЭМ!$A$34:$A$777,$A423,СВЦЭМ!$B$34:$B$777,H$401)+'СЕТ СН'!$F$13</f>
        <v>626.28323896999996</v>
      </c>
      <c r="I423" s="37">
        <f>SUMIFS(СВЦЭМ!$L$34:$L$777,СВЦЭМ!$A$34:$A$777,$A423,СВЦЭМ!$B$34:$B$777,I$401)+'СЕТ СН'!$F$13</f>
        <v>586.27297005000003</v>
      </c>
      <c r="J423" s="37">
        <f>SUMIFS(СВЦЭМ!$L$34:$L$777,СВЦЭМ!$A$34:$A$777,$A423,СВЦЭМ!$B$34:$B$777,J$401)+'СЕТ СН'!$F$13</f>
        <v>573.21965019000004</v>
      </c>
      <c r="K423" s="37">
        <f>SUMIFS(СВЦЭМ!$L$34:$L$777,СВЦЭМ!$A$34:$A$777,$A423,СВЦЭМ!$B$34:$B$777,K$401)+'СЕТ СН'!$F$13</f>
        <v>579.92455919999998</v>
      </c>
      <c r="L423" s="37">
        <f>SUMIFS(СВЦЭМ!$L$34:$L$777,СВЦЭМ!$A$34:$A$777,$A423,СВЦЭМ!$B$34:$B$777,L$401)+'СЕТ СН'!$F$13</f>
        <v>580.88701814000001</v>
      </c>
      <c r="M423" s="37">
        <f>SUMIFS(СВЦЭМ!$L$34:$L$777,СВЦЭМ!$A$34:$A$777,$A423,СВЦЭМ!$B$34:$B$777,M$401)+'СЕТ СН'!$F$13</f>
        <v>574.87124026000004</v>
      </c>
      <c r="N423" s="37">
        <f>SUMIFS(СВЦЭМ!$L$34:$L$777,СВЦЭМ!$A$34:$A$777,$A423,СВЦЭМ!$B$34:$B$777,N$401)+'СЕТ СН'!$F$13</f>
        <v>572.66288149000002</v>
      </c>
      <c r="O423" s="37">
        <f>SUMIFS(СВЦЭМ!$L$34:$L$777,СВЦЭМ!$A$34:$A$777,$A423,СВЦЭМ!$B$34:$B$777,O$401)+'СЕТ СН'!$F$13</f>
        <v>574.10411661000001</v>
      </c>
      <c r="P423" s="37">
        <f>SUMIFS(СВЦЭМ!$L$34:$L$777,СВЦЭМ!$A$34:$A$777,$A423,СВЦЭМ!$B$34:$B$777,P$401)+'СЕТ СН'!$F$13</f>
        <v>574.30572311000003</v>
      </c>
      <c r="Q423" s="37">
        <f>SUMIFS(СВЦЭМ!$L$34:$L$777,СВЦЭМ!$A$34:$A$777,$A423,СВЦЭМ!$B$34:$B$777,Q$401)+'СЕТ СН'!$F$13</f>
        <v>572.22456366999995</v>
      </c>
      <c r="R423" s="37">
        <f>SUMIFS(СВЦЭМ!$L$34:$L$777,СВЦЭМ!$A$34:$A$777,$A423,СВЦЭМ!$B$34:$B$777,R$401)+'СЕТ СН'!$F$13</f>
        <v>574.24211576000005</v>
      </c>
      <c r="S423" s="37">
        <f>SUMIFS(СВЦЭМ!$L$34:$L$777,СВЦЭМ!$A$34:$A$777,$A423,СВЦЭМ!$B$34:$B$777,S$401)+'СЕТ СН'!$F$13</f>
        <v>572.49235452999994</v>
      </c>
      <c r="T423" s="37">
        <f>SUMIFS(СВЦЭМ!$L$34:$L$777,СВЦЭМ!$A$34:$A$777,$A423,СВЦЭМ!$B$34:$B$777,T$401)+'СЕТ СН'!$F$13</f>
        <v>578.22925754000005</v>
      </c>
      <c r="U423" s="37">
        <f>SUMIFS(СВЦЭМ!$L$34:$L$777,СВЦЭМ!$A$34:$A$777,$A423,СВЦЭМ!$B$34:$B$777,U$401)+'СЕТ СН'!$F$13</f>
        <v>575.53671452000003</v>
      </c>
      <c r="V423" s="37">
        <f>SUMIFS(СВЦЭМ!$L$34:$L$777,СВЦЭМ!$A$34:$A$777,$A423,СВЦЭМ!$B$34:$B$777,V$401)+'СЕТ СН'!$F$13</f>
        <v>551.03188647000002</v>
      </c>
      <c r="W423" s="37">
        <f>SUMIFS(СВЦЭМ!$L$34:$L$777,СВЦЭМ!$A$34:$A$777,$A423,СВЦЭМ!$B$34:$B$777,W$401)+'СЕТ СН'!$F$13</f>
        <v>520.60777154000004</v>
      </c>
      <c r="X423" s="37">
        <f>SUMIFS(СВЦЭМ!$L$34:$L$777,СВЦЭМ!$A$34:$A$777,$A423,СВЦЭМ!$B$34:$B$777,X$401)+'СЕТ СН'!$F$13</f>
        <v>542.88428197999997</v>
      </c>
      <c r="Y423" s="37">
        <f>SUMIFS(СВЦЭМ!$L$34:$L$777,СВЦЭМ!$A$34:$A$777,$A423,СВЦЭМ!$B$34:$B$777,Y$401)+'СЕТ СН'!$F$13</f>
        <v>577.28458339999997</v>
      </c>
    </row>
    <row r="424" spans="1:25" ht="15.75" x14ac:dyDescent="0.2">
      <c r="A424" s="36">
        <f t="shared" si="11"/>
        <v>43243</v>
      </c>
      <c r="B424" s="37">
        <f>SUMIFS(СВЦЭМ!$L$34:$L$777,СВЦЭМ!$A$34:$A$777,$A424,СВЦЭМ!$B$34:$B$777,B$401)+'СЕТ СН'!$F$13</f>
        <v>601.01702359000001</v>
      </c>
      <c r="C424" s="37">
        <f>SUMIFS(СВЦЭМ!$L$34:$L$777,СВЦЭМ!$A$34:$A$777,$A424,СВЦЭМ!$B$34:$B$777,C$401)+'СЕТ СН'!$F$13</f>
        <v>651.57466531</v>
      </c>
      <c r="D424" s="37">
        <f>SUMIFS(СВЦЭМ!$L$34:$L$777,СВЦЭМ!$A$34:$A$777,$A424,СВЦЭМ!$B$34:$B$777,D$401)+'СЕТ СН'!$F$13</f>
        <v>659.60325479999995</v>
      </c>
      <c r="E424" s="37">
        <f>SUMIFS(СВЦЭМ!$L$34:$L$777,СВЦЭМ!$A$34:$A$777,$A424,СВЦЭМ!$B$34:$B$777,E$401)+'СЕТ СН'!$F$13</f>
        <v>662.80303839999999</v>
      </c>
      <c r="F424" s="37">
        <f>SUMIFS(СВЦЭМ!$L$34:$L$777,СВЦЭМ!$A$34:$A$777,$A424,СВЦЭМ!$B$34:$B$777,F$401)+'СЕТ СН'!$F$13</f>
        <v>668.26323350999996</v>
      </c>
      <c r="G424" s="37">
        <f>SUMIFS(СВЦЭМ!$L$34:$L$777,СВЦЭМ!$A$34:$A$777,$A424,СВЦЭМ!$B$34:$B$777,G$401)+'СЕТ СН'!$F$13</f>
        <v>664.62024966000001</v>
      </c>
      <c r="H424" s="37">
        <f>SUMIFS(СВЦЭМ!$L$34:$L$777,СВЦЭМ!$A$34:$A$777,$A424,СВЦЭМ!$B$34:$B$777,H$401)+'СЕТ СН'!$F$13</f>
        <v>629.56322774</v>
      </c>
      <c r="I424" s="37">
        <f>SUMIFS(СВЦЭМ!$L$34:$L$777,СВЦЭМ!$A$34:$A$777,$A424,СВЦЭМ!$B$34:$B$777,I$401)+'СЕТ СН'!$F$13</f>
        <v>588.47908826000003</v>
      </c>
      <c r="J424" s="37">
        <f>SUMIFS(СВЦЭМ!$L$34:$L$777,СВЦЭМ!$A$34:$A$777,$A424,СВЦЭМ!$B$34:$B$777,J$401)+'СЕТ СН'!$F$13</f>
        <v>595.46538524000005</v>
      </c>
      <c r="K424" s="37">
        <f>SUMIFS(СВЦЭМ!$L$34:$L$777,СВЦЭМ!$A$34:$A$777,$A424,СВЦЭМ!$B$34:$B$777,K$401)+'СЕТ СН'!$F$13</f>
        <v>604.71171015000004</v>
      </c>
      <c r="L424" s="37">
        <f>SUMIFS(СВЦЭМ!$L$34:$L$777,СВЦЭМ!$A$34:$A$777,$A424,СВЦЭМ!$B$34:$B$777,L$401)+'СЕТ СН'!$F$13</f>
        <v>559.79489859</v>
      </c>
      <c r="M424" s="37">
        <f>SUMIFS(СВЦЭМ!$L$34:$L$777,СВЦЭМ!$A$34:$A$777,$A424,СВЦЭМ!$B$34:$B$777,M$401)+'СЕТ СН'!$F$13</f>
        <v>554.31459157999996</v>
      </c>
      <c r="N424" s="37">
        <f>SUMIFS(СВЦЭМ!$L$34:$L$777,СВЦЭМ!$A$34:$A$777,$A424,СВЦЭМ!$B$34:$B$777,N$401)+'СЕТ СН'!$F$13</f>
        <v>560.24183531000006</v>
      </c>
      <c r="O424" s="37">
        <f>SUMIFS(СВЦЭМ!$L$34:$L$777,СВЦЭМ!$A$34:$A$777,$A424,СВЦЭМ!$B$34:$B$777,O$401)+'СЕТ СН'!$F$13</f>
        <v>551.11247347999995</v>
      </c>
      <c r="P424" s="37">
        <f>SUMIFS(СВЦЭМ!$L$34:$L$777,СВЦЭМ!$A$34:$A$777,$A424,СВЦЭМ!$B$34:$B$777,P$401)+'СЕТ СН'!$F$13</f>
        <v>553.41354139999999</v>
      </c>
      <c r="Q424" s="37">
        <f>SUMIFS(СВЦЭМ!$L$34:$L$777,СВЦЭМ!$A$34:$A$777,$A424,СВЦЭМ!$B$34:$B$777,Q$401)+'СЕТ СН'!$F$13</f>
        <v>551.07537334999995</v>
      </c>
      <c r="R424" s="37">
        <f>SUMIFS(СВЦЭМ!$L$34:$L$777,СВЦЭМ!$A$34:$A$777,$A424,СВЦЭМ!$B$34:$B$777,R$401)+'СЕТ СН'!$F$13</f>
        <v>596.76687316000005</v>
      </c>
      <c r="S424" s="37">
        <f>SUMIFS(СВЦЭМ!$L$34:$L$777,СВЦЭМ!$A$34:$A$777,$A424,СВЦЭМ!$B$34:$B$777,S$401)+'СЕТ СН'!$F$13</f>
        <v>600.98720078999997</v>
      </c>
      <c r="T424" s="37">
        <f>SUMIFS(СВЦЭМ!$L$34:$L$777,СВЦЭМ!$A$34:$A$777,$A424,СВЦЭМ!$B$34:$B$777,T$401)+'СЕТ СН'!$F$13</f>
        <v>604.29827685999999</v>
      </c>
      <c r="U424" s="37">
        <f>SUMIFS(СВЦЭМ!$L$34:$L$777,СВЦЭМ!$A$34:$A$777,$A424,СВЦЭМ!$B$34:$B$777,U$401)+'СЕТ СН'!$F$13</f>
        <v>603.82949165000002</v>
      </c>
      <c r="V424" s="37">
        <f>SUMIFS(СВЦЭМ!$L$34:$L$777,СВЦЭМ!$A$34:$A$777,$A424,СВЦЭМ!$B$34:$B$777,V$401)+'СЕТ СН'!$F$13</f>
        <v>610.82889771999999</v>
      </c>
      <c r="W424" s="37">
        <f>SUMIFS(СВЦЭМ!$L$34:$L$777,СВЦЭМ!$A$34:$A$777,$A424,СВЦЭМ!$B$34:$B$777,W$401)+'СЕТ СН'!$F$13</f>
        <v>580.12798175</v>
      </c>
      <c r="X424" s="37">
        <f>SUMIFS(СВЦЭМ!$L$34:$L$777,СВЦЭМ!$A$34:$A$777,$A424,СВЦЭМ!$B$34:$B$777,X$401)+'СЕТ СН'!$F$13</f>
        <v>564.10696561999998</v>
      </c>
      <c r="Y424" s="37">
        <f>SUMIFS(СВЦЭМ!$L$34:$L$777,СВЦЭМ!$A$34:$A$777,$A424,СВЦЭМ!$B$34:$B$777,Y$401)+'СЕТ СН'!$F$13</f>
        <v>545.55470298</v>
      </c>
    </row>
    <row r="425" spans="1:25" ht="15.75" x14ac:dyDescent="0.2">
      <c r="A425" s="36">
        <f t="shared" si="11"/>
        <v>43244</v>
      </c>
      <c r="B425" s="37">
        <f>SUMIFS(СВЦЭМ!$L$34:$L$777,СВЦЭМ!$A$34:$A$777,$A425,СВЦЭМ!$B$34:$B$777,B$401)+'СЕТ СН'!$F$13</f>
        <v>672.05830862000005</v>
      </c>
      <c r="C425" s="37">
        <f>SUMIFS(СВЦЭМ!$L$34:$L$777,СВЦЭМ!$A$34:$A$777,$A425,СВЦЭМ!$B$34:$B$777,C$401)+'СЕТ СН'!$F$13</f>
        <v>676.88288905000002</v>
      </c>
      <c r="D425" s="37">
        <f>SUMIFS(СВЦЭМ!$L$34:$L$777,СВЦЭМ!$A$34:$A$777,$A425,СВЦЭМ!$B$34:$B$777,D$401)+'СЕТ СН'!$F$13</f>
        <v>698.83729234999998</v>
      </c>
      <c r="E425" s="37">
        <f>SUMIFS(СВЦЭМ!$L$34:$L$777,СВЦЭМ!$A$34:$A$777,$A425,СВЦЭМ!$B$34:$B$777,E$401)+'СЕТ СН'!$F$13</f>
        <v>709.46638151000002</v>
      </c>
      <c r="F425" s="37">
        <f>SUMIFS(СВЦЭМ!$L$34:$L$777,СВЦЭМ!$A$34:$A$777,$A425,СВЦЭМ!$B$34:$B$777,F$401)+'СЕТ СН'!$F$13</f>
        <v>713.56995295000002</v>
      </c>
      <c r="G425" s="37">
        <f>SUMIFS(СВЦЭМ!$L$34:$L$777,СВЦЭМ!$A$34:$A$777,$A425,СВЦЭМ!$B$34:$B$777,G$401)+'СЕТ СН'!$F$13</f>
        <v>696.94137708999995</v>
      </c>
      <c r="H425" s="37">
        <f>SUMIFS(СВЦЭМ!$L$34:$L$777,СВЦЭМ!$A$34:$A$777,$A425,СВЦЭМ!$B$34:$B$777,H$401)+'СЕТ СН'!$F$13</f>
        <v>635.45944968000003</v>
      </c>
      <c r="I425" s="37">
        <f>SUMIFS(СВЦЭМ!$L$34:$L$777,СВЦЭМ!$A$34:$A$777,$A425,СВЦЭМ!$B$34:$B$777,I$401)+'СЕТ СН'!$F$13</f>
        <v>629.94470965999994</v>
      </c>
      <c r="J425" s="37">
        <f>SUMIFS(СВЦЭМ!$L$34:$L$777,СВЦЭМ!$A$34:$A$777,$A425,СВЦЭМ!$B$34:$B$777,J$401)+'СЕТ СН'!$F$13</f>
        <v>653.30996951999998</v>
      </c>
      <c r="K425" s="37">
        <f>SUMIFS(СВЦЭМ!$L$34:$L$777,СВЦЭМ!$A$34:$A$777,$A425,СВЦЭМ!$B$34:$B$777,K$401)+'СЕТ СН'!$F$13</f>
        <v>605.50038112000004</v>
      </c>
      <c r="L425" s="37">
        <f>SUMIFS(СВЦЭМ!$L$34:$L$777,СВЦЭМ!$A$34:$A$777,$A425,СВЦЭМ!$B$34:$B$777,L$401)+'СЕТ СН'!$F$13</f>
        <v>602.99994684000001</v>
      </c>
      <c r="M425" s="37">
        <f>SUMIFS(СВЦЭМ!$L$34:$L$777,СВЦЭМ!$A$34:$A$777,$A425,СВЦЭМ!$B$34:$B$777,M$401)+'СЕТ СН'!$F$13</f>
        <v>597.97425324999995</v>
      </c>
      <c r="N425" s="37">
        <f>SUMIFS(СВЦЭМ!$L$34:$L$777,СВЦЭМ!$A$34:$A$777,$A425,СВЦЭМ!$B$34:$B$777,N$401)+'СЕТ СН'!$F$13</f>
        <v>617.07908996000003</v>
      </c>
      <c r="O425" s="37">
        <f>SUMIFS(СВЦЭМ!$L$34:$L$777,СВЦЭМ!$A$34:$A$777,$A425,СВЦЭМ!$B$34:$B$777,O$401)+'СЕТ СН'!$F$13</f>
        <v>596.35575030999996</v>
      </c>
      <c r="P425" s="37">
        <f>SUMIFS(СВЦЭМ!$L$34:$L$777,СВЦЭМ!$A$34:$A$777,$A425,СВЦЭМ!$B$34:$B$777,P$401)+'СЕТ СН'!$F$13</f>
        <v>601.53129005000005</v>
      </c>
      <c r="Q425" s="37">
        <f>SUMIFS(СВЦЭМ!$L$34:$L$777,СВЦЭМ!$A$34:$A$777,$A425,СВЦЭМ!$B$34:$B$777,Q$401)+'СЕТ СН'!$F$13</f>
        <v>603.52115594999998</v>
      </c>
      <c r="R425" s="37">
        <f>SUMIFS(СВЦЭМ!$L$34:$L$777,СВЦЭМ!$A$34:$A$777,$A425,СВЦЭМ!$B$34:$B$777,R$401)+'СЕТ СН'!$F$13</f>
        <v>605.24289096999996</v>
      </c>
      <c r="S425" s="37">
        <f>SUMIFS(СВЦЭМ!$L$34:$L$777,СВЦЭМ!$A$34:$A$777,$A425,СВЦЭМ!$B$34:$B$777,S$401)+'СЕТ СН'!$F$13</f>
        <v>598.74081307999995</v>
      </c>
      <c r="T425" s="37">
        <f>SUMIFS(СВЦЭМ!$L$34:$L$777,СВЦЭМ!$A$34:$A$777,$A425,СВЦЭМ!$B$34:$B$777,T$401)+'СЕТ СН'!$F$13</f>
        <v>598.01097800000002</v>
      </c>
      <c r="U425" s="37">
        <f>SUMIFS(СВЦЭМ!$L$34:$L$777,СВЦЭМ!$A$34:$A$777,$A425,СВЦЭМ!$B$34:$B$777,U$401)+'СЕТ СН'!$F$13</f>
        <v>591.84643914000003</v>
      </c>
      <c r="V425" s="37">
        <f>SUMIFS(СВЦЭМ!$L$34:$L$777,СВЦЭМ!$A$34:$A$777,$A425,СВЦЭМ!$B$34:$B$777,V$401)+'СЕТ СН'!$F$13</f>
        <v>607.96143147999999</v>
      </c>
      <c r="W425" s="37">
        <f>SUMIFS(СВЦЭМ!$L$34:$L$777,СВЦЭМ!$A$34:$A$777,$A425,СВЦЭМ!$B$34:$B$777,W$401)+'СЕТ СН'!$F$13</f>
        <v>566.72102399000005</v>
      </c>
      <c r="X425" s="37">
        <f>SUMIFS(СВЦЭМ!$L$34:$L$777,СВЦЭМ!$A$34:$A$777,$A425,СВЦЭМ!$B$34:$B$777,X$401)+'СЕТ СН'!$F$13</f>
        <v>620.68840931</v>
      </c>
      <c r="Y425" s="37">
        <f>SUMIFS(СВЦЭМ!$L$34:$L$777,СВЦЭМ!$A$34:$A$777,$A425,СВЦЭМ!$B$34:$B$777,Y$401)+'СЕТ СН'!$F$13</f>
        <v>647.49977770999999</v>
      </c>
    </row>
    <row r="426" spans="1:25" ht="15.75" x14ac:dyDescent="0.2">
      <c r="A426" s="36">
        <f t="shared" si="11"/>
        <v>43245</v>
      </c>
      <c r="B426" s="37">
        <f>SUMIFS(СВЦЭМ!$L$34:$L$777,СВЦЭМ!$A$34:$A$777,$A426,СВЦЭМ!$B$34:$B$777,B$401)+'СЕТ СН'!$F$13</f>
        <v>640.67474120999998</v>
      </c>
      <c r="C426" s="37">
        <f>SUMIFS(СВЦЭМ!$L$34:$L$777,СВЦЭМ!$A$34:$A$777,$A426,СВЦЭМ!$B$34:$B$777,C$401)+'СЕТ СН'!$F$13</f>
        <v>714.62897251000004</v>
      </c>
      <c r="D426" s="37">
        <f>SUMIFS(СВЦЭМ!$L$34:$L$777,СВЦЭМ!$A$34:$A$777,$A426,СВЦЭМ!$B$34:$B$777,D$401)+'СЕТ СН'!$F$13</f>
        <v>762.60153886000001</v>
      </c>
      <c r="E426" s="37">
        <f>SUMIFS(СВЦЭМ!$L$34:$L$777,СВЦЭМ!$A$34:$A$777,$A426,СВЦЭМ!$B$34:$B$777,E$401)+'СЕТ СН'!$F$13</f>
        <v>772.15631786999995</v>
      </c>
      <c r="F426" s="37">
        <f>SUMIFS(СВЦЭМ!$L$34:$L$777,СВЦЭМ!$A$34:$A$777,$A426,СВЦЭМ!$B$34:$B$777,F$401)+'СЕТ СН'!$F$13</f>
        <v>769.28801110999996</v>
      </c>
      <c r="G426" s="37">
        <f>SUMIFS(СВЦЭМ!$L$34:$L$777,СВЦЭМ!$A$34:$A$777,$A426,СВЦЭМ!$B$34:$B$777,G$401)+'СЕТ СН'!$F$13</f>
        <v>757.01563496000006</v>
      </c>
      <c r="H426" s="37">
        <f>SUMIFS(СВЦЭМ!$L$34:$L$777,СВЦЭМ!$A$34:$A$777,$A426,СВЦЭМ!$B$34:$B$777,H$401)+'СЕТ СН'!$F$13</f>
        <v>666.55127872000003</v>
      </c>
      <c r="I426" s="37">
        <f>SUMIFS(СВЦЭМ!$L$34:$L$777,СВЦЭМ!$A$34:$A$777,$A426,СВЦЭМ!$B$34:$B$777,I$401)+'СЕТ СН'!$F$13</f>
        <v>611.61202385000001</v>
      </c>
      <c r="J426" s="37">
        <f>SUMIFS(СВЦЭМ!$L$34:$L$777,СВЦЭМ!$A$34:$A$777,$A426,СВЦЭМ!$B$34:$B$777,J$401)+'СЕТ СН'!$F$13</f>
        <v>600.65861351000001</v>
      </c>
      <c r="K426" s="37">
        <f>SUMIFS(СВЦЭМ!$L$34:$L$777,СВЦЭМ!$A$34:$A$777,$A426,СВЦЭМ!$B$34:$B$777,K$401)+'СЕТ СН'!$F$13</f>
        <v>600.16433087999997</v>
      </c>
      <c r="L426" s="37">
        <f>SUMIFS(СВЦЭМ!$L$34:$L$777,СВЦЭМ!$A$34:$A$777,$A426,СВЦЭМ!$B$34:$B$777,L$401)+'СЕТ СН'!$F$13</f>
        <v>595.19521069999996</v>
      </c>
      <c r="M426" s="37">
        <f>SUMIFS(СВЦЭМ!$L$34:$L$777,СВЦЭМ!$A$34:$A$777,$A426,СВЦЭМ!$B$34:$B$777,M$401)+'СЕТ СН'!$F$13</f>
        <v>595.29572302999998</v>
      </c>
      <c r="N426" s="37">
        <f>SUMIFS(СВЦЭМ!$L$34:$L$777,СВЦЭМ!$A$34:$A$777,$A426,СВЦЭМ!$B$34:$B$777,N$401)+'СЕТ СН'!$F$13</f>
        <v>595.63155528000004</v>
      </c>
      <c r="O426" s="37">
        <f>SUMIFS(СВЦЭМ!$L$34:$L$777,СВЦЭМ!$A$34:$A$777,$A426,СВЦЭМ!$B$34:$B$777,O$401)+'СЕТ СН'!$F$13</f>
        <v>601.99425028999997</v>
      </c>
      <c r="P426" s="37">
        <f>SUMIFS(СВЦЭМ!$L$34:$L$777,СВЦЭМ!$A$34:$A$777,$A426,СВЦЭМ!$B$34:$B$777,P$401)+'СЕТ СН'!$F$13</f>
        <v>603.46022604999996</v>
      </c>
      <c r="Q426" s="37">
        <f>SUMIFS(СВЦЭМ!$L$34:$L$777,СВЦЭМ!$A$34:$A$777,$A426,СВЦЭМ!$B$34:$B$777,Q$401)+'СЕТ СН'!$F$13</f>
        <v>601.04318087000001</v>
      </c>
      <c r="R426" s="37">
        <f>SUMIFS(СВЦЭМ!$L$34:$L$777,СВЦЭМ!$A$34:$A$777,$A426,СВЦЭМ!$B$34:$B$777,R$401)+'СЕТ СН'!$F$13</f>
        <v>600.60686594000003</v>
      </c>
      <c r="S426" s="37">
        <f>SUMIFS(СВЦЭМ!$L$34:$L$777,СВЦЭМ!$A$34:$A$777,$A426,СВЦЭМ!$B$34:$B$777,S$401)+'СЕТ СН'!$F$13</f>
        <v>600.84632187</v>
      </c>
      <c r="T426" s="37">
        <f>SUMIFS(СВЦЭМ!$L$34:$L$777,СВЦЭМ!$A$34:$A$777,$A426,СВЦЭМ!$B$34:$B$777,T$401)+'СЕТ СН'!$F$13</f>
        <v>592.18231919000004</v>
      </c>
      <c r="U426" s="37">
        <f>SUMIFS(СВЦЭМ!$L$34:$L$777,СВЦЭМ!$A$34:$A$777,$A426,СВЦЭМ!$B$34:$B$777,U$401)+'СЕТ СН'!$F$13</f>
        <v>591.99202360000004</v>
      </c>
      <c r="V426" s="37">
        <f>SUMIFS(СВЦЭМ!$L$34:$L$777,СВЦЭМ!$A$34:$A$777,$A426,СВЦЭМ!$B$34:$B$777,V$401)+'СЕТ СН'!$F$13</f>
        <v>600.90217227999995</v>
      </c>
      <c r="W426" s="37">
        <f>SUMIFS(СВЦЭМ!$L$34:$L$777,СВЦЭМ!$A$34:$A$777,$A426,СВЦЭМ!$B$34:$B$777,W$401)+'СЕТ СН'!$F$13</f>
        <v>603.09645760000001</v>
      </c>
      <c r="X426" s="37">
        <f>SUMIFS(СВЦЭМ!$L$34:$L$777,СВЦЭМ!$A$34:$A$777,$A426,СВЦЭМ!$B$34:$B$777,X$401)+'СЕТ СН'!$F$13</f>
        <v>594.88585483999998</v>
      </c>
      <c r="Y426" s="37">
        <f>SUMIFS(СВЦЭМ!$L$34:$L$777,СВЦЭМ!$A$34:$A$777,$A426,СВЦЭМ!$B$34:$B$777,Y$401)+'СЕТ СН'!$F$13</f>
        <v>615.41338553000003</v>
      </c>
    </row>
    <row r="427" spans="1:25" ht="15.75" x14ac:dyDescent="0.2">
      <c r="A427" s="36">
        <f t="shared" si="11"/>
        <v>43246</v>
      </c>
      <c r="B427" s="37">
        <f>SUMIFS(СВЦЭМ!$L$34:$L$777,СВЦЭМ!$A$34:$A$777,$A427,СВЦЭМ!$B$34:$B$777,B$401)+'СЕТ СН'!$F$13</f>
        <v>631.27286833999995</v>
      </c>
      <c r="C427" s="37">
        <f>SUMIFS(СВЦЭМ!$L$34:$L$777,СВЦЭМ!$A$34:$A$777,$A427,СВЦЭМ!$B$34:$B$777,C$401)+'СЕТ СН'!$F$13</f>
        <v>692.07285530000001</v>
      </c>
      <c r="D427" s="37">
        <f>SUMIFS(СВЦЭМ!$L$34:$L$777,СВЦЭМ!$A$34:$A$777,$A427,СВЦЭМ!$B$34:$B$777,D$401)+'СЕТ СН'!$F$13</f>
        <v>713.61935103999997</v>
      </c>
      <c r="E427" s="37">
        <f>SUMIFS(СВЦЭМ!$L$34:$L$777,СВЦЭМ!$A$34:$A$777,$A427,СВЦЭМ!$B$34:$B$777,E$401)+'СЕТ СН'!$F$13</f>
        <v>724.34615126999995</v>
      </c>
      <c r="F427" s="37">
        <f>SUMIFS(СВЦЭМ!$L$34:$L$777,СВЦЭМ!$A$34:$A$777,$A427,СВЦЭМ!$B$34:$B$777,F$401)+'СЕТ СН'!$F$13</f>
        <v>739.20402430000001</v>
      </c>
      <c r="G427" s="37">
        <f>SUMIFS(СВЦЭМ!$L$34:$L$777,СВЦЭМ!$A$34:$A$777,$A427,СВЦЭМ!$B$34:$B$777,G$401)+'СЕТ СН'!$F$13</f>
        <v>724.70845044999999</v>
      </c>
      <c r="H427" s="37">
        <f>SUMIFS(СВЦЭМ!$L$34:$L$777,СВЦЭМ!$A$34:$A$777,$A427,СВЦЭМ!$B$34:$B$777,H$401)+'СЕТ СН'!$F$13</f>
        <v>695.61807578000003</v>
      </c>
      <c r="I427" s="37">
        <f>SUMIFS(СВЦЭМ!$L$34:$L$777,СВЦЭМ!$A$34:$A$777,$A427,СВЦЭМ!$B$34:$B$777,I$401)+'СЕТ СН'!$F$13</f>
        <v>642.35037640999997</v>
      </c>
      <c r="J427" s="37">
        <f>SUMIFS(СВЦЭМ!$L$34:$L$777,СВЦЭМ!$A$34:$A$777,$A427,СВЦЭМ!$B$34:$B$777,J$401)+'СЕТ СН'!$F$13</f>
        <v>593.94260075</v>
      </c>
      <c r="K427" s="37">
        <f>SUMIFS(СВЦЭМ!$L$34:$L$777,СВЦЭМ!$A$34:$A$777,$A427,СВЦЭМ!$B$34:$B$777,K$401)+'СЕТ СН'!$F$13</f>
        <v>579.86860429000001</v>
      </c>
      <c r="L427" s="37">
        <f>SUMIFS(СВЦЭМ!$L$34:$L$777,СВЦЭМ!$A$34:$A$777,$A427,СВЦЭМ!$B$34:$B$777,L$401)+'СЕТ СН'!$F$13</f>
        <v>567.17824808</v>
      </c>
      <c r="M427" s="37">
        <f>SUMIFS(СВЦЭМ!$L$34:$L$777,СВЦЭМ!$A$34:$A$777,$A427,СВЦЭМ!$B$34:$B$777,M$401)+'СЕТ СН'!$F$13</f>
        <v>566.46630890999995</v>
      </c>
      <c r="N427" s="37">
        <f>SUMIFS(СВЦЭМ!$L$34:$L$777,СВЦЭМ!$A$34:$A$777,$A427,СВЦЭМ!$B$34:$B$777,N$401)+'СЕТ СН'!$F$13</f>
        <v>578.11489157999995</v>
      </c>
      <c r="O427" s="37">
        <f>SUMIFS(СВЦЭМ!$L$34:$L$777,СВЦЭМ!$A$34:$A$777,$A427,СВЦЭМ!$B$34:$B$777,O$401)+'СЕТ СН'!$F$13</f>
        <v>589.06667368000001</v>
      </c>
      <c r="P427" s="37">
        <f>SUMIFS(СВЦЭМ!$L$34:$L$777,СВЦЭМ!$A$34:$A$777,$A427,СВЦЭМ!$B$34:$B$777,P$401)+'СЕТ СН'!$F$13</f>
        <v>583.80207830999996</v>
      </c>
      <c r="Q427" s="37">
        <f>SUMIFS(СВЦЭМ!$L$34:$L$777,СВЦЭМ!$A$34:$A$777,$A427,СВЦЭМ!$B$34:$B$777,Q$401)+'СЕТ СН'!$F$13</f>
        <v>582.2028583</v>
      </c>
      <c r="R427" s="37">
        <f>SUMIFS(СВЦЭМ!$L$34:$L$777,СВЦЭМ!$A$34:$A$777,$A427,СВЦЭМ!$B$34:$B$777,R$401)+'СЕТ СН'!$F$13</f>
        <v>584.72314029999995</v>
      </c>
      <c r="S427" s="37">
        <f>SUMIFS(СВЦЭМ!$L$34:$L$777,СВЦЭМ!$A$34:$A$777,$A427,СВЦЭМ!$B$34:$B$777,S$401)+'СЕТ СН'!$F$13</f>
        <v>581.97196602999998</v>
      </c>
      <c r="T427" s="37">
        <f>SUMIFS(СВЦЭМ!$L$34:$L$777,СВЦЭМ!$A$34:$A$777,$A427,СВЦЭМ!$B$34:$B$777,T$401)+'СЕТ СН'!$F$13</f>
        <v>583.67955518999997</v>
      </c>
      <c r="U427" s="37">
        <f>SUMIFS(СВЦЭМ!$L$34:$L$777,СВЦЭМ!$A$34:$A$777,$A427,СВЦЭМ!$B$34:$B$777,U$401)+'СЕТ СН'!$F$13</f>
        <v>583.27892770000005</v>
      </c>
      <c r="V427" s="37">
        <f>SUMIFS(СВЦЭМ!$L$34:$L$777,СВЦЭМ!$A$34:$A$777,$A427,СВЦЭМ!$B$34:$B$777,V$401)+'СЕТ СН'!$F$13</f>
        <v>592.92398055000001</v>
      </c>
      <c r="W427" s="37">
        <f>SUMIFS(СВЦЭМ!$L$34:$L$777,СВЦЭМ!$A$34:$A$777,$A427,СВЦЭМ!$B$34:$B$777,W$401)+'СЕТ СН'!$F$13</f>
        <v>583.62286685000004</v>
      </c>
      <c r="X427" s="37">
        <f>SUMIFS(СВЦЭМ!$L$34:$L$777,СВЦЭМ!$A$34:$A$777,$A427,СВЦЭМ!$B$34:$B$777,X$401)+'СЕТ СН'!$F$13</f>
        <v>555.90092783</v>
      </c>
      <c r="Y427" s="37">
        <f>SUMIFS(СВЦЭМ!$L$34:$L$777,СВЦЭМ!$A$34:$A$777,$A427,СВЦЭМ!$B$34:$B$777,Y$401)+'СЕТ СН'!$F$13</f>
        <v>586.10542266000004</v>
      </c>
    </row>
    <row r="428" spans="1:25" ht="15.75" x14ac:dyDescent="0.2">
      <c r="A428" s="36">
        <f t="shared" si="11"/>
        <v>43247</v>
      </c>
      <c r="B428" s="37">
        <f>SUMIFS(СВЦЭМ!$L$34:$L$777,СВЦЭМ!$A$34:$A$777,$A428,СВЦЭМ!$B$34:$B$777,B$401)+'СЕТ СН'!$F$13</f>
        <v>618.80991984000002</v>
      </c>
      <c r="C428" s="37">
        <f>SUMIFS(СВЦЭМ!$L$34:$L$777,СВЦЭМ!$A$34:$A$777,$A428,СВЦЭМ!$B$34:$B$777,C$401)+'СЕТ СН'!$F$13</f>
        <v>657.27392287999999</v>
      </c>
      <c r="D428" s="37">
        <f>SUMIFS(СВЦЭМ!$L$34:$L$777,СВЦЭМ!$A$34:$A$777,$A428,СВЦЭМ!$B$34:$B$777,D$401)+'СЕТ СН'!$F$13</f>
        <v>686.81050779999998</v>
      </c>
      <c r="E428" s="37">
        <f>SUMIFS(СВЦЭМ!$L$34:$L$777,СВЦЭМ!$A$34:$A$777,$A428,СВЦЭМ!$B$34:$B$777,E$401)+'СЕТ СН'!$F$13</f>
        <v>697.90186133999998</v>
      </c>
      <c r="F428" s="37">
        <f>SUMIFS(СВЦЭМ!$L$34:$L$777,СВЦЭМ!$A$34:$A$777,$A428,СВЦЭМ!$B$34:$B$777,F$401)+'СЕТ СН'!$F$13</f>
        <v>726.13186052000003</v>
      </c>
      <c r="G428" s="37">
        <f>SUMIFS(СВЦЭМ!$L$34:$L$777,СВЦЭМ!$A$34:$A$777,$A428,СВЦЭМ!$B$34:$B$777,G$401)+'СЕТ СН'!$F$13</f>
        <v>718.09882324</v>
      </c>
      <c r="H428" s="37">
        <f>SUMIFS(СВЦЭМ!$L$34:$L$777,СВЦЭМ!$A$34:$A$777,$A428,СВЦЭМ!$B$34:$B$777,H$401)+'СЕТ СН'!$F$13</f>
        <v>691.38805638999997</v>
      </c>
      <c r="I428" s="37">
        <f>SUMIFS(СВЦЭМ!$L$34:$L$777,СВЦЭМ!$A$34:$A$777,$A428,СВЦЭМ!$B$34:$B$777,I$401)+'СЕТ СН'!$F$13</f>
        <v>636.85247384000002</v>
      </c>
      <c r="J428" s="37">
        <f>SUMIFS(СВЦЭМ!$L$34:$L$777,СВЦЭМ!$A$34:$A$777,$A428,СВЦЭМ!$B$34:$B$777,J$401)+'СЕТ СН'!$F$13</f>
        <v>595.11101998000004</v>
      </c>
      <c r="K428" s="37">
        <f>SUMIFS(СВЦЭМ!$L$34:$L$777,СВЦЭМ!$A$34:$A$777,$A428,СВЦЭМ!$B$34:$B$777,K$401)+'СЕТ СН'!$F$13</f>
        <v>581.99193803000003</v>
      </c>
      <c r="L428" s="37">
        <f>SUMIFS(СВЦЭМ!$L$34:$L$777,СВЦЭМ!$A$34:$A$777,$A428,СВЦЭМ!$B$34:$B$777,L$401)+'СЕТ СН'!$F$13</f>
        <v>582.78627776999997</v>
      </c>
      <c r="M428" s="37">
        <f>SUMIFS(СВЦЭМ!$L$34:$L$777,СВЦЭМ!$A$34:$A$777,$A428,СВЦЭМ!$B$34:$B$777,M$401)+'СЕТ СН'!$F$13</f>
        <v>581.72450135999998</v>
      </c>
      <c r="N428" s="37">
        <f>SUMIFS(СВЦЭМ!$L$34:$L$777,СВЦЭМ!$A$34:$A$777,$A428,СВЦЭМ!$B$34:$B$777,N$401)+'СЕТ СН'!$F$13</f>
        <v>577.37522887</v>
      </c>
      <c r="O428" s="37">
        <f>SUMIFS(СВЦЭМ!$L$34:$L$777,СВЦЭМ!$A$34:$A$777,$A428,СВЦЭМ!$B$34:$B$777,O$401)+'СЕТ СН'!$F$13</f>
        <v>572.27998190000005</v>
      </c>
      <c r="P428" s="37">
        <f>SUMIFS(СВЦЭМ!$L$34:$L$777,СВЦЭМ!$A$34:$A$777,$A428,СВЦЭМ!$B$34:$B$777,P$401)+'СЕТ СН'!$F$13</f>
        <v>583.91929628000003</v>
      </c>
      <c r="Q428" s="37">
        <f>SUMIFS(СВЦЭМ!$L$34:$L$777,СВЦЭМ!$A$34:$A$777,$A428,СВЦЭМ!$B$34:$B$777,Q$401)+'СЕТ СН'!$F$13</f>
        <v>587.47561958999995</v>
      </c>
      <c r="R428" s="37">
        <f>SUMIFS(СВЦЭМ!$L$34:$L$777,СВЦЭМ!$A$34:$A$777,$A428,СВЦЭМ!$B$34:$B$777,R$401)+'СЕТ СН'!$F$13</f>
        <v>594.05916788000002</v>
      </c>
      <c r="S428" s="37">
        <f>SUMIFS(СВЦЭМ!$L$34:$L$777,СВЦЭМ!$A$34:$A$777,$A428,СВЦЭМ!$B$34:$B$777,S$401)+'СЕТ СН'!$F$13</f>
        <v>590.74988681000002</v>
      </c>
      <c r="T428" s="37">
        <f>SUMIFS(СВЦЭМ!$L$34:$L$777,СВЦЭМ!$A$34:$A$777,$A428,СВЦЭМ!$B$34:$B$777,T$401)+'СЕТ СН'!$F$13</f>
        <v>580.80675653000003</v>
      </c>
      <c r="U428" s="37">
        <f>SUMIFS(СВЦЭМ!$L$34:$L$777,СВЦЭМ!$A$34:$A$777,$A428,СВЦЭМ!$B$34:$B$777,U$401)+'СЕТ СН'!$F$13</f>
        <v>582.59820065999997</v>
      </c>
      <c r="V428" s="37">
        <f>SUMIFS(СВЦЭМ!$L$34:$L$777,СВЦЭМ!$A$34:$A$777,$A428,СВЦЭМ!$B$34:$B$777,V$401)+'СЕТ СН'!$F$13</f>
        <v>608.24193317000004</v>
      </c>
      <c r="W428" s="37">
        <f>SUMIFS(СВЦЭМ!$L$34:$L$777,СВЦЭМ!$A$34:$A$777,$A428,СВЦЭМ!$B$34:$B$777,W$401)+'СЕТ СН'!$F$13</f>
        <v>555.61359641000001</v>
      </c>
      <c r="X428" s="37">
        <f>SUMIFS(СВЦЭМ!$L$34:$L$777,СВЦЭМ!$A$34:$A$777,$A428,СВЦЭМ!$B$34:$B$777,X$401)+'СЕТ СН'!$F$13</f>
        <v>534.35067554</v>
      </c>
      <c r="Y428" s="37">
        <f>SUMIFS(СВЦЭМ!$L$34:$L$777,СВЦЭМ!$A$34:$A$777,$A428,СВЦЭМ!$B$34:$B$777,Y$401)+'СЕТ СН'!$F$13</f>
        <v>577.47900346999995</v>
      </c>
    </row>
    <row r="429" spans="1:25" ht="15.75" x14ac:dyDescent="0.2">
      <c r="A429" s="36">
        <f t="shared" si="11"/>
        <v>43248</v>
      </c>
      <c r="B429" s="37">
        <f>SUMIFS(СВЦЭМ!$L$34:$L$777,СВЦЭМ!$A$34:$A$777,$A429,СВЦЭМ!$B$34:$B$777,B$401)+'СЕТ СН'!$F$13</f>
        <v>540.84910308999997</v>
      </c>
      <c r="C429" s="37">
        <f>SUMIFS(СВЦЭМ!$L$34:$L$777,СВЦЭМ!$A$34:$A$777,$A429,СВЦЭМ!$B$34:$B$777,C$401)+'СЕТ СН'!$F$13</f>
        <v>563.80574680999996</v>
      </c>
      <c r="D429" s="37">
        <f>SUMIFS(СВЦЭМ!$L$34:$L$777,СВЦЭМ!$A$34:$A$777,$A429,СВЦЭМ!$B$34:$B$777,D$401)+'СЕТ СН'!$F$13</f>
        <v>587.43224879000002</v>
      </c>
      <c r="E429" s="37">
        <f>SUMIFS(СВЦЭМ!$L$34:$L$777,СВЦЭМ!$A$34:$A$777,$A429,СВЦЭМ!$B$34:$B$777,E$401)+'СЕТ СН'!$F$13</f>
        <v>596.52810836000003</v>
      </c>
      <c r="F429" s="37">
        <f>SUMIFS(СВЦЭМ!$L$34:$L$777,СВЦЭМ!$A$34:$A$777,$A429,СВЦЭМ!$B$34:$B$777,F$401)+'СЕТ СН'!$F$13</f>
        <v>603.84783292999998</v>
      </c>
      <c r="G429" s="37">
        <f>SUMIFS(СВЦЭМ!$L$34:$L$777,СВЦЭМ!$A$34:$A$777,$A429,СВЦЭМ!$B$34:$B$777,G$401)+'СЕТ СН'!$F$13</f>
        <v>584.85421345999998</v>
      </c>
      <c r="H429" s="37">
        <f>SUMIFS(СВЦЭМ!$L$34:$L$777,СВЦЭМ!$A$34:$A$777,$A429,СВЦЭМ!$B$34:$B$777,H$401)+'СЕТ СН'!$F$13</f>
        <v>534.21546665000005</v>
      </c>
      <c r="I429" s="37">
        <f>SUMIFS(СВЦЭМ!$L$34:$L$777,СВЦЭМ!$A$34:$A$777,$A429,СВЦЭМ!$B$34:$B$777,I$401)+'СЕТ СН'!$F$13</f>
        <v>566.39415733999999</v>
      </c>
      <c r="J429" s="37">
        <f>SUMIFS(СВЦЭМ!$L$34:$L$777,СВЦЭМ!$A$34:$A$777,$A429,СВЦЭМ!$B$34:$B$777,J$401)+'СЕТ СН'!$F$13</f>
        <v>640.27207824000004</v>
      </c>
      <c r="K429" s="37">
        <f>SUMIFS(СВЦЭМ!$L$34:$L$777,СВЦЭМ!$A$34:$A$777,$A429,СВЦЭМ!$B$34:$B$777,K$401)+'СЕТ СН'!$F$13</f>
        <v>641.40208515999996</v>
      </c>
      <c r="L429" s="37">
        <f>SUMIFS(СВЦЭМ!$L$34:$L$777,СВЦЭМ!$A$34:$A$777,$A429,СВЦЭМ!$B$34:$B$777,L$401)+'СЕТ СН'!$F$13</f>
        <v>630.67697050000004</v>
      </c>
      <c r="M429" s="37">
        <f>SUMIFS(СВЦЭМ!$L$34:$L$777,СВЦЭМ!$A$34:$A$777,$A429,СВЦЭМ!$B$34:$B$777,M$401)+'СЕТ СН'!$F$13</f>
        <v>627.53752485999996</v>
      </c>
      <c r="N429" s="37">
        <f>SUMIFS(СВЦЭМ!$L$34:$L$777,СВЦЭМ!$A$34:$A$777,$A429,СВЦЭМ!$B$34:$B$777,N$401)+'СЕТ СН'!$F$13</f>
        <v>630.17273757999999</v>
      </c>
      <c r="O429" s="37">
        <f>SUMIFS(СВЦЭМ!$L$34:$L$777,СВЦЭМ!$A$34:$A$777,$A429,СВЦЭМ!$B$34:$B$777,O$401)+'СЕТ СН'!$F$13</f>
        <v>618.90671151000004</v>
      </c>
      <c r="P429" s="37">
        <f>SUMIFS(СВЦЭМ!$L$34:$L$777,СВЦЭМ!$A$34:$A$777,$A429,СВЦЭМ!$B$34:$B$777,P$401)+'СЕТ СН'!$F$13</f>
        <v>620.30746578000003</v>
      </c>
      <c r="Q429" s="37">
        <f>SUMIFS(СВЦЭМ!$L$34:$L$777,СВЦЭМ!$A$34:$A$777,$A429,СВЦЭМ!$B$34:$B$777,Q$401)+'СЕТ СН'!$F$13</f>
        <v>624.38277377999998</v>
      </c>
      <c r="R429" s="37">
        <f>SUMIFS(СВЦЭМ!$L$34:$L$777,СВЦЭМ!$A$34:$A$777,$A429,СВЦЭМ!$B$34:$B$777,R$401)+'СЕТ СН'!$F$13</f>
        <v>625.59388249000006</v>
      </c>
      <c r="S429" s="37">
        <f>SUMIFS(СВЦЭМ!$L$34:$L$777,СВЦЭМ!$A$34:$A$777,$A429,СВЦЭМ!$B$34:$B$777,S$401)+'СЕТ СН'!$F$13</f>
        <v>628.79791569999998</v>
      </c>
      <c r="T429" s="37">
        <f>SUMIFS(СВЦЭМ!$L$34:$L$777,СВЦЭМ!$A$34:$A$777,$A429,СВЦЭМ!$B$34:$B$777,T$401)+'СЕТ СН'!$F$13</f>
        <v>619.34000595999998</v>
      </c>
      <c r="U429" s="37">
        <f>SUMIFS(СВЦЭМ!$L$34:$L$777,СВЦЭМ!$A$34:$A$777,$A429,СВЦЭМ!$B$34:$B$777,U$401)+'СЕТ СН'!$F$13</f>
        <v>632.42195996999999</v>
      </c>
      <c r="V429" s="37">
        <f>SUMIFS(СВЦЭМ!$L$34:$L$777,СВЦЭМ!$A$34:$A$777,$A429,СВЦЭМ!$B$34:$B$777,V$401)+'СЕТ СН'!$F$13</f>
        <v>635.12062259000004</v>
      </c>
      <c r="W429" s="37">
        <f>SUMIFS(СВЦЭМ!$L$34:$L$777,СВЦЭМ!$A$34:$A$777,$A429,СВЦЭМ!$B$34:$B$777,W$401)+'СЕТ СН'!$F$13</f>
        <v>631.74194739999996</v>
      </c>
      <c r="X429" s="37">
        <f>SUMIFS(СВЦЭМ!$L$34:$L$777,СВЦЭМ!$A$34:$A$777,$A429,СВЦЭМ!$B$34:$B$777,X$401)+'СЕТ СН'!$F$13</f>
        <v>607.85512401000005</v>
      </c>
      <c r="Y429" s="37">
        <f>SUMIFS(СВЦЭМ!$L$34:$L$777,СВЦЭМ!$A$34:$A$777,$A429,СВЦЭМ!$B$34:$B$777,Y$401)+'СЕТ СН'!$F$13</f>
        <v>606.86613591000003</v>
      </c>
    </row>
    <row r="430" spans="1:25" ht="15.75" x14ac:dyDescent="0.2">
      <c r="A430" s="36">
        <f t="shared" si="11"/>
        <v>43249</v>
      </c>
      <c r="B430" s="37">
        <f>SUMIFS(СВЦЭМ!$L$34:$L$777,СВЦЭМ!$A$34:$A$777,$A430,СВЦЭМ!$B$34:$B$777,B$401)+'СЕТ СН'!$F$13</f>
        <v>611.66896721000001</v>
      </c>
      <c r="C430" s="37">
        <f>SUMIFS(СВЦЭМ!$L$34:$L$777,СВЦЭМ!$A$34:$A$777,$A430,СВЦЭМ!$B$34:$B$777,C$401)+'СЕТ СН'!$F$13</f>
        <v>658.43368363000002</v>
      </c>
      <c r="D430" s="37">
        <f>SUMIFS(СВЦЭМ!$L$34:$L$777,СВЦЭМ!$A$34:$A$777,$A430,СВЦЭМ!$B$34:$B$777,D$401)+'СЕТ СН'!$F$13</f>
        <v>682.96431868000002</v>
      </c>
      <c r="E430" s="37">
        <f>SUMIFS(СВЦЭМ!$L$34:$L$777,СВЦЭМ!$A$34:$A$777,$A430,СВЦЭМ!$B$34:$B$777,E$401)+'СЕТ СН'!$F$13</f>
        <v>686.83154414000001</v>
      </c>
      <c r="F430" s="37">
        <f>SUMIFS(СВЦЭМ!$L$34:$L$777,СВЦЭМ!$A$34:$A$777,$A430,СВЦЭМ!$B$34:$B$777,F$401)+'СЕТ СН'!$F$13</f>
        <v>689.81214705000002</v>
      </c>
      <c r="G430" s="37">
        <f>SUMIFS(СВЦЭМ!$L$34:$L$777,СВЦЭМ!$A$34:$A$777,$A430,СВЦЭМ!$B$34:$B$777,G$401)+'СЕТ СН'!$F$13</f>
        <v>687.96829361000005</v>
      </c>
      <c r="H430" s="37">
        <f>SUMIFS(СВЦЭМ!$L$34:$L$777,СВЦЭМ!$A$34:$A$777,$A430,СВЦЭМ!$B$34:$B$777,H$401)+'СЕТ СН'!$F$13</f>
        <v>637.51975319999997</v>
      </c>
      <c r="I430" s="37">
        <f>SUMIFS(СВЦЭМ!$L$34:$L$777,СВЦЭМ!$A$34:$A$777,$A430,СВЦЭМ!$B$34:$B$777,I$401)+'СЕТ СН'!$F$13</f>
        <v>631.05717814000002</v>
      </c>
      <c r="J430" s="37">
        <f>SUMIFS(СВЦЭМ!$L$34:$L$777,СВЦЭМ!$A$34:$A$777,$A430,СВЦЭМ!$B$34:$B$777,J$401)+'СЕТ СН'!$F$13</f>
        <v>640.91465486000004</v>
      </c>
      <c r="K430" s="37">
        <f>SUMIFS(СВЦЭМ!$L$34:$L$777,СВЦЭМ!$A$34:$A$777,$A430,СВЦЭМ!$B$34:$B$777,K$401)+'СЕТ СН'!$F$13</f>
        <v>649.89803518999997</v>
      </c>
      <c r="L430" s="37">
        <f>SUMIFS(СВЦЭМ!$L$34:$L$777,СВЦЭМ!$A$34:$A$777,$A430,СВЦЭМ!$B$34:$B$777,L$401)+'СЕТ СН'!$F$13</f>
        <v>620.41124106999996</v>
      </c>
      <c r="M430" s="37">
        <f>SUMIFS(СВЦЭМ!$L$34:$L$777,СВЦЭМ!$A$34:$A$777,$A430,СВЦЭМ!$B$34:$B$777,M$401)+'СЕТ СН'!$F$13</f>
        <v>626.20442544000002</v>
      </c>
      <c r="N430" s="37">
        <f>SUMIFS(СВЦЭМ!$L$34:$L$777,СВЦЭМ!$A$34:$A$777,$A430,СВЦЭМ!$B$34:$B$777,N$401)+'СЕТ СН'!$F$13</f>
        <v>626.97017362999998</v>
      </c>
      <c r="O430" s="37">
        <f>SUMIFS(СВЦЭМ!$L$34:$L$777,СВЦЭМ!$A$34:$A$777,$A430,СВЦЭМ!$B$34:$B$777,O$401)+'СЕТ СН'!$F$13</f>
        <v>617.51808074999997</v>
      </c>
      <c r="P430" s="37">
        <f>SUMIFS(СВЦЭМ!$L$34:$L$777,СВЦЭМ!$A$34:$A$777,$A430,СВЦЭМ!$B$34:$B$777,P$401)+'СЕТ СН'!$F$13</f>
        <v>615.64731290999998</v>
      </c>
      <c r="Q430" s="37">
        <f>SUMIFS(СВЦЭМ!$L$34:$L$777,СВЦЭМ!$A$34:$A$777,$A430,СВЦЭМ!$B$34:$B$777,Q$401)+'СЕТ СН'!$F$13</f>
        <v>621.57838634999996</v>
      </c>
      <c r="R430" s="37">
        <f>SUMIFS(СВЦЭМ!$L$34:$L$777,СВЦЭМ!$A$34:$A$777,$A430,СВЦЭМ!$B$34:$B$777,R$401)+'СЕТ СН'!$F$13</f>
        <v>627.67073316000005</v>
      </c>
      <c r="S430" s="37">
        <f>SUMIFS(СВЦЭМ!$L$34:$L$777,СВЦЭМ!$A$34:$A$777,$A430,СВЦЭМ!$B$34:$B$777,S$401)+'СЕТ СН'!$F$13</f>
        <v>625.06608304999997</v>
      </c>
      <c r="T430" s="37">
        <f>SUMIFS(СВЦЭМ!$L$34:$L$777,СВЦЭМ!$A$34:$A$777,$A430,СВЦЭМ!$B$34:$B$777,T$401)+'СЕТ СН'!$F$13</f>
        <v>623.97762625999997</v>
      </c>
      <c r="U430" s="37">
        <f>SUMIFS(СВЦЭМ!$L$34:$L$777,СВЦЭМ!$A$34:$A$777,$A430,СВЦЭМ!$B$34:$B$777,U$401)+'СЕТ СН'!$F$13</f>
        <v>634.44514370000002</v>
      </c>
      <c r="V430" s="37">
        <f>SUMIFS(СВЦЭМ!$L$34:$L$777,СВЦЭМ!$A$34:$A$777,$A430,СВЦЭМ!$B$34:$B$777,V$401)+'СЕТ СН'!$F$13</f>
        <v>526.25893363</v>
      </c>
      <c r="W430" s="37">
        <f>SUMIFS(СВЦЭМ!$L$34:$L$777,СВЦЭМ!$A$34:$A$777,$A430,СВЦЭМ!$B$34:$B$777,W$401)+'СЕТ СН'!$F$13</f>
        <v>508.28201690999998</v>
      </c>
      <c r="X430" s="37">
        <f>SUMIFS(СВЦЭМ!$L$34:$L$777,СВЦЭМ!$A$34:$A$777,$A430,СВЦЭМ!$B$34:$B$777,X$401)+'СЕТ СН'!$F$13</f>
        <v>522.63030925999999</v>
      </c>
      <c r="Y430" s="37">
        <f>SUMIFS(СВЦЭМ!$L$34:$L$777,СВЦЭМ!$A$34:$A$777,$A430,СВЦЭМ!$B$34:$B$777,Y$401)+'СЕТ СН'!$F$13</f>
        <v>567.14173587000005</v>
      </c>
    </row>
    <row r="431" spans="1:25" ht="15.75" x14ac:dyDescent="0.2">
      <c r="A431" s="36">
        <f t="shared" si="11"/>
        <v>43250</v>
      </c>
      <c r="B431" s="37">
        <f>SUMIFS(СВЦЭМ!$L$34:$L$777,СВЦЭМ!$A$34:$A$777,$A431,СВЦЭМ!$B$34:$B$777,B$401)+'СЕТ СН'!$F$13</f>
        <v>653.03544514999999</v>
      </c>
      <c r="C431" s="37">
        <f>SUMIFS(СВЦЭМ!$L$34:$L$777,СВЦЭМ!$A$34:$A$777,$A431,СВЦЭМ!$B$34:$B$777,C$401)+'СЕТ СН'!$F$13</f>
        <v>696.84414538999999</v>
      </c>
      <c r="D431" s="37">
        <f>SUMIFS(СВЦЭМ!$L$34:$L$777,СВЦЭМ!$A$34:$A$777,$A431,СВЦЭМ!$B$34:$B$777,D$401)+'СЕТ СН'!$F$13</f>
        <v>729.51662310999995</v>
      </c>
      <c r="E431" s="37">
        <f>SUMIFS(СВЦЭМ!$L$34:$L$777,СВЦЭМ!$A$34:$A$777,$A431,СВЦЭМ!$B$34:$B$777,E$401)+'СЕТ СН'!$F$13</f>
        <v>735.96801244000005</v>
      </c>
      <c r="F431" s="37">
        <f>SUMIFS(СВЦЭМ!$L$34:$L$777,СВЦЭМ!$A$34:$A$777,$A431,СВЦЭМ!$B$34:$B$777,F$401)+'СЕТ СН'!$F$13</f>
        <v>744.81329309</v>
      </c>
      <c r="G431" s="37">
        <f>SUMIFS(СВЦЭМ!$L$34:$L$777,СВЦЭМ!$A$34:$A$777,$A431,СВЦЭМ!$B$34:$B$777,G$401)+'СЕТ СН'!$F$13</f>
        <v>735.12757198999998</v>
      </c>
      <c r="H431" s="37">
        <f>SUMIFS(СВЦЭМ!$L$34:$L$777,СВЦЭМ!$A$34:$A$777,$A431,СВЦЭМ!$B$34:$B$777,H$401)+'СЕТ СН'!$F$13</f>
        <v>683.10083514999997</v>
      </c>
      <c r="I431" s="37">
        <f>SUMIFS(СВЦЭМ!$L$34:$L$777,СВЦЭМ!$A$34:$A$777,$A431,СВЦЭМ!$B$34:$B$777,I$401)+'СЕТ СН'!$F$13</f>
        <v>623.97940986000003</v>
      </c>
      <c r="J431" s="37">
        <f>SUMIFS(СВЦЭМ!$L$34:$L$777,СВЦЭМ!$A$34:$A$777,$A431,СВЦЭМ!$B$34:$B$777,J$401)+'СЕТ СН'!$F$13</f>
        <v>620.19826054999999</v>
      </c>
      <c r="K431" s="37">
        <f>SUMIFS(СВЦЭМ!$L$34:$L$777,СВЦЭМ!$A$34:$A$777,$A431,СВЦЭМ!$B$34:$B$777,K$401)+'СЕТ СН'!$F$13</f>
        <v>627.66768088000003</v>
      </c>
      <c r="L431" s="37">
        <f>SUMIFS(СВЦЭМ!$L$34:$L$777,СВЦЭМ!$A$34:$A$777,$A431,СВЦЭМ!$B$34:$B$777,L$401)+'СЕТ СН'!$F$13</f>
        <v>625.18244945000004</v>
      </c>
      <c r="M431" s="37">
        <f>SUMIFS(СВЦЭМ!$L$34:$L$777,СВЦЭМ!$A$34:$A$777,$A431,СВЦЭМ!$B$34:$B$777,M$401)+'СЕТ СН'!$F$13</f>
        <v>642.91322658000001</v>
      </c>
      <c r="N431" s="37">
        <f>SUMIFS(СВЦЭМ!$L$34:$L$777,СВЦЭМ!$A$34:$A$777,$A431,СВЦЭМ!$B$34:$B$777,N$401)+'СЕТ СН'!$F$13</f>
        <v>643.54224500999999</v>
      </c>
      <c r="O431" s="37">
        <f>SUMIFS(СВЦЭМ!$L$34:$L$777,СВЦЭМ!$A$34:$A$777,$A431,СВЦЭМ!$B$34:$B$777,O$401)+'СЕТ СН'!$F$13</f>
        <v>634.09553800000003</v>
      </c>
      <c r="P431" s="37">
        <f>SUMIFS(СВЦЭМ!$L$34:$L$777,СВЦЭМ!$A$34:$A$777,$A431,СВЦЭМ!$B$34:$B$777,P$401)+'СЕТ СН'!$F$13</f>
        <v>621.24070990999996</v>
      </c>
      <c r="Q431" s="37">
        <f>SUMIFS(СВЦЭМ!$L$34:$L$777,СВЦЭМ!$A$34:$A$777,$A431,СВЦЭМ!$B$34:$B$777,Q$401)+'СЕТ СН'!$F$13</f>
        <v>604.13420924000002</v>
      </c>
      <c r="R431" s="37">
        <f>SUMIFS(СВЦЭМ!$L$34:$L$777,СВЦЭМ!$A$34:$A$777,$A431,СВЦЭМ!$B$34:$B$777,R$401)+'СЕТ СН'!$F$13</f>
        <v>610.91656221000005</v>
      </c>
      <c r="S431" s="37">
        <f>SUMIFS(СВЦЭМ!$L$34:$L$777,СВЦЭМ!$A$34:$A$777,$A431,СВЦЭМ!$B$34:$B$777,S$401)+'СЕТ СН'!$F$13</f>
        <v>611.12613127999998</v>
      </c>
      <c r="T431" s="37">
        <f>SUMIFS(СВЦЭМ!$L$34:$L$777,СВЦЭМ!$A$34:$A$777,$A431,СВЦЭМ!$B$34:$B$777,T$401)+'СЕТ СН'!$F$13</f>
        <v>606.46477374999995</v>
      </c>
      <c r="U431" s="37">
        <f>SUMIFS(СВЦЭМ!$L$34:$L$777,СВЦЭМ!$A$34:$A$777,$A431,СВЦЭМ!$B$34:$B$777,U$401)+'СЕТ СН'!$F$13</f>
        <v>601.62729232000004</v>
      </c>
      <c r="V431" s="37">
        <f>SUMIFS(СВЦЭМ!$L$34:$L$777,СВЦЭМ!$A$34:$A$777,$A431,СВЦЭМ!$B$34:$B$777,V$401)+'СЕТ СН'!$F$13</f>
        <v>586.88098146000004</v>
      </c>
      <c r="W431" s="37">
        <f>SUMIFS(СВЦЭМ!$L$34:$L$777,СВЦЭМ!$A$34:$A$777,$A431,СВЦЭМ!$B$34:$B$777,W$401)+'СЕТ СН'!$F$13</f>
        <v>578.62584318999996</v>
      </c>
      <c r="X431" s="37">
        <f>SUMIFS(СВЦЭМ!$L$34:$L$777,СВЦЭМ!$A$34:$A$777,$A431,СВЦЭМ!$B$34:$B$777,X$401)+'СЕТ СН'!$F$13</f>
        <v>589.16014921999999</v>
      </c>
      <c r="Y431" s="37">
        <f>SUMIFS(СВЦЭМ!$L$34:$L$777,СВЦЭМ!$A$34:$A$777,$A431,СВЦЭМ!$B$34:$B$777,Y$401)+'СЕТ СН'!$F$13</f>
        <v>614.82676159000005</v>
      </c>
    </row>
    <row r="432" spans="1:25" ht="15.75" x14ac:dyDescent="0.2">
      <c r="A432" s="36">
        <f t="shared" si="11"/>
        <v>43251</v>
      </c>
      <c r="B432" s="37">
        <f>SUMIFS(СВЦЭМ!$L$34:$L$777,СВЦЭМ!$A$34:$A$777,$A432,СВЦЭМ!$B$34:$B$777,B$401)+'СЕТ СН'!$F$13</f>
        <v>652.41230846999997</v>
      </c>
      <c r="C432" s="37">
        <f>SUMIFS(СВЦЭМ!$L$34:$L$777,СВЦЭМ!$A$34:$A$777,$A432,СВЦЭМ!$B$34:$B$777,C$401)+'СЕТ СН'!$F$13</f>
        <v>698.45082177999996</v>
      </c>
      <c r="D432" s="37">
        <f>SUMIFS(СВЦЭМ!$L$34:$L$777,СВЦЭМ!$A$34:$A$777,$A432,СВЦЭМ!$B$34:$B$777,D$401)+'СЕТ СН'!$F$13</f>
        <v>719.02145084999995</v>
      </c>
      <c r="E432" s="37">
        <f>SUMIFS(СВЦЭМ!$L$34:$L$777,СВЦЭМ!$A$34:$A$777,$A432,СВЦЭМ!$B$34:$B$777,E$401)+'СЕТ СН'!$F$13</f>
        <v>727.84699174000002</v>
      </c>
      <c r="F432" s="37">
        <f>SUMIFS(СВЦЭМ!$L$34:$L$777,СВЦЭМ!$A$34:$A$777,$A432,СВЦЭМ!$B$34:$B$777,F$401)+'СЕТ СН'!$F$13</f>
        <v>734.62629659000004</v>
      </c>
      <c r="G432" s="37">
        <f>SUMIFS(СВЦЭМ!$L$34:$L$777,СВЦЭМ!$A$34:$A$777,$A432,СВЦЭМ!$B$34:$B$777,G$401)+'СЕТ СН'!$F$13</f>
        <v>720.70540858000004</v>
      </c>
      <c r="H432" s="37">
        <f>SUMIFS(СВЦЭМ!$L$34:$L$777,СВЦЭМ!$A$34:$A$777,$A432,СВЦЭМ!$B$34:$B$777,H$401)+'СЕТ СН'!$F$13</f>
        <v>685.03537960999995</v>
      </c>
      <c r="I432" s="37">
        <f>SUMIFS(СВЦЭМ!$L$34:$L$777,СВЦЭМ!$A$34:$A$777,$A432,СВЦЭМ!$B$34:$B$777,I$401)+'СЕТ СН'!$F$13</f>
        <v>629.81347363999998</v>
      </c>
      <c r="J432" s="37">
        <f>SUMIFS(СВЦЭМ!$L$34:$L$777,СВЦЭМ!$A$34:$A$777,$A432,СВЦЭМ!$B$34:$B$777,J$401)+'СЕТ СН'!$F$13</f>
        <v>611.44255224999995</v>
      </c>
      <c r="K432" s="37">
        <f>SUMIFS(СВЦЭМ!$L$34:$L$777,СВЦЭМ!$A$34:$A$777,$A432,СВЦЭМ!$B$34:$B$777,K$401)+'СЕТ СН'!$F$13</f>
        <v>599.18749585</v>
      </c>
      <c r="L432" s="37">
        <f>SUMIFS(СВЦЭМ!$L$34:$L$777,СВЦЭМ!$A$34:$A$777,$A432,СВЦЭМ!$B$34:$B$777,L$401)+'СЕТ СН'!$F$13</f>
        <v>604.5365984</v>
      </c>
      <c r="M432" s="37">
        <f>SUMIFS(СВЦЭМ!$L$34:$L$777,СВЦЭМ!$A$34:$A$777,$A432,СВЦЭМ!$B$34:$B$777,M$401)+'СЕТ СН'!$F$13</f>
        <v>611.38671856999997</v>
      </c>
      <c r="N432" s="37">
        <f>SUMIFS(СВЦЭМ!$L$34:$L$777,СВЦЭМ!$A$34:$A$777,$A432,СВЦЭМ!$B$34:$B$777,N$401)+'СЕТ СН'!$F$13</f>
        <v>599.42857003999995</v>
      </c>
      <c r="O432" s="37">
        <f>SUMIFS(СВЦЭМ!$L$34:$L$777,СВЦЭМ!$A$34:$A$777,$A432,СВЦЭМ!$B$34:$B$777,O$401)+'СЕТ СН'!$F$13</f>
        <v>607.30405824000002</v>
      </c>
      <c r="P432" s="37">
        <f>SUMIFS(СВЦЭМ!$L$34:$L$777,СВЦЭМ!$A$34:$A$777,$A432,СВЦЭМ!$B$34:$B$777,P$401)+'СЕТ СН'!$F$13</f>
        <v>616.50184282999999</v>
      </c>
      <c r="Q432" s="37">
        <f>SUMIFS(СВЦЭМ!$L$34:$L$777,СВЦЭМ!$A$34:$A$777,$A432,СВЦЭМ!$B$34:$B$777,Q$401)+'СЕТ СН'!$F$13</f>
        <v>624.56702218999999</v>
      </c>
      <c r="R432" s="37">
        <f>SUMIFS(СВЦЭМ!$L$34:$L$777,СВЦЭМ!$A$34:$A$777,$A432,СВЦЭМ!$B$34:$B$777,R$401)+'СЕТ СН'!$F$13</f>
        <v>623.45814135000001</v>
      </c>
      <c r="S432" s="37">
        <f>SUMIFS(СВЦЭМ!$L$34:$L$777,СВЦЭМ!$A$34:$A$777,$A432,СВЦЭМ!$B$34:$B$777,S$401)+'СЕТ СН'!$F$13</f>
        <v>616.51439999000002</v>
      </c>
      <c r="T432" s="37">
        <f>SUMIFS(СВЦЭМ!$L$34:$L$777,СВЦЭМ!$A$34:$A$777,$A432,СВЦЭМ!$B$34:$B$777,T$401)+'СЕТ СН'!$F$13</f>
        <v>605.69223913999997</v>
      </c>
      <c r="U432" s="37">
        <f>SUMIFS(СВЦЭМ!$L$34:$L$777,СВЦЭМ!$A$34:$A$777,$A432,СВЦЭМ!$B$34:$B$777,U$401)+'СЕТ СН'!$F$13</f>
        <v>609.28839220999998</v>
      </c>
      <c r="V432" s="37">
        <f>SUMIFS(СВЦЭМ!$L$34:$L$777,СВЦЭМ!$A$34:$A$777,$A432,СВЦЭМ!$B$34:$B$777,V$401)+'СЕТ СН'!$F$13</f>
        <v>598.91679333000002</v>
      </c>
      <c r="W432" s="37">
        <f>SUMIFS(СВЦЭМ!$L$34:$L$777,СВЦЭМ!$A$34:$A$777,$A432,СВЦЭМ!$B$34:$B$777,W$401)+'СЕТ СН'!$F$13</f>
        <v>601.49390602999995</v>
      </c>
      <c r="X432" s="37">
        <f>SUMIFS(СВЦЭМ!$L$34:$L$777,СВЦЭМ!$A$34:$A$777,$A432,СВЦЭМ!$B$34:$B$777,X$401)+'СЕТ СН'!$F$13</f>
        <v>604.82088854000006</v>
      </c>
      <c r="Y432" s="37">
        <f>SUMIFS(СВЦЭМ!$L$34:$L$777,СВЦЭМ!$A$34:$A$777,$A432,СВЦЭМ!$B$34:$B$777,Y$401)+'СЕТ СН'!$F$13</f>
        <v>627.52663867000001</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7" t="s">
        <v>136</v>
      </c>
      <c r="B435" s="147"/>
      <c r="C435" s="147"/>
      <c r="D435" s="147"/>
      <c r="E435" s="147"/>
      <c r="F435" s="147"/>
      <c r="G435" s="147"/>
      <c r="H435" s="147"/>
      <c r="I435" s="147"/>
      <c r="J435" s="147"/>
      <c r="K435" s="147"/>
      <c r="L435" s="148">
        <f>СВЦЭМ!$D$18+'СЕТ СН'!$F$14</f>
        <v>0</v>
      </c>
      <c r="M435" s="149"/>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29" t="s">
        <v>77</v>
      </c>
      <c r="B437" s="129"/>
      <c r="C437" s="129"/>
      <c r="D437" s="129"/>
      <c r="E437" s="129"/>
      <c r="F437" s="129"/>
      <c r="G437" s="129"/>
      <c r="H437" s="129"/>
      <c r="I437" s="129"/>
      <c r="J437" s="129"/>
      <c r="K437" s="129"/>
      <c r="L437" s="129"/>
      <c r="M437" s="129"/>
      <c r="N437" s="130" t="s">
        <v>29</v>
      </c>
      <c r="O437" s="130"/>
      <c r="P437" s="130"/>
      <c r="Q437" s="130"/>
      <c r="R437" s="130"/>
      <c r="S437" s="130"/>
      <c r="T437" s="130"/>
      <c r="U437" s="130"/>
      <c r="V437" s="48"/>
      <c r="W437" s="48"/>
      <c r="X437" s="48"/>
      <c r="Y437" s="48"/>
    </row>
    <row r="438" spans="1:26" ht="15.75" x14ac:dyDescent="0.2">
      <c r="A438" s="129"/>
      <c r="B438" s="129"/>
      <c r="C438" s="129"/>
      <c r="D438" s="129"/>
      <c r="E438" s="129"/>
      <c r="F438" s="129"/>
      <c r="G438" s="129"/>
      <c r="H438" s="129"/>
      <c r="I438" s="129"/>
      <c r="J438" s="129"/>
      <c r="K438" s="129"/>
      <c r="L438" s="129"/>
      <c r="M438" s="129"/>
      <c r="N438" s="131" t="s">
        <v>0</v>
      </c>
      <c r="O438" s="131"/>
      <c r="P438" s="131" t="s">
        <v>1</v>
      </c>
      <c r="Q438" s="131"/>
      <c r="R438" s="131" t="s">
        <v>2</v>
      </c>
      <c r="S438" s="131"/>
      <c r="T438" s="131" t="s">
        <v>3</v>
      </c>
      <c r="U438" s="131"/>
      <c r="V438" s="48"/>
      <c r="W438" s="48"/>
      <c r="X438" s="48"/>
      <c r="Y438" s="48"/>
    </row>
    <row r="439" spans="1:26" ht="15.75" x14ac:dyDescent="0.2">
      <c r="A439" s="129"/>
      <c r="B439" s="129"/>
      <c r="C439" s="129"/>
      <c r="D439" s="129"/>
      <c r="E439" s="129"/>
      <c r="F439" s="129"/>
      <c r="G439" s="129"/>
      <c r="H439" s="129"/>
      <c r="I439" s="129"/>
      <c r="J439" s="129"/>
      <c r="K439" s="129"/>
      <c r="L439" s="129"/>
      <c r="M439" s="129"/>
      <c r="N439" s="132">
        <f>СВЦЭМ!$D$12+'СЕТ СН'!$F$10-'СЕТ СН'!$F$24</f>
        <v>523534.32628890866</v>
      </c>
      <c r="O439" s="133"/>
      <c r="P439" s="132">
        <f>СВЦЭМ!$D$12+'СЕТ СН'!$F$10-'СЕТ СН'!$G$24</f>
        <v>523534.32628890866</v>
      </c>
      <c r="Q439" s="133"/>
      <c r="R439" s="132">
        <f>СВЦЭМ!$D$12+'СЕТ СН'!$F$10-'СЕТ СН'!$H$24</f>
        <v>523534.32628890866</v>
      </c>
      <c r="S439" s="133"/>
      <c r="T439" s="132">
        <f>СВЦЭМ!$D$12+'СЕТ СН'!$F$10-'СЕТ СН'!$I$24</f>
        <v>523534.32628890866</v>
      </c>
      <c r="U439" s="133"/>
      <c r="V439" s="48"/>
      <c r="W439" s="48"/>
      <c r="X439" s="48"/>
      <c r="Y439" s="48"/>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30" t="s">
        <v>29</v>
      </c>
      <c r="O441" s="130"/>
      <c r="P441" s="130"/>
      <c r="Q441" s="130"/>
      <c r="R441" s="130"/>
      <c r="S441" s="130"/>
      <c r="T441" s="130"/>
      <c r="U441" s="130"/>
    </row>
    <row r="442" spans="1:26" ht="15.75" x14ac:dyDescent="0.25">
      <c r="A442" s="141"/>
      <c r="B442" s="142"/>
      <c r="C442" s="142"/>
      <c r="D442" s="142"/>
      <c r="E442" s="142"/>
      <c r="F442" s="142"/>
      <c r="G442" s="142"/>
      <c r="H442" s="142"/>
      <c r="I442" s="142"/>
      <c r="J442" s="142"/>
      <c r="K442" s="142"/>
      <c r="L442" s="142"/>
      <c r="M442" s="143"/>
      <c r="N442" s="131" t="s">
        <v>0</v>
      </c>
      <c r="O442" s="131"/>
      <c r="P442" s="131" t="s">
        <v>1</v>
      </c>
      <c r="Q442" s="131"/>
      <c r="R442" s="131" t="s">
        <v>2</v>
      </c>
      <c r="S442" s="131"/>
      <c r="T442" s="131" t="s">
        <v>3</v>
      </c>
      <c r="U442" s="131"/>
    </row>
    <row r="443" spans="1:26" ht="15.75" x14ac:dyDescent="0.25">
      <c r="A443" s="144"/>
      <c r="B443" s="145"/>
      <c r="C443" s="145"/>
      <c r="D443" s="145"/>
      <c r="E443" s="145"/>
      <c r="F443" s="145"/>
      <c r="G443" s="145"/>
      <c r="H443" s="145"/>
      <c r="I443" s="145"/>
      <c r="J443" s="145"/>
      <c r="K443" s="145"/>
      <c r="L443" s="145"/>
      <c r="M443" s="146"/>
      <c r="N443" s="137">
        <f>'СЕТ СН'!$F$7</f>
        <v>1548395.65</v>
      </c>
      <c r="O443" s="137"/>
      <c r="P443" s="137">
        <f>'СЕТ СН'!$G$7</f>
        <v>1254072.3799999999</v>
      </c>
      <c r="Q443" s="137"/>
      <c r="R443" s="137">
        <f>'СЕТ СН'!$H$7</f>
        <v>1469777.75</v>
      </c>
      <c r="S443" s="137"/>
      <c r="T443" s="137">
        <f>'СЕТ СН'!$I$7</f>
        <v>1217417.1100000001</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85" zoomScaleNormal="85" zoomScaleSheetLayoutView="80" workbookViewId="0">
      <selection activeCell="F15" sqref="F15:I24"/>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3" t="s">
        <v>43</v>
      </c>
      <c r="B1" s="153"/>
      <c r="C1" s="153"/>
      <c r="D1" s="153"/>
      <c r="E1" s="153"/>
      <c r="F1" s="153"/>
      <c r="G1" s="153"/>
      <c r="H1" s="153"/>
      <c r="I1" s="153"/>
    </row>
    <row r="2" spans="1:9" x14ac:dyDescent="0.25">
      <c r="A2" s="52"/>
      <c r="B2" s="52"/>
      <c r="C2" s="52"/>
      <c r="D2" s="52"/>
      <c r="E2" s="52"/>
      <c r="F2" s="52"/>
      <c r="G2" s="52"/>
      <c r="H2" s="52"/>
      <c r="I2" s="52"/>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3" t="s">
        <v>0</v>
      </c>
      <c r="G4" s="53" t="s">
        <v>1</v>
      </c>
      <c r="H4" s="53" t="s">
        <v>2</v>
      </c>
      <c r="I4" s="53" t="s">
        <v>3</v>
      </c>
    </row>
    <row r="5" spans="1:9" ht="75" x14ac:dyDescent="0.2">
      <c r="A5" s="54" t="s">
        <v>44</v>
      </c>
      <c r="B5" s="53" t="s">
        <v>148</v>
      </c>
      <c r="C5" s="55">
        <v>43101</v>
      </c>
      <c r="D5" s="55">
        <v>43281</v>
      </c>
      <c r="E5" s="53" t="s">
        <v>20</v>
      </c>
      <c r="F5" s="53">
        <v>3361.55</v>
      </c>
      <c r="G5" s="53">
        <v>3751.31</v>
      </c>
      <c r="H5" s="53">
        <v>4187.91</v>
      </c>
      <c r="I5" s="53">
        <v>4293.6499999999996</v>
      </c>
    </row>
    <row r="6" spans="1:9" ht="75" x14ac:dyDescent="0.2">
      <c r="A6" s="54" t="s">
        <v>45</v>
      </c>
      <c r="B6" s="92" t="s">
        <v>148</v>
      </c>
      <c r="C6" s="55">
        <v>43101</v>
      </c>
      <c r="D6" s="55">
        <v>43281</v>
      </c>
      <c r="E6" s="53" t="s">
        <v>20</v>
      </c>
      <c r="F6" s="53">
        <v>275.25</v>
      </c>
      <c r="G6" s="53">
        <v>532.24</v>
      </c>
      <c r="H6" s="53">
        <v>603.14</v>
      </c>
      <c r="I6" s="53">
        <v>1111.32</v>
      </c>
    </row>
    <row r="7" spans="1:9" ht="75" x14ac:dyDescent="0.2">
      <c r="A7" s="54" t="s">
        <v>46</v>
      </c>
      <c r="B7" s="92" t="s">
        <v>148</v>
      </c>
      <c r="C7" s="55">
        <v>43101</v>
      </c>
      <c r="D7" s="55">
        <v>43281</v>
      </c>
      <c r="E7" s="53" t="s">
        <v>21</v>
      </c>
      <c r="F7" s="53">
        <v>1548395.65</v>
      </c>
      <c r="G7" s="53">
        <v>1254072.3799999999</v>
      </c>
      <c r="H7" s="53">
        <v>1469777.75</v>
      </c>
      <c r="I7" s="53">
        <v>1217417.1100000001</v>
      </c>
    </row>
    <row r="8" spans="1:9" ht="30" x14ac:dyDescent="0.2">
      <c r="A8" s="54" t="s">
        <v>125</v>
      </c>
      <c r="B8" s="88"/>
      <c r="C8" s="55"/>
      <c r="D8" s="55"/>
      <c r="E8" s="53" t="s">
        <v>20</v>
      </c>
      <c r="F8" s="53">
        <v>276.77</v>
      </c>
      <c r="G8" s="92">
        <v>276.77</v>
      </c>
      <c r="H8" s="92">
        <v>276.77</v>
      </c>
      <c r="I8" s="92">
        <v>276.77</v>
      </c>
    </row>
    <row r="9" spans="1:9" ht="30" x14ac:dyDescent="0.2">
      <c r="A9" s="54" t="s">
        <v>126</v>
      </c>
      <c r="B9" s="53"/>
      <c r="C9" s="55"/>
      <c r="D9" s="55"/>
      <c r="E9" s="53" t="s">
        <v>20</v>
      </c>
      <c r="F9" s="53">
        <v>117.37</v>
      </c>
      <c r="G9" s="92">
        <v>117.37</v>
      </c>
      <c r="H9" s="92">
        <v>117.37</v>
      </c>
      <c r="I9" s="92">
        <v>117.37</v>
      </c>
    </row>
    <row r="10" spans="1:9" ht="30" x14ac:dyDescent="0.2">
      <c r="A10" s="54" t="s">
        <v>83</v>
      </c>
      <c r="B10" s="53"/>
      <c r="C10" s="55"/>
      <c r="D10" s="55"/>
      <c r="E10" s="53" t="s">
        <v>127</v>
      </c>
      <c r="F10" s="92">
        <v>41608.82</v>
      </c>
      <c r="G10" s="92">
        <v>41608.82</v>
      </c>
      <c r="H10" s="92">
        <v>41608.82</v>
      </c>
      <c r="I10" s="92">
        <v>41608.82</v>
      </c>
    </row>
    <row r="11" spans="1:9" ht="30" x14ac:dyDescent="0.2">
      <c r="A11" s="54" t="s">
        <v>79</v>
      </c>
      <c r="B11" s="53"/>
      <c r="C11" s="55"/>
      <c r="D11" s="55"/>
      <c r="E11" s="53" t="s">
        <v>20</v>
      </c>
      <c r="F11" s="92">
        <v>117.37</v>
      </c>
      <c r="G11" s="92">
        <v>117.37</v>
      </c>
      <c r="H11" s="92">
        <v>117.37</v>
      </c>
      <c r="I11" s="92">
        <v>117.37</v>
      </c>
    </row>
    <row r="12" spans="1:9" ht="30" x14ac:dyDescent="0.2">
      <c r="A12" s="54" t="s">
        <v>80</v>
      </c>
      <c r="B12" s="53"/>
      <c r="C12" s="55"/>
      <c r="D12" s="55"/>
      <c r="E12" s="53" t="s">
        <v>20</v>
      </c>
      <c r="F12" s="150">
        <v>0</v>
      </c>
      <c r="G12" s="151"/>
      <c r="H12" s="151"/>
      <c r="I12" s="152"/>
    </row>
    <row r="13" spans="1:9" ht="30" x14ac:dyDescent="0.2">
      <c r="A13" s="54" t="s">
        <v>81</v>
      </c>
      <c r="B13" s="53"/>
      <c r="C13" s="55"/>
      <c r="D13" s="55"/>
      <c r="E13" s="53" t="s">
        <v>20</v>
      </c>
      <c r="F13" s="150">
        <v>0</v>
      </c>
      <c r="G13" s="151"/>
      <c r="H13" s="151"/>
      <c r="I13" s="152"/>
    </row>
    <row r="14" spans="1:9" ht="30" x14ac:dyDescent="0.2">
      <c r="A14" s="54" t="s">
        <v>82</v>
      </c>
      <c r="B14" s="53"/>
      <c r="C14" s="55"/>
      <c r="D14" s="55"/>
      <c r="E14" s="53" t="s">
        <v>20</v>
      </c>
      <c r="F14" s="150">
        <v>0</v>
      </c>
      <c r="G14" s="151"/>
      <c r="H14" s="151"/>
      <c r="I14" s="152"/>
    </row>
    <row r="15" spans="1:9" ht="75" x14ac:dyDescent="0.2">
      <c r="A15" s="54" t="s">
        <v>137</v>
      </c>
      <c r="B15" s="92" t="s">
        <v>147</v>
      </c>
      <c r="C15" s="55">
        <v>43101</v>
      </c>
      <c r="D15" s="55">
        <v>43281</v>
      </c>
      <c r="E15" s="90" t="s">
        <v>20</v>
      </c>
      <c r="F15" s="90"/>
      <c r="G15" s="90"/>
      <c r="H15" s="90"/>
      <c r="I15" s="90"/>
    </row>
    <row r="16" spans="1:9" ht="75" x14ac:dyDescent="0.2">
      <c r="A16" s="54" t="s">
        <v>138</v>
      </c>
      <c r="B16" s="92" t="s">
        <v>147</v>
      </c>
      <c r="C16" s="55">
        <v>43101</v>
      </c>
      <c r="D16" s="55">
        <v>43281</v>
      </c>
      <c r="E16" s="91" t="s">
        <v>20</v>
      </c>
      <c r="F16" s="91"/>
      <c r="G16" s="92"/>
      <c r="H16" s="92"/>
      <c r="I16" s="92"/>
    </row>
    <row r="17" spans="1:9" ht="75" x14ac:dyDescent="0.2">
      <c r="A17" s="54" t="s">
        <v>139</v>
      </c>
      <c r="B17" s="92" t="s">
        <v>147</v>
      </c>
      <c r="C17" s="55">
        <v>43101</v>
      </c>
      <c r="D17" s="55">
        <v>43281</v>
      </c>
      <c r="E17" s="90" t="s">
        <v>20</v>
      </c>
      <c r="F17" s="90"/>
      <c r="G17" s="92"/>
      <c r="H17" s="92"/>
      <c r="I17" s="92"/>
    </row>
    <row r="18" spans="1:9" ht="75" x14ac:dyDescent="0.2">
      <c r="A18" s="54" t="s">
        <v>140</v>
      </c>
      <c r="B18" s="92" t="s">
        <v>147</v>
      </c>
      <c r="C18" s="55">
        <v>43101</v>
      </c>
      <c r="D18" s="55">
        <v>43281</v>
      </c>
      <c r="E18" s="90" t="s">
        <v>20</v>
      </c>
      <c r="F18" s="90"/>
      <c r="G18" s="90"/>
      <c r="H18" s="90"/>
      <c r="I18" s="90"/>
    </row>
    <row r="19" spans="1:9" ht="75" x14ac:dyDescent="0.2">
      <c r="A19" s="54" t="s">
        <v>141</v>
      </c>
      <c r="B19" s="92" t="s">
        <v>147</v>
      </c>
      <c r="C19" s="55">
        <v>43101</v>
      </c>
      <c r="D19" s="55">
        <v>43281</v>
      </c>
      <c r="E19" s="91" t="s">
        <v>20</v>
      </c>
      <c r="F19" s="92"/>
      <c r="G19" s="92"/>
      <c r="H19" s="92"/>
      <c r="I19" s="92"/>
    </row>
    <row r="20" spans="1:9" ht="75" x14ac:dyDescent="0.2">
      <c r="A20" s="54" t="s">
        <v>142</v>
      </c>
      <c r="B20" s="92" t="s">
        <v>147</v>
      </c>
      <c r="C20" s="55">
        <v>43101</v>
      </c>
      <c r="D20" s="55">
        <v>43281</v>
      </c>
      <c r="E20" s="91" t="s">
        <v>20</v>
      </c>
      <c r="F20" s="92"/>
      <c r="G20" s="92"/>
      <c r="H20" s="92"/>
      <c r="I20" s="92"/>
    </row>
    <row r="21" spans="1:9" ht="75" x14ac:dyDescent="0.2">
      <c r="A21" s="54" t="s">
        <v>144</v>
      </c>
      <c r="B21" s="92" t="s">
        <v>147</v>
      </c>
      <c r="C21" s="55">
        <v>43101</v>
      </c>
      <c r="D21" s="55">
        <v>43281</v>
      </c>
      <c r="E21" s="92" t="s">
        <v>20</v>
      </c>
      <c r="F21" s="92"/>
      <c r="G21" s="92"/>
      <c r="H21" s="92"/>
      <c r="I21" s="92"/>
    </row>
    <row r="22" spans="1:9" ht="75" x14ac:dyDescent="0.2">
      <c r="A22" s="54" t="s">
        <v>143</v>
      </c>
      <c r="B22" s="92" t="s">
        <v>147</v>
      </c>
      <c r="C22" s="55">
        <v>43101</v>
      </c>
      <c r="D22" s="55">
        <v>43281</v>
      </c>
      <c r="E22" s="92" t="s">
        <v>20</v>
      </c>
      <c r="F22" s="92"/>
      <c r="G22" s="92"/>
      <c r="H22" s="92"/>
      <c r="I22" s="92"/>
    </row>
    <row r="23" spans="1:9" ht="75" x14ac:dyDescent="0.2">
      <c r="A23" s="54" t="s">
        <v>145</v>
      </c>
      <c r="B23" s="92" t="s">
        <v>147</v>
      </c>
      <c r="C23" s="55">
        <v>43101</v>
      </c>
      <c r="D23" s="55">
        <v>43281</v>
      </c>
      <c r="E23" s="92" t="s">
        <v>20</v>
      </c>
      <c r="F23" s="92"/>
      <c r="G23" s="92"/>
      <c r="H23" s="92"/>
      <c r="I23" s="92"/>
    </row>
    <row r="24" spans="1:9" ht="75" x14ac:dyDescent="0.2">
      <c r="A24" s="54" t="s">
        <v>146</v>
      </c>
      <c r="B24" s="92" t="s">
        <v>147</v>
      </c>
      <c r="C24" s="55">
        <v>43101</v>
      </c>
      <c r="D24" s="55">
        <v>43281</v>
      </c>
      <c r="E24" s="92" t="s">
        <v>20</v>
      </c>
      <c r="F24" s="92"/>
      <c r="G24" s="92"/>
      <c r="H24" s="92"/>
      <c r="I24" s="92"/>
    </row>
  </sheetData>
  <sheetProtection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70" zoomScaleNormal="70" workbookViewId="0">
      <selection activeCell="D11" sqref="D11"/>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59" t="s">
        <v>87</v>
      </c>
      <c r="B4" s="160"/>
      <c r="C4" s="65"/>
      <c r="D4" s="66" t="s">
        <v>88</v>
      </c>
    </row>
    <row r="5" spans="1:4" ht="15" customHeight="1" x14ac:dyDescent="0.2">
      <c r="A5" s="162" t="s">
        <v>89</v>
      </c>
      <c r="B5" s="163"/>
      <c r="C5" s="67"/>
      <c r="D5" s="68" t="s">
        <v>90</v>
      </c>
    </row>
    <row r="6" spans="1:4" ht="15" customHeight="1" x14ac:dyDescent="0.2">
      <c r="A6" s="159" t="s">
        <v>91</v>
      </c>
      <c r="B6" s="160"/>
      <c r="C6" s="69"/>
      <c r="D6" s="66" t="s">
        <v>92</v>
      </c>
    </row>
    <row r="7" spans="1:4" ht="15" customHeight="1" x14ac:dyDescent="0.2">
      <c r="A7" s="159" t="s">
        <v>93</v>
      </c>
      <c r="B7" s="160"/>
      <c r="C7" s="69"/>
      <c r="D7" s="66" t="s">
        <v>149</v>
      </c>
    </row>
    <row r="8" spans="1:4" ht="15" customHeight="1" x14ac:dyDescent="0.2">
      <c r="A8" s="161" t="s">
        <v>94</v>
      </c>
      <c r="B8" s="161"/>
      <c r="C8" s="93"/>
      <c r="D8" s="70"/>
    </row>
    <row r="9" spans="1:4" ht="15" customHeight="1" x14ac:dyDescent="0.2">
      <c r="A9" s="71" t="s">
        <v>95</v>
      </c>
      <c r="B9" s="72"/>
      <c r="C9" s="73"/>
      <c r="D9" s="74"/>
    </row>
    <row r="10" spans="1:4" ht="30" customHeight="1" x14ac:dyDescent="0.2">
      <c r="A10" s="164" t="s">
        <v>96</v>
      </c>
      <c r="B10" s="165"/>
      <c r="C10" s="75"/>
      <c r="D10" s="76">
        <v>2.76145628</v>
      </c>
    </row>
    <row r="11" spans="1:4" ht="66" customHeight="1" x14ac:dyDescent="0.2">
      <c r="A11" s="164" t="s">
        <v>97</v>
      </c>
      <c r="B11" s="165"/>
      <c r="C11" s="75"/>
      <c r="D11" s="76">
        <v>824.84933048000005</v>
      </c>
    </row>
    <row r="12" spans="1:4" ht="30" customHeight="1" x14ac:dyDescent="0.2">
      <c r="A12" s="164" t="s">
        <v>98</v>
      </c>
      <c r="B12" s="165"/>
      <c r="C12" s="75"/>
      <c r="D12" s="77">
        <v>481925.50628890865</v>
      </c>
    </row>
    <row r="13" spans="1:4" ht="30" customHeight="1" x14ac:dyDescent="0.2">
      <c r="A13" s="164" t="s">
        <v>99</v>
      </c>
      <c r="B13" s="165"/>
      <c r="C13" s="75"/>
      <c r="D13" s="78"/>
    </row>
    <row r="14" spans="1:4" ht="15" customHeight="1" x14ac:dyDescent="0.2">
      <c r="A14" s="166" t="s">
        <v>100</v>
      </c>
      <c r="B14" s="167"/>
      <c r="C14" s="75"/>
      <c r="D14" s="76">
        <v>938.95890410000004</v>
      </c>
    </row>
    <row r="15" spans="1:4" ht="15" customHeight="1" x14ac:dyDescent="0.2">
      <c r="A15" s="166" t="s">
        <v>101</v>
      </c>
      <c r="B15" s="167"/>
      <c r="C15" s="75"/>
      <c r="D15" s="76">
        <v>1484.9953707899999</v>
      </c>
    </row>
    <row r="16" spans="1:4" ht="15" customHeight="1" x14ac:dyDescent="0.2">
      <c r="A16" s="166" t="s">
        <v>102</v>
      </c>
      <c r="B16" s="167"/>
      <c r="C16" s="75"/>
      <c r="D16" s="76">
        <v>2413.6392094299999</v>
      </c>
    </row>
    <row r="17" spans="1:12" ht="15" customHeight="1" x14ac:dyDescent="0.2">
      <c r="A17" s="166" t="s">
        <v>103</v>
      </c>
      <c r="B17" s="167"/>
      <c r="C17" s="75"/>
      <c r="D17" s="76">
        <v>1837.7533759999999</v>
      </c>
    </row>
    <row r="18" spans="1:12" ht="52.5" customHeight="1" x14ac:dyDescent="0.2">
      <c r="A18" s="164" t="s">
        <v>104</v>
      </c>
      <c r="B18" s="165"/>
      <c r="C18" s="75"/>
      <c r="D18" s="76">
        <v>0</v>
      </c>
    </row>
    <row r="19" spans="1:12" ht="15" customHeight="1" x14ac:dyDescent="0.2">
      <c r="A19" s="71" t="s">
        <v>105</v>
      </c>
      <c r="B19" s="72"/>
      <c r="C19" s="79"/>
      <c r="D19" s="80"/>
    </row>
    <row r="20" spans="1:12" ht="30" customHeight="1" x14ac:dyDescent="0.2">
      <c r="A20" s="164" t="s">
        <v>106</v>
      </c>
      <c r="B20" s="165"/>
      <c r="C20" s="75"/>
      <c r="D20" s="81">
        <v>21571.35</v>
      </c>
    </row>
    <row r="21" spans="1:12" ht="30" customHeight="1" x14ac:dyDescent="0.2">
      <c r="A21" s="164" t="s">
        <v>107</v>
      </c>
      <c r="B21" s="165"/>
      <c r="C21" s="82"/>
      <c r="D21" s="81">
        <v>31.484000000000002</v>
      </c>
    </row>
    <row r="22" spans="1:12" ht="15" customHeight="1" x14ac:dyDescent="0.2">
      <c r="A22" s="71" t="s">
        <v>108</v>
      </c>
      <c r="B22" s="72"/>
      <c r="C22" s="79"/>
      <c r="D22" s="80"/>
    </row>
    <row r="23" spans="1:12" ht="15" customHeight="1" x14ac:dyDescent="0.25">
      <c r="A23" s="164" t="s">
        <v>109</v>
      </c>
      <c r="B23" s="165"/>
      <c r="C23" s="83"/>
      <c r="D23" s="78"/>
    </row>
    <row r="24" spans="1:12" ht="15" customHeight="1" x14ac:dyDescent="0.25">
      <c r="A24" s="166" t="s">
        <v>100</v>
      </c>
      <c r="B24" s="167"/>
      <c r="C24" s="83"/>
      <c r="D24" s="84">
        <v>0</v>
      </c>
    </row>
    <row r="25" spans="1:12" ht="15" customHeight="1" x14ac:dyDescent="0.25">
      <c r="A25" s="166" t="s">
        <v>101</v>
      </c>
      <c r="B25" s="167"/>
      <c r="C25" s="83"/>
      <c r="D25" s="84">
        <v>1.4745222777589619E-3</v>
      </c>
    </row>
    <row r="26" spans="1:12" ht="15" customHeight="1" x14ac:dyDescent="0.25">
      <c r="A26" s="166" t="s">
        <v>102</v>
      </c>
      <c r="B26" s="167"/>
      <c r="C26" s="83"/>
      <c r="D26" s="84">
        <v>3.4495071541957097E-3</v>
      </c>
    </row>
    <row r="27" spans="1:12" ht="15" customHeight="1" x14ac:dyDescent="0.25">
      <c r="A27" s="166" t="s">
        <v>103</v>
      </c>
      <c r="B27" s="167"/>
      <c r="C27" s="83"/>
      <c r="D27" s="84">
        <v>2.2245505908264772E-3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56" t="s">
        <v>114</v>
      </c>
      <c r="F30" s="157"/>
      <c r="G30" s="157"/>
      <c r="H30" s="158"/>
      <c r="I30" s="156" t="s">
        <v>115</v>
      </c>
      <c r="J30" s="157"/>
      <c r="K30" s="157"/>
      <c r="L30" s="158"/>
    </row>
    <row r="31" spans="1:12" x14ac:dyDescent="0.2">
      <c r="A31" s="169"/>
      <c r="B31" s="169"/>
      <c r="C31" s="58" t="s">
        <v>116</v>
      </c>
      <c r="D31" s="58" t="s">
        <v>116</v>
      </c>
      <c r="E31" s="156" t="s">
        <v>116</v>
      </c>
      <c r="F31" s="157"/>
      <c r="G31" s="157"/>
      <c r="H31" s="158"/>
      <c r="I31" s="156" t="s">
        <v>116</v>
      </c>
      <c r="J31" s="157"/>
      <c r="K31" s="157"/>
      <c r="L31" s="158"/>
    </row>
    <row r="32" spans="1:12" x14ac:dyDescent="0.2">
      <c r="A32" s="173"/>
      <c r="B32" s="173"/>
      <c r="C32" s="175"/>
      <c r="D32" s="175"/>
      <c r="E32" s="170"/>
      <c r="F32" s="171"/>
      <c r="G32" s="171"/>
      <c r="H32" s="172"/>
      <c r="I32" s="170"/>
      <c r="J32" s="171"/>
      <c r="K32" s="171"/>
      <c r="L32" s="172"/>
    </row>
    <row r="33" spans="1:12" ht="15" customHeight="1" x14ac:dyDescent="0.2">
      <c r="A33" s="174"/>
      <c r="B33" s="174"/>
      <c r="C33" s="174"/>
      <c r="D33" s="174"/>
      <c r="E33" s="85" t="s">
        <v>117</v>
      </c>
      <c r="F33" s="85" t="s">
        <v>118</v>
      </c>
      <c r="G33" s="85" t="s">
        <v>119</v>
      </c>
      <c r="H33" s="85" t="s">
        <v>120</v>
      </c>
      <c r="I33" s="85" t="s">
        <v>121</v>
      </c>
      <c r="J33" s="85" t="s">
        <v>122</v>
      </c>
      <c r="K33" s="85" t="s">
        <v>123</v>
      </c>
      <c r="L33" s="85" t="s">
        <v>124</v>
      </c>
    </row>
    <row r="34" spans="1:12" ht="12.75" customHeight="1" x14ac:dyDescent="0.2">
      <c r="A34" s="86" t="s">
        <v>150</v>
      </c>
      <c r="B34" s="86">
        <v>1</v>
      </c>
      <c r="C34" s="87">
        <v>909.42409413999997</v>
      </c>
      <c r="D34" s="87">
        <v>905.05993007999996</v>
      </c>
      <c r="E34" s="87">
        <v>0</v>
      </c>
      <c r="F34" s="87">
        <v>90.505993009999997</v>
      </c>
      <c r="G34" s="87">
        <v>226.26498251999999</v>
      </c>
      <c r="H34" s="87">
        <v>452.52996503999998</v>
      </c>
      <c r="I34" s="87">
        <v>0</v>
      </c>
      <c r="J34" s="87">
        <v>497.78296153999997</v>
      </c>
      <c r="K34" s="87">
        <v>588.28895454999997</v>
      </c>
      <c r="L34" s="87">
        <v>678.79494755999997</v>
      </c>
    </row>
    <row r="35" spans="1:12" ht="12.75" customHeight="1" x14ac:dyDescent="0.2">
      <c r="A35" s="86" t="s">
        <v>150</v>
      </c>
      <c r="B35" s="86">
        <v>2</v>
      </c>
      <c r="C35" s="87">
        <v>925.84296728000004</v>
      </c>
      <c r="D35" s="87">
        <v>921.27392684999995</v>
      </c>
      <c r="E35" s="87">
        <v>0</v>
      </c>
      <c r="F35" s="87">
        <v>92.127392689999994</v>
      </c>
      <c r="G35" s="87">
        <v>230.31848170999999</v>
      </c>
      <c r="H35" s="87">
        <v>460.63696342999998</v>
      </c>
      <c r="I35" s="87">
        <v>0</v>
      </c>
      <c r="J35" s="87">
        <v>506.70065977000002</v>
      </c>
      <c r="K35" s="87">
        <v>598.82805244999997</v>
      </c>
      <c r="L35" s="87">
        <v>690.95544514000005</v>
      </c>
    </row>
    <row r="36" spans="1:12" ht="12.75" customHeight="1" x14ac:dyDescent="0.2">
      <c r="A36" s="86" t="s">
        <v>150</v>
      </c>
      <c r="B36" s="86">
        <v>3</v>
      </c>
      <c r="C36" s="87">
        <v>955.00097889000006</v>
      </c>
      <c r="D36" s="87">
        <v>950.37901253999996</v>
      </c>
      <c r="E36" s="87">
        <v>0</v>
      </c>
      <c r="F36" s="87">
        <v>95.037901250000004</v>
      </c>
      <c r="G36" s="87">
        <v>237.59475313999999</v>
      </c>
      <c r="H36" s="87">
        <v>475.18950626999998</v>
      </c>
      <c r="I36" s="87">
        <v>0</v>
      </c>
      <c r="J36" s="87">
        <v>522.70845689999999</v>
      </c>
      <c r="K36" s="87">
        <v>617.74635814999999</v>
      </c>
      <c r="L36" s="87">
        <v>712.78425941</v>
      </c>
    </row>
    <row r="37" spans="1:12" ht="12.75" customHeight="1" x14ac:dyDescent="0.2">
      <c r="A37" s="86" t="s">
        <v>150</v>
      </c>
      <c r="B37" s="86">
        <v>4</v>
      </c>
      <c r="C37" s="87">
        <v>963.88391657</v>
      </c>
      <c r="D37" s="87">
        <v>959.21333402000005</v>
      </c>
      <c r="E37" s="87">
        <v>0</v>
      </c>
      <c r="F37" s="87">
        <v>95.921333399999995</v>
      </c>
      <c r="G37" s="87">
        <v>239.80333350999999</v>
      </c>
      <c r="H37" s="87">
        <v>479.60666701000002</v>
      </c>
      <c r="I37" s="87">
        <v>0</v>
      </c>
      <c r="J37" s="87">
        <v>527.56733370999996</v>
      </c>
      <c r="K37" s="87">
        <v>623.48866711000005</v>
      </c>
      <c r="L37" s="87">
        <v>719.41000052000004</v>
      </c>
    </row>
    <row r="38" spans="1:12" ht="12.75" customHeight="1" x14ac:dyDescent="0.2">
      <c r="A38" s="86" t="s">
        <v>150</v>
      </c>
      <c r="B38" s="86">
        <v>5</v>
      </c>
      <c r="C38" s="87">
        <v>982.36254338000003</v>
      </c>
      <c r="D38" s="87">
        <v>977.55047124999999</v>
      </c>
      <c r="E38" s="87">
        <v>0</v>
      </c>
      <c r="F38" s="87">
        <v>97.755047129999994</v>
      </c>
      <c r="G38" s="87">
        <v>244.38761780999999</v>
      </c>
      <c r="H38" s="87">
        <v>488.77523563</v>
      </c>
      <c r="I38" s="87">
        <v>0</v>
      </c>
      <c r="J38" s="87">
        <v>537.65275918999998</v>
      </c>
      <c r="K38" s="87">
        <v>635.40780630999996</v>
      </c>
      <c r="L38" s="87">
        <v>733.16285344000005</v>
      </c>
    </row>
    <row r="39" spans="1:12" ht="12.75" customHeight="1" x14ac:dyDescent="0.2">
      <c r="A39" s="86" t="s">
        <v>150</v>
      </c>
      <c r="B39" s="86">
        <v>6</v>
      </c>
      <c r="C39" s="87">
        <v>965.11621853999998</v>
      </c>
      <c r="D39" s="87">
        <v>960.37333650000005</v>
      </c>
      <c r="E39" s="87">
        <v>0</v>
      </c>
      <c r="F39" s="87">
        <v>96.037333649999994</v>
      </c>
      <c r="G39" s="87">
        <v>240.09333412999999</v>
      </c>
      <c r="H39" s="87">
        <v>480.18666825000003</v>
      </c>
      <c r="I39" s="87">
        <v>0</v>
      </c>
      <c r="J39" s="87">
        <v>528.20533508000005</v>
      </c>
      <c r="K39" s="87">
        <v>624.24266872999999</v>
      </c>
      <c r="L39" s="87">
        <v>720.28000238000004</v>
      </c>
    </row>
    <row r="40" spans="1:12" ht="12.75" customHeight="1" x14ac:dyDescent="0.2">
      <c r="A40" s="86" t="s">
        <v>150</v>
      </c>
      <c r="B40" s="86">
        <v>7</v>
      </c>
      <c r="C40" s="87">
        <v>880.95322535000003</v>
      </c>
      <c r="D40" s="87">
        <v>876.60120164</v>
      </c>
      <c r="E40" s="87">
        <v>0</v>
      </c>
      <c r="F40" s="87">
        <v>87.660120160000005</v>
      </c>
      <c r="G40" s="87">
        <v>219.15030041</v>
      </c>
      <c r="H40" s="87">
        <v>438.30060082</v>
      </c>
      <c r="I40" s="87">
        <v>0</v>
      </c>
      <c r="J40" s="87">
        <v>482.13066090000001</v>
      </c>
      <c r="K40" s="87">
        <v>569.79078106999998</v>
      </c>
      <c r="L40" s="87">
        <v>657.45090123</v>
      </c>
    </row>
    <row r="41" spans="1:12" ht="12.75" customHeight="1" x14ac:dyDescent="0.2">
      <c r="A41" s="86" t="s">
        <v>150</v>
      </c>
      <c r="B41" s="86">
        <v>8</v>
      </c>
      <c r="C41" s="87">
        <v>766.70007238000005</v>
      </c>
      <c r="D41" s="87">
        <v>762.74743339999998</v>
      </c>
      <c r="E41" s="87">
        <v>0</v>
      </c>
      <c r="F41" s="87">
        <v>76.274743340000001</v>
      </c>
      <c r="G41" s="87">
        <v>190.68685834999999</v>
      </c>
      <c r="H41" s="87">
        <v>381.37371669999999</v>
      </c>
      <c r="I41" s="87">
        <v>0</v>
      </c>
      <c r="J41" s="87">
        <v>419.51108836999998</v>
      </c>
      <c r="K41" s="87">
        <v>495.78583171000002</v>
      </c>
      <c r="L41" s="87">
        <v>572.06057505000001</v>
      </c>
    </row>
    <row r="42" spans="1:12" ht="12.75" customHeight="1" x14ac:dyDescent="0.2">
      <c r="A42" s="86" t="s">
        <v>150</v>
      </c>
      <c r="B42" s="86">
        <v>9</v>
      </c>
      <c r="C42" s="87">
        <v>684.63677213000005</v>
      </c>
      <c r="D42" s="87">
        <v>680.89673743000003</v>
      </c>
      <c r="E42" s="87">
        <v>0</v>
      </c>
      <c r="F42" s="87">
        <v>68.089673739999995</v>
      </c>
      <c r="G42" s="87">
        <v>170.22418436000001</v>
      </c>
      <c r="H42" s="87">
        <v>340.44836872000002</v>
      </c>
      <c r="I42" s="87">
        <v>0</v>
      </c>
      <c r="J42" s="87">
        <v>374.49320559</v>
      </c>
      <c r="K42" s="87">
        <v>442.58287933000003</v>
      </c>
      <c r="L42" s="87">
        <v>510.67255306999999</v>
      </c>
    </row>
    <row r="43" spans="1:12" ht="12.75" customHeight="1" x14ac:dyDescent="0.2">
      <c r="A43" s="86" t="s">
        <v>150</v>
      </c>
      <c r="B43" s="86">
        <v>10</v>
      </c>
      <c r="C43" s="87">
        <v>643.59748621999995</v>
      </c>
      <c r="D43" s="87">
        <v>639.97825795000006</v>
      </c>
      <c r="E43" s="87">
        <v>0</v>
      </c>
      <c r="F43" s="87">
        <v>63.997825800000001</v>
      </c>
      <c r="G43" s="87">
        <v>159.99456448999999</v>
      </c>
      <c r="H43" s="87">
        <v>319.98912897999998</v>
      </c>
      <c r="I43" s="87">
        <v>0</v>
      </c>
      <c r="J43" s="87">
        <v>351.98804187000002</v>
      </c>
      <c r="K43" s="87">
        <v>415.98586767</v>
      </c>
      <c r="L43" s="87">
        <v>479.98369345999998</v>
      </c>
    </row>
    <row r="44" spans="1:12" ht="12.75" customHeight="1" x14ac:dyDescent="0.2">
      <c r="A44" s="86" t="s">
        <v>150</v>
      </c>
      <c r="B44" s="86">
        <v>11</v>
      </c>
      <c r="C44" s="87">
        <v>623.68600522999998</v>
      </c>
      <c r="D44" s="87">
        <v>620.32506679999995</v>
      </c>
      <c r="E44" s="87">
        <v>0</v>
      </c>
      <c r="F44" s="87">
        <v>62.032506679999997</v>
      </c>
      <c r="G44" s="87">
        <v>155.08126669999999</v>
      </c>
      <c r="H44" s="87">
        <v>310.16253339999997</v>
      </c>
      <c r="I44" s="87">
        <v>0</v>
      </c>
      <c r="J44" s="87">
        <v>341.17878674000002</v>
      </c>
      <c r="K44" s="87">
        <v>403.21129342</v>
      </c>
      <c r="L44" s="87">
        <v>465.24380009999999</v>
      </c>
    </row>
    <row r="45" spans="1:12" ht="12.75" customHeight="1" x14ac:dyDescent="0.2">
      <c r="A45" s="86" t="s">
        <v>150</v>
      </c>
      <c r="B45" s="86">
        <v>12</v>
      </c>
      <c r="C45" s="87">
        <v>628.55168032999995</v>
      </c>
      <c r="D45" s="87">
        <v>625.18399421000004</v>
      </c>
      <c r="E45" s="87">
        <v>0</v>
      </c>
      <c r="F45" s="87">
        <v>62.518399420000001</v>
      </c>
      <c r="G45" s="87">
        <v>156.29599855000001</v>
      </c>
      <c r="H45" s="87">
        <v>312.59199711000002</v>
      </c>
      <c r="I45" s="87">
        <v>0</v>
      </c>
      <c r="J45" s="87">
        <v>343.85119681999998</v>
      </c>
      <c r="K45" s="87">
        <v>406.36959624000002</v>
      </c>
      <c r="L45" s="87">
        <v>468.88799566</v>
      </c>
    </row>
    <row r="46" spans="1:12" ht="12.75" customHeight="1" x14ac:dyDescent="0.2">
      <c r="A46" s="86" t="s">
        <v>150</v>
      </c>
      <c r="B46" s="86">
        <v>13</v>
      </c>
      <c r="C46" s="87">
        <v>651.51369824000005</v>
      </c>
      <c r="D46" s="87">
        <v>647.83678969000005</v>
      </c>
      <c r="E46" s="87">
        <v>0</v>
      </c>
      <c r="F46" s="87">
        <v>64.783678969999997</v>
      </c>
      <c r="G46" s="87">
        <v>161.95919742000001</v>
      </c>
      <c r="H46" s="87">
        <v>323.91839485000003</v>
      </c>
      <c r="I46" s="87">
        <v>0</v>
      </c>
      <c r="J46" s="87">
        <v>356.31023433000001</v>
      </c>
      <c r="K46" s="87">
        <v>421.0939133</v>
      </c>
      <c r="L46" s="87">
        <v>485.87759226999998</v>
      </c>
    </row>
    <row r="47" spans="1:12" ht="12.75" customHeight="1" x14ac:dyDescent="0.2">
      <c r="A47" s="86" t="s">
        <v>150</v>
      </c>
      <c r="B47" s="86">
        <v>14</v>
      </c>
      <c r="C47" s="87">
        <v>647.22565958999996</v>
      </c>
      <c r="D47" s="87">
        <v>643.63575569</v>
      </c>
      <c r="E47" s="87">
        <v>0</v>
      </c>
      <c r="F47" s="87">
        <v>64.363575569999995</v>
      </c>
      <c r="G47" s="87">
        <v>160.90893892</v>
      </c>
      <c r="H47" s="87">
        <v>321.81787785</v>
      </c>
      <c r="I47" s="87">
        <v>0</v>
      </c>
      <c r="J47" s="87">
        <v>353.99966562999998</v>
      </c>
      <c r="K47" s="87">
        <v>418.3632412</v>
      </c>
      <c r="L47" s="87">
        <v>482.72681677000003</v>
      </c>
    </row>
    <row r="48" spans="1:12" ht="12.75" customHeight="1" x14ac:dyDescent="0.2">
      <c r="A48" s="86" t="s">
        <v>150</v>
      </c>
      <c r="B48" s="86">
        <v>15</v>
      </c>
      <c r="C48" s="87">
        <v>655.03619176999996</v>
      </c>
      <c r="D48" s="87">
        <v>651.62020207</v>
      </c>
      <c r="E48" s="87">
        <v>0</v>
      </c>
      <c r="F48" s="87">
        <v>65.162020209999994</v>
      </c>
      <c r="G48" s="87">
        <v>162.90505052</v>
      </c>
      <c r="H48" s="87">
        <v>325.81010104000001</v>
      </c>
      <c r="I48" s="87">
        <v>0</v>
      </c>
      <c r="J48" s="87">
        <v>358.39111114000002</v>
      </c>
      <c r="K48" s="87">
        <v>423.55313135</v>
      </c>
      <c r="L48" s="87">
        <v>488.71515154999997</v>
      </c>
    </row>
    <row r="49" spans="1:12" ht="12.75" customHeight="1" x14ac:dyDescent="0.2">
      <c r="A49" s="86" t="s">
        <v>150</v>
      </c>
      <c r="B49" s="86">
        <v>16</v>
      </c>
      <c r="C49" s="87">
        <v>658.53923046</v>
      </c>
      <c r="D49" s="87">
        <v>655.34842002000005</v>
      </c>
      <c r="E49" s="87">
        <v>0</v>
      </c>
      <c r="F49" s="87">
        <v>65.534841999999998</v>
      </c>
      <c r="G49" s="87">
        <v>163.83710500999999</v>
      </c>
      <c r="H49" s="87">
        <v>327.67421001000002</v>
      </c>
      <c r="I49" s="87">
        <v>0</v>
      </c>
      <c r="J49" s="87">
        <v>360.44163100999998</v>
      </c>
      <c r="K49" s="87">
        <v>425.97647301000001</v>
      </c>
      <c r="L49" s="87">
        <v>491.51131501999998</v>
      </c>
    </row>
    <row r="50" spans="1:12" ht="12.75" customHeight="1" x14ac:dyDescent="0.2">
      <c r="A50" s="86" t="s">
        <v>150</v>
      </c>
      <c r="B50" s="86">
        <v>17</v>
      </c>
      <c r="C50" s="87">
        <v>654.77180059</v>
      </c>
      <c r="D50" s="87">
        <v>651.57904660999998</v>
      </c>
      <c r="E50" s="87">
        <v>0</v>
      </c>
      <c r="F50" s="87">
        <v>65.15790466</v>
      </c>
      <c r="G50" s="87">
        <v>162.89476164999999</v>
      </c>
      <c r="H50" s="87">
        <v>325.78952330999999</v>
      </c>
      <c r="I50" s="87">
        <v>0</v>
      </c>
      <c r="J50" s="87">
        <v>358.36847563999999</v>
      </c>
      <c r="K50" s="87">
        <v>423.52638030000003</v>
      </c>
      <c r="L50" s="87">
        <v>488.68428496000001</v>
      </c>
    </row>
    <row r="51" spans="1:12" ht="12.75" customHeight="1" x14ac:dyDescent="0.2">
      <c r="A51" s="86" t="s">
        <v>150</v>
      </c>
      <c r="B51" s="86">
        <v>18</v>
      </c>
      <c r="C51" s="87">
        <v>655.22959922999996</v>
      </c>
      <c r="D51" s="87">
        <v>652.00363232999996</v>
      </c>
      <c r="E51" s="87">
        <v>0</v>
      </c>
      <c r="F51" s="87">
        <v>65.200363229999994</v>
      </c>
      <c r="G51" s="87">
        <v>163.00090807999999</v>
      </c>
      <c r="H51" s="87">
        <v>326.00181616999998</v>
      </c>
      <c r="I51" s="87">
        <v>0</v>
      </c>
      <c r="J51" s="87">
        <v>358.60199777999998</v>
      </c>
      <c r="K51" s="87">
        <v>423.80236101000003</v>
      </c>
      <c r="L51" s="87">
        <v>489.00272425000003</v>
      </c>
    </row>
    <row r="52" spans="1:12" ht="12.75" customHeight="1" x14ac:dyDescent="0.2">
      <c r="A52" s="86" t="s">
        <v>150</v>
      </c>
      <c r="B52" s="86">
        <v>19</v>
      </c>
      <c r="C52" s="87">
        <v>645.56548873999998</v>
      </c>
      <c r="D52" s="87">
        <v>642.45166897000001</v>
      </c>
      <c r="E52" s="87">
        <v>0</v>
      </c>
      <c r="F52" s="87">
        <v>64.245166900000001</v>
      </c>
      <c r="G52" s="87">
        <v>160.61291724</v>
      </c>
      <c r="H52" s="87">
        <v>321.22583449000001</v>
      </c>
      <c r="I52" s="87">
        <v>0</v>
      </c>
      <c r="J52" s="87">
        <v>353.34841792999998</v>
      </c>
      <c r="K52" s="87">
        <v>417.59358483</v>
      </c>
      <c r="L52" s="87">
        <v>481.83875173000001</v>
      </c>
    </row>
    <row r="53" spans="1:12" ht="12.75" customHeight="1" x14ac:dyDescent="0.2">
      <c r="A53" s="86" t="s">
        <v>150</v>
      </c>
      <c r="B53" s="86">
        <v>20</v>
      </c>
      <c r="C53" s="87">
        <v>638.24890665999999</v>
      </c>
      <c r="D53" s="87">
        <v>635.14076509999995</v>
      </c>
      <c r="E53" s="87">
        <v>0</v>
      </c>
      <c r="F53" s="87">
        <v>63.514076510000002</v>
      </c>
      <c r="G53" s="87">
        <v>158.78519127999999</v>
      </c>
      <c r="H53" s="87">
        <v>317.57038254999998</v>
      </c>
      <c r="I53" s="87">
        <v>0</v>
      </c>
      <c r="J53" s="87">
        <v>349.32742080999998</v>
      </c>
      <c r="K53" s="87">
        <v>412.84149731999997</v>
      </c>
      <c r="L53" s="87">
        <v>476.35557383000003</v>
      </c>
    </row>
    <row r="54" spans="1:12" ht="12.75" customHeight="1" x14ac:dyDescent="0.2">
      <c r="A54" s="86" t="s">
        <v>150</v>
      </c>
      <c r="B54" s="86">
        <v>21</v>
      </c>
      <c r="C54" s="87">
        <v>621.48795873999995</v>
      </c>
      <c r="D54" s="87">
        <v>618.27139167999997</v>
      </c>
      <c r="E54" s="87">
        <v>0</v>
      </c>
      <c r="F54" s="87">
        <v>61.827139170000002</v>
      </c>
      <c r="G54" s="87">
        <v>154.56784791999999</v>
      </c>
      <c r="H54" s="87">
        <v>309.13569583999998</v>
      </c>
      <c r="I54" s="87">
        <v>0</v>
      </c>
      <c r="J54" s="87">
        <v>340.04926541999998</v>
      </c>
      <c r="K54" s="87">
        <v>401.87640458999999</v>
      </c>
      <c r="L54" s="87">
        <v>463.70354376</v>
      </c>
    </row>
    <row r="55" spans="1:12" ht="12.75" customHeight="1" x14ac:dyDescent="0.2">
      <c r="A55" s="86" t="s">
        <v>150</v>
      </c>
      <c r="B55" s="86">
        <v>22</v>
      </c>
      <c r="C55" s="87">
        <v>661.25980040000002</v>
      </c>
      <c r="D55" s="87">
        <v>657.90663029999996</v>
      </c>
      <c r="E55" s="87">
        <v>0</v>
      </c>
      <c r="F55" s="87">
        <v>65.790663030000005</v>
      </c>
      <c r="G55" s="87">
        <v>164.47665757999999</v>
      </c>
      <c r="H55" s="87">
        <v>328.95331514999998</v>
      </c>
      <c r="I55" s="87">
        <v>0</v>
      </c>
      <c r="J55" s="87">
        <v>361.84864666999999</v>
      </c>
      <c r="K55" s="87">
        <v>427.63930970000001</v>
      </c>
      <c r="L55" s="87">
        <v>493.42997272999997</v>
      </c>
    </row>
    <row r="56" spans="1:12" ht="12.75" customHeight="1" x14ac:dyDescent="0.2">
      <c r="A56" s="86" t="s">
        <v>150</v>
      </c>
      <c r="B56" s="86">
        <v>23</v>
      </c>
      <c r="C56" s="87">
        <v>768.99003942000002</v>
      </c>
      <c r="D56" s="87">
        <v>765.10167618000003</v>
      </c>
      <c r="E56" s="87">
        <v>0</v>
      </c>
      <c r="F56" s="87">
        <v>76.510167620000004</v>
      </c>
      <c r="G56" s="87">
        <v>191.27541905000001</v>
      </c>
      <c r="H56" s="87">
        <v>382.55083809000001</v>
      </c>
      <c r="I56" s="87">
        <v>0</v>
      </c>
      <c r="J56" s="87">
        <v>420.80592189999999</v>
      </c>
      <c r="K56" s="87">
        <v>497.31608951999999</v>
      </c>
      <c r="L56" s="87">
        <v>573.82625714000005</v>
      </c>
    </row>
    <row r="57" spans="1:12" ht="12.75" customHeight="1" x14ac:dyDescent="0.2">
      <c r="A57" s="86" t="s">
        <v>150</v>
      </c>
      <c r="B57" s="86">
        <v>24</v>
      </c>
      <c r="C57" s="87">
        <v>910.78605497000001</v>
      </c>
      <c r="D57" s="87">
        <v>905.95352036999998</v>
      </c>
      <c r="E57" s="87">
        <v>0</v>
      </c>
      <c r="F57" s="87">
        <v>90.595352039999995</v>
      </c>
      <c r="G57" s="87">
        <v>226.48838008999999</v>
      </c>
      <c r="H57" s="87">
        <v>452.97676018999999</v>
      </c>
      <c r="I57" s="87">
        <v>0</v>
      </c>
      <c r="J57" s="87">
        <v>498.27443620000003</v>
      </c>
      <c r="K57" s="87">
        <v>588.86978824000005</v>
      </c>
      <c r="L57" s="87">
        <v>679.46514028000001</v>
      </c>
    </row>
    <row r="58" spans="1:12" ht="12.75" customHeight="1" x14ac:dyDescent="0.2">
      <c r="A58" s="86" t="s">
        <v>151</v>
      </c>
      <c r="B58" s="86">
        <v>1</v>
      </c>
      <c r="C58" s="87">
        <v>928.17270540000004</v>
      </c>
      <c r="D58" s="87">
        <v>922.61287231999995</v>
      </c>
      <c r="E58" s="87">
        <v>0</v>
      </c>
      <c r="F58" s="87">
        <v>92.261287229999994</v>
      </c>
      <c r="G58" s="87">
        <v>230.65321807999999</v>
      </c>
      <c r="H58" s="87">
        <v>461.30643615999998</v>
      </c>
      <c r="I58" s="87">
        <v>0</v>
      </c>
      <c r="J58" s="87">
        <v>507.43707977999998</v>
      </c>
      <c r="K58" s="87">
        <v>599.69836700999997</v>
      </c>
      <c r="L58" s="87">
        <v>691.95965423999996</v>
      </c>
    </row>
    <row r="59" spans="1:12" ht="12.75" customHeight="1" x14ac:dyDescent="0.2">
      <c r="A59" s="86" t="s">
        <v>151</v>
      </c>
      <c r="B59" s="86">
        <v>2</v>
      </c>
      <c r="C59" s="87">
        <v>964.17209097</v>
      </c>
      <c r="D59" s="87">
        <v>958.64519663999999</v>
      </c>
      <c r="E59" s="87">
        <v>0</v>
      </c>
      <c r="F59" s="87">
        <v>95.864519659999999</v>
      </c>
      <c r="G59" s="87">
        <v>239.66129916</v>
      </c>
      <c r="H59" s="87">
        <v>479.32259832</v>
      </c>
      <c r="I59" s="87">
        <v>0</v>
      </c>
      <c r="J59" s="87">
        <v>527.25485815000002</v>
      </c>
      <c r="K59" s="87">
        <v>623.11937781999995</v>
      </c>
      <c r="L59" s="87">
        <v>718.98389748</v>
      </c>
    </row>
    <row r="60" spans="1:12" ht="12.75" customHeight="1" x14ac:dyDescent="0.2">
      <c r="A60" s="86" t="s">
        <v>151</v>
      </c>
      <c r="B60" s="86">
        <v>3</v>
      </c>
      <c r="C60" s="87">
        <v>989.43148237000003</v>
      </c>
      <c r="D60" s="87">
        <v>983.78875486000004</v>
      </c>
      <c r="E60" s="87">
        <v>0</v>
      </c>
      <c r="F60" s="87">
        <v>98.378875489999999</v>
      </c>
      <c r="G60" s="87">
        <v>245.94718872000001</v>
      </c>
      <c r="H60" s="87">
        <v>491.89437743000002</v>
      </c>
      <c r="I60" s="87">
        <v>0</v>
      </c>
      <c r="J60" s="87">
        <v>541.08381516999998</v>
      </c>
      <c r="K60" s="87">
        <v>639.46269066000002</v>
      </c>
      <c r="L60" s="87">
        <v>737.84156614999995</v>
      </c>
    </row>
    <row r="61" spans="1:12" ht="12.75" customHeight="1" x14ac:dyDescent="0.2">
      <c r="A61" s="86" t="s">
        <v>151</v>
      </c>
      <c r="B61" s="86">
        <v>4</v>
      </c>
      <c r="C61" s="87">
        <v>1001.45406034</v>
      </c>
      <c r="D61" s="87">
        <v>995.62894887000004</v>
      </c>
      <c r="E61" s="87">
        <v>0</v>
      </c>
      <c r="F61" s="87">
        <v>99.562894889999995</v>
      </c>
      <c r="G61" s="87">
        <v>248.90723722000001</v>
      </c>
      <c r="H61" s="87">
        <v>497.81447444000003</v>
      </c>
      <c r="I61" s="87">
        <v>0</v>
      </c>
      <c r="J61" s="87">
        <v>547.59592187999999</v>
      </c>
      <c r="K61" s="87">
        <v>647.15881677000004</v>
      </c>
      <c r="L61" s="87">
        <v>746.72171164999997</v>
      </c>
    </row>
    <row r="62" spans="1:12" ht="12.75" customHeight="1" x14ac:dyDescent="0.2">
      <c r="A62" s="86" t="s">
        <v>151</v>
      </c>
      <c r="B62" s="86">
        <v>5</v>
      </c>
      <c r="C62" s="87">
        <v>1005.44997253</v>
      </c>
      <c r="D62" s="87">
        <v>998.57612568000002</v>
      </c>
      <c r="E62" s="87">
        <v>0</v>
      </c>
      <c r="F62" s="87">
        <v>99.857612570000001</v>
      </c>
      <c r="G62" s="87">
        <v>249.64403142</v>
      </c>
      <c r="H62" s="87">
        <v>499.28806284000001</v>
      </c>
      <c r="I62" s="87">
        <v>0</v>
      </c>
      <c r="J62" s="87">
        <v>549.21686911999996</v>
      </c>
      <c r="K62" s="87">
        <v>649.07448168999997</v>
      </c>
      <c r="L62" s="87">
        <v>748.93209425999999</v>
      </c>
    </row>
    <row r="63" spans="1:12" ht="12.75" customHeight="1" x14ac:dyDescent="0.2">
      <c r="A63" s="86" t="s">
        <v>151</v>
      </c>
      <c r="B63" s="86">
        <v>6</v>
      </c>
      <c r="C63" s="87">
        <v>994.83176624999999</v>
      </c>
      <c r="D63" s="87">
        <v>987.45653618999995</v>
      </c>
      <c r="E63" s="87">
        <v>0</v>
      </c>
      <c r="F63" s="87">
        <v>98.745653619999999</v>
      </c>
      <c r="G63" s="87">
        <v>246.86413404999999</v>
      </c>
      <c r="H63" s="87">
        <v>493.72826809999998</v>
      </c>
      <c r="I63" s="87">
        <v>0</v>
      </c>
      <c r="J63" s="87">
        <v>543.10109490000002</v>
      </c>
      <c r="K63" s="87">
        <v>641.84674852000001</v>
      </c>
      <c r="L63" s="87">
        <v>740.59240213999999</v>
      </c>
    </row>
    <row r="64" spans="1:12" ht="12.75" customHeight="1" x14ac:dyDescent="0.2">
      <c r="A64" s="86" t="s">
        <v>151</v>
      </c>
      <c r="B64" s="86">
        <v>7</v>
      </c>
      <c r="C64" s="87">
        <v>905.70582981999996</v>
      </c>
      <c r="D64" s="87">
        <v>899.02335964999997</v>
      </c>
      <c r="E64" s="87">
        <v>0</v>
      </c>
      <c r="F64" s="87">
        <v>89.902335969999996</v>
      </c>
      <c r="G64" s="87">
        <v>224.75583990999999</v>
      </c>
      <c r="H64" s="87">
        <v>449.51167982999999</v>
      </c>
      <c r="I64" s="87">
        <v>0</v>
      </c>
      <c r="J64" s="87">
        <v>494.46284781000003</v>
      </c>
      <c r="K64" s="87">
        <v>584.36518377000004</v>
      </c>
      <c r="L64" s="87">
        <v>674.26751974000001</v>
      </c>
    </row>
    <row r="65" spans="1:12" ht="12.75" customHeight="1" x14ac:dyDescent="0.2">
      <c r="A65" s="86" t="s">
        <v>151</v>
      </c>
      <c r="B65" s="86">
        <v>8</v>
      </c>
      <c r="C65" s="87">
        <v>791.35930587999997</v>
      </c>
      <c r="D65" s="87">
        <v>785.67285597</v>
      </c>
      <c r="E65" s="87">
        <v>0</v>
      </c>
      <c r="F65" s="87">
        <v>78.567285600000005</v>
      </c>
      <c r="G65" s="87">
        <v>196.41821399</v>
      </c>
      <c r="H65" s="87">
        <v>392.83642799</v>
      </c>
      <c r="I65" s="87">
        <v>0</v>
      </c>
      <c r="J65" s="87">
        <v>432.12007077999999</v>
      </c>
      <c r="K65" s="87">
        <v>510.68735637999998</v>
      </c>
      <c r="L65" s="87">
        <v>589.25464197999997</v>
      </c>
    </row>
    <row r="66" spans="1:12" ht="12.75" customHeight="1" x14ac:dyDescent="0.2">
      <c r="A66" s="86" t="s">
        <v>151</v>
      </c>
      <c r="B66" s="86">
        <v>9</v>
      </c>
      <c r="C66" s="87">
        <v>679.03950204</v>
      </c>
      <c r="D66" s="87">
        <v>673.96188804999997</v>
      </c>
      <c r="E66" s="87">
        <v>0</v>
      </c>
      <c r="F66" s="87">
        <v>67.396188809999998</v>
      </c>
      <c r="G66" s="87">
        <v>168.49047200999999</v>
      </c>
      <c r="H66" s="87">
        <v>336.98094402999999</v>
      </c>
      <c r="I66" s="87">
        <v>0</v>
      </c>
      <c r="J66" s="87">
        <v>370.67903842999999</v>
      </c>
      <c r="K66" s="87">
        <v>438.07522723</v>
      </c>
      <c r="L66" s="87">
        <v>505.47141604000001</v>
      </c>
    </row>
    <row r="67" spans="1:12" ht="12.75" customHeight="1" x14ac:dyDescent="0.2">
      <c r="A67" s="86" t="s">
        <v>151</v>
      </c>
      <c r="B67" s="86">
        <v>10</v>
      </c>
      <c r="C67" s="87">
        <v>634.3169656</v>
      </c>
      <c r="D67" s="87">
        <v>629.44368227999996</v>
      </c>
      <c r="E67" s="87">
        <v>0</v>
      </c>
      <c r="F67" s="87">
        <v>62.944368230000002</v>
      </c>
      <c r="G67" s="87">
        <v>157.36092056999999</v>
      </c>
      <c r="H67" s="87">
        <v>314.72184113999998</v>
      </c>
      <c r="I67" s="87">
        <v>0</v>
      </c>
      <c r="J67" s="87">
        <v>346.19402524999998</v>
      </c>
      <c r="K67" s="87">
        <v>409.13839347999999</v>
      </c>
      <c r="L67" s="87">
        <v>472.08276171</v>
      </c>
    </row>
    <row r="68" spans="1:12" ht="12.75" customHeight="1" x14ac:dyDescent="0.2">
      <c r="A68" s="86" t="s">
        <v>151</v>
      </c>
      <c r="B68" s="86">
        <v>11</v>
      </c>
      <c r="C68" s="87">
        <v>623.54116983999995</v>
      </c>
      <c r="D68" s="87">
        <v>618.78163856000003</v>
      </c>
      <c r="E68" s="87">
        <v>0</v>
      </c>
      <c r="F68" s="87">
        <v>61.878163860000001</v>
      </c>
      <c r="G68" s="87">
        <v>154.69540964000001</v>
      </c>
      <c r="H68" s="87">
        <v>309.39081928000002</v>
      </c>
      <c r="I68" s="87">
        <v>0</v>
      </c>
      <c r="J68" s="87">
        <v>340.32990121</v>
      </c>
      <c r="K68" s="87">
        <v>402.20806506000002</v>
      </c>
      <c r="L68" s="87">
        <v>464.08622892</v>
      </c>
    </row>
    <row r="69" spans="1:12" ht="12.75" customHeight="1" x14ac:dyDescent="0.2">
      <c r="A69" s="86" t="s">
        <v>151</v>
      </c>
      <c r="B69" s="86">
        <v>12</v>
      </c>
      <c r="C69" s="87">
        <v>621.07670642000005</v>
      </c>
      <c r="D69" s="87">
        <v>616.80015883999999</v>
      </c>
      <c r="E69" s="87">
        <v>0</v>
      </c>
      <c r="F69" s="87">
        <v>61.680015879999999</v>
      </c>
      <c r="G69" s="87">
        <v>154.20003971</v>
      </c>
      <c r="H69" s="87">
        <v>308.40007942</v>
      </c>
      <c r="I69" s="87">
        <v>0</v>
      </c>
      <c r="J69" s="87">
        <v>339.24008736000002</v>
      </c>
      <c r="K69" s="87">
        <v>400.92010325000001</v>
      </c>
      <c r="L69" s="87">
        <v>462.60011913</v>
      </c>
    </row>
    <row r="70" spans="1:12" ht="12.75" customHeight="1" x14ac:dyDescent="0.2">
      <c r="A70" s="86" t="s">
        <v>151</v>
      </c>
      <c r="B70" s="86">
        <v>13</v>
      </c>
      <c r="C70" s="87">
        <v>642.74363285000004</v>
      </c>
      <c r="D70" s="87">
        <v>638.61651370000004</v>
      </c>
      <c r="E70" s="87">
        <v>0</v>
      </c>
      <c r="F70" s="87">
        <v>63.861651369999997</v>
      </c>
      <c r="G70" s="87">
        <v>159.65412842999999</v>
      </c>
      <c r="H70" s="87">
        <v>319.30825685000002</v>
      </c>
      <c r="I70" s="87">
        <v>0</v>
      </c>
      <c r="J70" s="87">
        <v>351.23908254000003</v>
      </c>
      <c r="K70" s="87">
        <v>415.10073390999997</v>
      </c>
      <c r="L70" s="87">
        <v>478.96238527999998</v>
      </c>
    </row>
    <row r="71" spans="1:12" ht="12.75" customHeight="1" x14ac:dyDescent="0.2">
      <c r="A71" s="86" t="s">
        <v>151</v>
      </c>
      <c r="B71" s="86">
        <v>14</v>
      </c>
      <c r="C71" s="87">
        <v>680.95170427000005</v>
      </c>
      <c r="D71" s="87">
        <v>675.73926396000002</v>
      </c>
      <c r="E71" s="87">
        <v>0</v>
      </c>
      <c r="F71" s="87">
        <v>67.573926400000005</v>
      </c>
      <c r="G71" s="87">
        <v>168.93481599</v>
      </c>
      <c r="H71" s="87">
        <v>337.86963198000001</v>
      </c>
      <c r="I71" s="87">
        <v>0</v>
      </c>
      <c r="J71" s="87">
        <v>371.65659518000001</v>
      </c>
      <c r="K71" s="87">
        <v>439.23052157000001</v>
      </c>
      <c r="L71" s="87">
        <v>506.80444797000001</v>
      </c>
    </row>
    <row r="72" spans="1:12" ht="12.75" customHeight="1" x14ac:dyDescent="0.2">
      <c r="A72" s="86" t="s">
        <v>151</v>
      </c>
      <c r="B72" s="86">
        <v>15</v>
      </c>
      <c r="C72" s="87">
        <v>686.77910530999998</v>
      </c>
      <c r="D72" s="87">
        <v>681.71565669999995</v>
      </c>
      <c r="E72" s="87">
        <v>0</v>
      </c>
      <c r="F72" s="87">
        <v>68.171565670000007</v>
      </c>
      <c r="G72" s="87">
        <v>170.42891417999999</v>
      </c>
      <c r="H72" s="87">
        <v>340.85782834999998</v>
      </c>
      <c r="I72" s="87">
        <v>0</v>
      </c>
      <c r="J72" s="87">
        <v>374.94361119000001</v>
      </c>
      <c r="K72" s="87">
        <v>443.11517686000002</v>
      </c>
      <c r="L72" s="87">
        <v>511.28674253000003</v>
      </c>
    </row>
    <row r="73" spans="1:12" ht="12.75" customHeight="1" x14ac:dyDescent="0.2">
      <c r="A73" s="86" t="s">
        <v>151</v>
      </c>
      <c r="B73" s="86">
        <v>16</v>
      </c>
      <c r="C73" s="87">
        <v>672.72480014999996</v>
      </c>
      <c r="D73" s="87">
        <v>667.78150648999997</v>
      </c>
      <c r="E73" s="87">
        <v>0</v>
      </c>
      <c r="F73" s="87">
        <v>66.778150650000001</v>
      </c>
      <c r="G73" s="87">
        <v>166.94537661999999</v>
      </c>
      <c r="H73" s="87">
        <v>333.89075324999999</v>
      </c>
      <c r="I73" s="87">
        <v>0</v>
      </c>
      <c r="J73" s="87">
        <v>367.27982857000001</v>
      </c>
      <c r="K73" s="87">
        <v>434.05797921999999</v>
      </c>
      <c r="L73" s="87">
        <v>500.83612986999998</v>
      </c>
    </row>
    <row r="74" spans="1:12" ht="12.75" customHeight="1" x14ac:dyDescent="0.2">
      <c r="A74" s="86" t="s">
        <v>151</v>
      </c>
      <c r="B74" s="86">
        <v>17</v>
      </c>
      <c r="C74" s="87">
        <v>665.26856298999996</v>
      </c>
      <c r="D74" s="87">
        <v>660.22252645000003</v>
      </c>
      <c r="E74" s="87">
        <v>0</v>
      </c>
      <c r="F74" s="87">
        <v>66.022252649999999</v>
      </c>
      <c r="G74" s="87">
        <v>165.05563161000001</v>
      </c>
      <c r="H74" s="87">
        <v>330.11126323000002</v>
      </c>
      <c r="I74" s="87">
        <v>0</v>
      </c>
      <c r="J74" s="87">
        <v>363.12238954999998</v>
      </c>
      <c r="K74" s="87">
        <v>429.14464219000001</v>
      </c>
      <c r="L74" s="87">
        <v>495.16689484</v>
      </c>
    </row>
    <row r="75" spans="1:12" ht="12.75" customHeight="1" x14ac:dyDescent="0.2">
      <c r="A75" s="86" t="s">
        <v>151</v>
      </c>
      <c r="B75" s="86">
        <v>18</v>
      </c>
      <c r="C75" s="87">
        <v>672.70975552000004</v>
      </c>
      <c r="D75" s="87">
        <v>667.78131553000003</v>
      </c>
      <c r="E75" s="87">
        <v>0</v>
      </c>
      <c r="F75" s="87">
        <v>66.778131549999998</v>
      </c>
      <c r="G75" s="87">
        <v>166.94532888000001</v>
      </c>
      <c r="H75" s="87">
        <v>333.89065777000002</v>
      </c>
      <c r="I75" s="87">
        <v>0</v>
      </c>
      <c r="J75" s="87">
        <v>367.27972354000002</v>
      </c>
      <c r="K75" s="87">
        <v>434.05785508999998</v>
      </c>
      <c r="L75" s="87">
        <v>500.83598665</v>
      </c>
    </row>
    <row r="76" spans="1:12" ht="12.75" customHeight="1" x14ac:dyDescent="0.2">
      <c r="A76" s="86" t="s">
        <v>151</v>
      </c>
      <c r="B76" s="86">
        <v>19</v>
      </c>
      <c r="C76" s="87">
        <v>673.04871173000004</v>
      </c>
      <c r="D76" s="87">
        <v>668.25469843999997</v>
      </c>
      <c r="E76" s="87">
        <v>0</v>
      </c>
      <c r="F76" s="87">
        <v>66.825469839999997</v>
      </c>
      <c r="G76" s="87">
        <v>167.06367460999999</v>
      </c>
      <c r="H76" s="87">
        <v>334.12734921999999</v>
      </c>
      <c r="I76" s="87">
        <v>0</v>
      </c>
      <c r="J76" s="87">
        <v>367.54008413999998</v>
      </c>
      <c r="K76" s="87">
        <v>434.36555399000002</v>
      </c>
      <c r="L76" s="87">
        <v>501.19102383000001</v>
      </c>
    </row>
    <row r="77" spans="1:12" ht="12.75" customHeight="1" x14ac:dyDescent="0.2">
      <c r="A77" s="86" t="s">
        <v>151</v>
      </c>
      <c r="B77" s="86">
        <v>20</v>
      </c>
      <c r="C77" s="87">
        <v>642.34856504000004</v>
      </c>
      <c r="D77" s="87">
        <v>638.54425072000004</v>
      </c>
      <c r="E77" s="87">
        <v>0</v>
      </c>
      <c r="F77" s="87">
        <v>63.854425069999998</v>
      </c>
      <c r="G77" s="87">
        <v>159.63606268000001</v>
      </c>
      <c r="H77" s="87">
        <v>319.27212536000002</v>
      </c>
      <c r="I77" s="87">
        <v>0</v>
      </c>
      <c r="J77" s="87">
        <v>351.19933789999999</v>
      </c>
      <c r="K77" s="87">
        <v>415.05376296999998</v>
      </c>
      <c r="L77" s="87">
        <v>478.90818804000003</v>
      </c>
    </row>
    <row r="78" spans="1:12" ht="12.75" customHeight="1" x14ac:dyDescent="0.2">
      <c r="A78" s="86" t="s">
        <v>151</v>
      </c>
      <c r="B78" s="86">
        <v>21</v>
      </c>
      <c r="C78" s="87">
        <v>623.66334806999998</v>
      </c>
      <c r="D78" s="87">
        <v>619.95673678000003</v>
      </c>
      <c r="E78" s="87">
        <v>0</v>
      </c>
      <c r="F78" s="87">
        <v>61.995673680000003</v>
      </c>
      <c r="G78" s="87">
        <v>154.98918420000001</v>
      </c>
      <c r="H78" s="87">
        <v>309.97836839000001</v>
      </c>
      <c r="I78" s="87">
        <v>0</v>
      </c>
      <c r="J78" s="87">
        <v>340.97620523000001</v>
      </c>
      <c r="K78" s="87">
        <v>402.97187890999999</v>
      </c>
      <c r="L78" s="87">
        <v>464.96755259000003</v>
      </c>
    </row>
    <row r="79" spans="1:12" ht="12.75" customHeight="1" x14ac:dyDescent="0.2">
      <c r="A79" s="86" t="s">
        <v>151</v>
      </c>
      <c r="B79" s="86">
        <v>22</v>
      </c>
      <c r="C79" s="87">
        <v>664.08858605</v>
      </c>
      <c r="D79" s="87">
        <v>660.11047741000004</v>
      </c>
      <c r="E79" s="87">
        <v>0</v>
      </c>
      <c r="F79" s="87">
        <v>66.011047739999995</v>
      </c>
      <c r="G79" s="87">
        <v>165.02761935000001</v>
      </c>
      <c r="H79" s="87">
        <v>330.05523871000003</v>
      </c>
      <c r="I79" s="87">
        <v>0</v>
      </c>
      <c r="J79" s="87">
        <v>363.06076258000002</v>
      </c>
      <c r="K79" s="87">
        <v>429.07181032</v>
      </c>
      <c r="L79" s="87">
        <v>495.08285805999998</v>
      </c>
    </row>
    <row r="80" spans="1:12" ht="12.75" customHeight="1" x14ac:dyDescent="0.2">
      <c r="A80" s="86" t="s">
        <v>151</v>
      </c>
      <c r="B80" s="86">
        <v>23</v>
      </c>
      <c r="C80" s="87">
        <v>747.22378304999995</v>
      </c>
      <c r="D80" s="87">
        <v>742.91214834000004</v>
      </c>
      <c r="E80" s="87">
        <v>0</v>
      </c>
      <c r="F80" s="87">
        <v>74.291214830000001</v>
      </c>
      <c r="G80" s="87">
        <v>185.72803708999999</v>
      </c>
      <c r="H80" s="87">
        <v>371.45607417000002</v>
      </c>
      <c r="I80" s="87">
        <v>0</v>
      </c>
      <c r="J80" s="87">
        <v>408.60168159</v>
      </c>
      <c r="K80" s="87">
        <v>482.89289642</v>
      </c>
      <c r="L80" s="87">
        <v>557.18411126000001</v>
      </c>
    </row>
    <row r="81" spans="1:12" ht="12.75" customHeight="1" x14ac:dyDescent="0.2">
      <c r="A81" s="86" t="s">
        <v>151</v>
      </c>
      <c r="B81" s="86">
        <v>24</v>
      </c>
      <c r="C81" s="87">
        <v>878.86199295999995</v>
      </c>
      <c r="D81" s="87">
        <v>873.73951080999996</v>
      </c>
      <c r="E81" s="87">
        <v>0</v>
      </c>
      <c r="F81" s="87">
        <v>87.373951079999998</v>
      </c>
      <c r="G81" s="87">
        <v>218.43487769999999</v>
      </c>
      <c r="H81" s="87">
        <v>436.86975540999998</v>
      </c>
      <c r="I81" s="87">
        <v>0</v>
      </c>
      <c r="J81" s="87">
        <v>480.55673094999997</v>
      </c>
      <c r="K81" s="87">
        <v>567.93068202999996</v>
      </c>
      <c r="L81" s="87">
        <v>655.30463311000005</v>
      </c>
    </row>
    <row r="82" spans="1:12" ht="12.75" customHeight="1" x14ac:dyDescent="0.2">
      <c r="A82" s="86" t="s">
        <v>152</v>
      </c>
      <c r="B82" s="86">
        <v>1</v>
      </c>
      <c r="C82" s="87">
        <v>917.89153123000006</v>
      </c>
      <c r="D82" s="87">
        <v>912.52500922000002</v>
      </c>
      <c r="E82" s="87">
        <v>0</v>
      </c>
      <c r="F82" s="87">
        <v>91.252500920000003</v>
      </c>
      <c r="G82" s="87">
        <v>228.13125231000001</v>
      </c>
      <c r="H82" s="87">
        <v>456.26250461000001</v>
      </c>
      <c r="I82" s="87">
        <v>0</v>
      </c>
      <c r="J82" s="87">
        <v>501.88875507</v>
      </c>
      <c r="K82" s="87">
        <v>593.14125598999999</v>
      </c>
      <c r="L82" s="87">
        <v>684.39375691999999</v>
      </c>
    </row>
    <row r="83" spans="1:12" ht="12.75" customHeight="1" x14ac:dyDescent="0.2">
      <c r="A83" s="86" t="s">
        <v>152</v>
      </c>
      <c r="B83" s="86">
        <v>2</v>
      </c>
      <c r="C83" s="87">
        <v>968.32897680999997</v>
      </c>
      <c r="D83" s="87">
        <v>962.63218312000004</v>
      </c>
      <c r="E83" s="87">
        <v>0</v>
      </c>
      <c r="F83" s="87">
        <v>96.263218309999999</v>
      </c>
      <c r="G83" s="87">
        <v>240.65804578000001</v>
      </c>
      <c r="H83" s="87">
        <v>481.31609156000002</v>
      </c>
      <c r="I83" s="87">
        <v>0</v>
      </c>
      <c r="J83" s="87">
        <v>529.44770071999994</v>
      </c>
      <c r="K83" s="87">
        <v>625.71091903000001</v>
      </c>
      <c r="L83" s="87">
        <v>721.97413733999997</v>
      </c>
    </row>
    <row r="84" spans="1:12" ht="12.75" customHeight="1" x14ac:dyDescent="0.2">
      <c r="A84" s="86" t="s">
        <v>152</v>
      </c>
      <c r="B84" s="86">
        <v>3</v>
      </c>
      <c r="C84" s="87">
        <v>996.03132118999997</v>
      </c>
      <c r="D84" s="87">
        <v>990.23318296000002</v>
      </c>
      <c r="E84" s="87">
        <v>0</v>
      </c>
      <c r="F84" s="87">
        <v>99.0233183</v>
      </c>
      <c r="G84" s="87">
        <v>247.55829574000001</v>
      </c>
      <c r="H84" s="87">
        <v>495.11659148000001</v>
      </c>
      <c r="I84" s="87">
        <v>0</v>
      </c>
      <c r="J84" s="87">
        <v>544.62825063000003</v>
      </c>
      <c r="K84" s="87">
        <v>643.65156892000005</v>
      </c>
      <c r="L84" s="87">
        <v>742.67488721999996</v>
      </c>
    </row>
    <row r="85" spans="1:12" ht="12.75" customHeight="1" x14ac:dyDescent="0.2">
      <c r="A85" s="86" t="s">
        <v>152</v>
      </c>
      <c r="B85" s="86">
        <v>4</v>
      </c>
      <c r="C85" s="87">
        <v>1000.71960494</v>
      </c>
      <c r="D85" s="87">
        <v>994.83308091000004</v>
      </c>
      <c r="E85" s="87">
        <v>0</v>
      </c>
      <c r="F85" s="87">
        <v>99.483308089999994</v>
      </c>
      <c r="G85" s="87">
        <v>248.70827023000001</v>
      </c>
      <c r="H85" s="87">
        <v>497.41654046000002</v>
      </c>
      <c r="I85" s="87">
        <v>0</v>
      </c>
      <c r="J85" s="87">
        <v>547.15819450000004</v>
      </c>
      <c r="K85" s="87">
        <v>646.64150258999996</v>
      </c>
      <c r="L85" s="87">
        <v>746.12481068</v>
      </c>
    </row>
    <row r="86" spans="1:12" ht="12.75" customHeight="1" x14ac:dyDescent="0.2">
      <c r="A86" s="86" t="s">
        <v>152</v>
      </c>
      <c r="B86" s="86">
        <v>5</v>
      </c>
      <c r="C86" s="87">
        <v>1001.34789175</v>
      </c>
      <c r="D86" s="87">
        <v>995.41988449999997</v>
      </c>
      <c r="E86" s="87">
        <v>0</v>
      </c>
      <c r="F86" s="87">
        <v>99.541988450000005</v>
      </c>
      <c r="G86" s="87">
        <v>248.85497113</v>
      </c>
      <c r="H86" s="87">
        <v>497.70994224999998</v>
      </c>
      <c r="I86" s="87">
        <v>0</v>
      </c>
      <c r="J86" s="87">
        <v>547.48093647999997</v>
      </c>
      <c r="K86" s="87">
        <v>647.02292493000004</v>
      </c>
      <c r="L86" s="87">
        <v>746.56491338000001</v>
      </c>
    </row>
    <row r="87" spans="1:12" ht="12.75" customHeight="1" x14ac:dyDescent="0.2">
      <c r="A87" s="86" t="s">
        <v>152</v>
      </c>
      <c r="B87" s="86">
        <v>6</v>
      </c>
      <c r="C87" s="87">
        <v>993.14076508000005</v>
      </c>
      <c r="D87" s="87">
        <v>987.38550562</v>
      </c>
      <c r="E87" s="87">
        <v>0</v>
      </c>
      <c r="F87" s="87">
        <v>98.738550559999993</v>
      </c>
      <c r="G87" s="87">
        <v>246.84637641</v>
      </c>
      <c r="H87" s="87">
        <v>493.69275281</v>
      </c>
      <c r="I87" s="87">
        <v>0</v>
      </c>
      <c r="J87" s="87">
        <v>543.06202809000001</v>
      </c>
      <c r="K87" s="87">
        <v>641.80057865000003</v>
      </c>
      <c r="L87" s="87">
        <v>740.53912921999995</v>
      </c>
    </row>
    <row r="88" spans="1:12" ht="12.75" customHeight="1" x14ac:dyDescent="0.2">
      <c r="A88" s="86" t="s">
        <v>152</v>
      </c>
      <c r="B88" s="86">
        <v>7</v>
      </c>
      <c r="C88" s="87">
        <v>898.51316879000001</v>
      </c>
      <c r="D88" s="87">
        <v>893.31007089000002</v>
      </c>
      <c r="E88" s="87">
        <v>0</v>
      </c>
      <c r="F88" s="87">
        <v>89.33100709</v>
      </c>
      <c r="G88" s="87">
        <v>223.32751772</v>
      </c>
      <c r="H88" s="87">
        <v>446.65503545000001</v>
      </c>
      <c r="I88" s="87">
        <v>0</v>
      </c>
      <c r="J88" s="87">
        <v>491.32053898999999</v>
      </c>
      <c r="K88" s="87">
        <v>580.65154608</v>
      </c>
      <c r="L88" s="87">
        <v>669.98255316999996</v>
      </c>
    </row>
    <row r="89" spans="1:12" ht="12.75" customHeight="1" x14ac:dyDescent="0.2">
      <c r="A89" s="86" t="s">
        <v>152</v>
      </c>
      <c r="B89" s="86">
        <v>8</v>
      </c>
      <c r="C89" s="87">
        <v>769.13222343999996</v>
      </c>
      <c r="D89" s="87">
        <v>764.82047768999996</v>
      </c>
      <c r="E89" s="87">
        <v>0</v>
      </c>
      <c r="F89" s="87">
        <v>76.482047769999994</v>
      </c>
      <c r="G89" s="87">
        <v>191.20511941999999</v>
      </c>
      <c r="H89" s="87">
        <v>382.41023884999998</v>
      </c>
      <c r="I89" s="87">
        <v>0</v>
      </c>
      <c r="J89" s="87">
        <v>420.65126272999998</v>
      </c>
      <c r="K89" s="87">
        <v>497.13331049999999</v>
      </c>
      <c r="L89" s="87">
        <v>573.61535827</v>
      </c>
    </row>
    <row r="90" spans="1:12" ht="12.75" customHeight="1" x14ac:dyDescent="0.2">
      <c r="A90" s="86" t="s">
        <v>152</v>
      </c>
      <c r="B90" s="86">
        <v>9</v>
      </c>
      <c r="C90" s="87">
        <v>716.55377250000004</v>
      </c>
      <c r="D90" s="87">
        <v>712.56465175999995</v>
      </c>
      <c r="E90" s="87">
        <v>0</v>
      </c>
      <c r="F90" s="87">
        <v>71.256465180000006</v>
      </c>
      <c r="G90" s="87">
        <v>178.14116293999999</v>
      </c>
      <c r="H90" s="87">
        <v>356.28232587999997</v>
      </c>
      <c r="I90" s="87">
        <v>0</v>
      </c>
      <c r="J90" s="87">
        <v>391.91055847000001</v>
      </c>
      <c r="K90" s="87">
        <v>463.16702364000002</v>
      </c>
      <c r="L90" s="87">
        <v>534.42348881999999</v>
      </c>
    </row>
    <row r="91" spans="1:12" ht="12.75" customHeight="1" x14ac:dyDescent="0.2">
      <c r="A91" s="86" t="s">
        <v>152</v>
      </c>
      <c r="B91" s="86">
        <v>10</v>
      </c>
      <c r="C91" s="87">
        <v>665.64800992000005</v>
      </c>
      <c r="D91" s="87">
        <v>662.26351927999997</v>
      </c>
      <c r="E91" s="87">
        <v>0</v>
      </c>
      <c r="F91" s="87">
        <v>66.226351930000007</v>
      </c>
      <c r="G91" s="87">
        <v>165.56587981999999</v>
      </c>
      <c r="H91" s="87">
        <v>331.13175963999998</v>
      </c>
      <c r="I91" s="87">
        <v>0</v>
      </c>
      <c r="J91" s="87">
        <v>364.24493560000002</v>
      </c>
      <c r="K91" s="87">
        <v>430.47128752999998</v>
      </c>
      <c r="L91" s="87">
        <v>496.69763946</v>
      </c>
    </row>
    <row r="92" spans="1:12" ht="12.75" customHeight="1" x14ac:dyDescent="0.2">
      <c r="A92" s="86" t="s">
        <v>152</v>
      </c>
      <c r="B92" s="86">
        <v>11</v>
      </c>
      <c r="C92" s="87">
        <v>670.5265971</v>
      </c>
      <c r="D92" s="87">
        <v>667.05490908000002</v>
      </c>
      <c r="E92" s="87">
        <v>0</v>
      </c>
      <c r="F92" s="87">
        <v>66.705490909999995</v>
      </c>
      <c r="G92" s="87">
        <v>166.76372727</v>
      </c>
      <c r="H92" s="87">
        <v>333.52745454000001</v>
      </c>
      <c r="I92" s="87">
        <v>0</v>
      </c>
      <c r="J92" s="87">
        <v>366.88019998999999</v>
      </c>
      <c r="K92" s="87">
        <v>433.58569089999997</v>
      </c>
      <c r="L92" s="87">
        <v>500.29118181000001</v>
      </c>
    </row>
    <row r="93" spans="1:12" ht="12.75" customHeight="1" x14ac:dyDescent="0.2">
      <c r="A93" s="86" t="s">
        <v>152</v>
      </c>
      <c r="B93" s="86">
        <v>12</v>
      </c>
      <c r="C93" s="87">
        <v>663.97549727000001</v>
      </c>
      <c r="D93" s="87">
        <v>660.39463327999999</v>
      </c>
      <c r="E93" s="87">
        <v>0</v>
      </c>
      <c r="F93" s="87">
        <v>66.039463330000004</v>
      </c>
      <c r="G93" s="87">
        <v>165.09865832</v>
      </c>
      <c r="H93" s="87">
        <v>330.19731664</v>
      </c>
      <c r="I93" s="87">
        <v>0</v>
      </c>
      <c r="J93" s="87">
        <v>363.21704829999999</v>
      </c>
      <c r="K93" s="87">
        <v>429.25651162999998</v>
      </c>
      <c r="L93" s="87">
        <v>495.29597496000002</v>
      </c>
    </row>
    <row r="94" spans="1:12" ht="12.75" customHeight="1" x14ac:dyDescent="0.2">
      <c r="A94" s="86" t="s">
        <v>152</v>
      </c>
      <c r="B94" s="86">
        <v>13</v>
      </c>
      <c r="C94" s="87">
        <v>692.84690508999995</v>
      </c>
      <c r="D94" s="87">
        <v>689.09646262000001</v>
      </c>
      <c r="E94" s="87">
        <v>0</v>
      </c>
      <c r="F94" s="87">
        <v>68.909646260000002</v>
      </c>
      <c r="G94" s="87">
        <v>172.27411566000001</v>
      </c>
      <c r="H94" s="87">
        <v>344.54823131000001</v>
      </c>
      <c r="I94" s="87">
        <v>0</v>
      </c>
      <c r="J94" s="87">
        <v>379.00305444000003</v>
      </c>
      <c r="K94" s="87">
        <v>447.91270070000002</v>
      </c>
      <c r="L94" s="87">
        <v>516.82234697000001</v>
      </c>
    </row>
    <row r="95" spans="1:12" ht="12.75" customHeight="1" x14ac:dyDescent="0.2">
      <c r="A95" s="86" t="s">
        <v>152</v>
      </c>
      <c r="B95" s="86">
        <v>14</v>
      </c>
      <c r="C95" s="87">
        <v>712.31159300000002</v>
      </c>
      <c r="D95" s="87">
        <v>708.88737352999999</v>
      </c>
      <c r="E95" s="87">
        <v>0</v>
      </c>
      <c r="F95" s="87">
        <v>70.88873735</v>
      </c>
      <c r="G95" s="87">
        <v>177.22184338</v>
      </c>
      <c r="H95" s="87">
        <v>354.44368677</v>
      </c>
      <c r="I95" s="87">
        <v>0</v>
      </c>
      <c r="J95" s="87">
        <v>389.88805544000002</v>
      </c>
      <c r="K95" s="87">
        <v>460.77679279</v>
      </c>
      <c r="L95" s="87">
        <v>531.66553015</v>
      </c>
    </row>
    <row r="96" spans="1:12" ht="12.75" customHeight="1" x14ac:dyDescent="0.2">
      <c r="A96" s="86" t="s">
        <v>152</v>
      </c>
      <c r="B96" s="86">
        <v>15</v>
      </c>
      <c r="C96" s="87">
        <v>702.36582888999999</v>
      </c>
      <c r="D96" s="87">
        <v>698.66985718000001</v>
      </c>
      <c r="E96" s="87">
        <v>0</v>
      </c>
      <c r="F96" s="87">
        <v>69.866985720000002</v>
      </c>
      <c r="G96" s="87">
        <v>174.66746430000001</v>
      </c>
      <c r="H96" s="87">
        <v>349.33492859</v>
      </c>
      <c r="I96" s="87">
        <v>0</v>
      </c>
      <c r="J96" s="87">
        <v>384.26842145000001</v>
      </c>
      <c r="K96" s="87">
        <v>454.13540717000001</v>
      </c>
      <c r="L96" s="87">
        <v>524.00239289000001</v>
      </c>
    </row>
    <row r="97" spans="1:12" ht="12.75" customHeight="1" x14ac:dyDescent="0.2">
      <c r="A97" s="86" t="s">
        <v>152</v>
      </c>
      <c r="B97" s="86">
        <v>16</v>
      </c>
      <c r="C97" s="87">
        <v>697.41973235</v>
      </c>
      <c r="D97" s="87">
        <v>693.94828041999995</v>
      </c>
      <c r="E97" s="87">
        <v>0</v>
      </c>
      <c r="F97" s="87">
        <v>69.394828039999993</v>
      </c>
      <c r="G97" s="87">
        <v>173.48707010999999</v>
      </c>
      <c r="H97" s="87">
        <v>346.97414020999997</v>
      </c>
      <c r="I97" s="87">
        <v>0</v>
      </c>
      <c r="J97" s="87">
        <v>381.67155423000003</v>
      </c>
      <c r="K97" s="87">
        <v>451.06638227000002</v>
      </c>
      <c r="L97" s="87">
        <v>520.46121031999996</v>
      </c>
    </row>
    <row r="98" spans="1:12" ht="12.75" customHeight="1" x14ac:dyDescent="0.2">
      <c r="A98" s="86" t="s">
        <v>152</v>
      </c>
      <c r="B98" s="86">
        <v>17</v>
      </c>
      <c r="C98" s="87">
        <v>698.09617161999995</v>
      </c>
      <c r="D98" s="87">
        <v>694.74046661</v>
      </c>
      <c r="E98" s="87">
        <v>0</v>
      </c>
      <c r="F98" s="87">
        <v>69.474046659999999</v>
      </c>
      <c r="G98" s="87">
        <v>173.68511665</v>
      </c>
      <c r="H98" s="87">
        <v>347.37023331</v>
      </c>
      <c r="I98" s="87">
        <v>0</v>
      </c>
      <c r="J98" s="87">
        <v>382.10725664</v>
      </c>
      <c r="K98" s="87">
        <v>451.5813033</v>
      </c>
      <c r="L98" s="87">
        <v>521.05534995999994</v>
      </c>
    </row>
    <row r="99" spans="1:12" ht="12.75" customHeight="1" x14ac:dyDescent="0.2">
      <c r="A99" s="86" t="s">
        <v>152</v>
      </c>
      <c r="B99" s="86">
        <v>18</v>
      </c>
      <c r="C99" s="87">
        <v>702.81629808000002</v>
      </c>
      <c r="D99" s="87">
        <v>698.80364094000004</v>
      </c>
      <c r="E99" s="87">
        <v>0</v>
      </c>
      <c r="F99" s="87">
        <v>69.88036409</v>
      </c>
      <c r="G99" s="87">
        <v>174.70091024000001</v>
      </c>
      <c r="H99" s="87">
        <v>349.40182047000002</v>
      </c>
      <c r="I99" s="87">
        <v>0</v>
      </c>
      <c r="J99" s="87">
        <v>384.34200251999999</v>
      </c>
      <c r="K99" s="87">
        <v>454.22236660999999</v>
      </c>
      <c r="L99" s="87">
        <v>524.10273070999995</v>
      </c>
    </row>
    <row r="100" spans="1:12" ht="12.75" customHeight="1" x14ac:dyDescent="0.2">
      <c r="A100" s="86" t="s">
        <v>152</v>
      </c>
      <c r="B100" s="86">
        <v>19</v>
      </c>
      <c r="C100" s="87">
        <v>719.26674284000001</v>
      </c>
      <c r="D100" s="87">
        <v>715.43852113000003</v>
      </c>
      <c r="E100" s="87">
        <v>0</v>
      </c>
      <c r="F100" s="87">
        <v>71.543852110000003</v>
      </c>
      <c r="G100" s="87">
        <v>178.85963028</v>
      </c>
      <c r="H100" s="87">
        <v>357.71926057000002</v>
      </c>
      <c r="I100" s="87">
        <v>0</v>
      </c>
      <c r="J100" s="87">
        <v>393.49118662000001</v>
      </c>
      <c r="K100" s="87">
        <v>465.03503873</v>
      </c>
      <c r="L100" s="87">
        <v>536.57889084999999</v>
      </c>
    </row>
    <row r="101" spans="1:12" ht="12.75" customHeight="1" x14ac:dyDescent="0.2">
      <c r="A101" s="86" t="s">
        <v>152</v>
      </c>
      <c r="B101" s="86">
        <v>20</v>
      </c>
      <c r="C101" s="87">
        <v>673.77455424000004</v>
      </c>
      <c r="D101" s="87">
        <v>670.34214761999999</v>
      </c>
      <c r="E101" s="87">
        <v>0</v>
      </c>
      <c r="F101" s="87">
        <v>67.034214759999998</v>
      </c>
      <c r="G101" s="87">
        <v>167.58553691</v>
      </c>
      <c r="H101" s="87">
        <v>335.17107381</v>
      </c>
      <c r="I101" s="87">
        <v>0</v>
      </c>
      <c r="J101" s="87">
        <v>368.68818119000002</v>
      </c>
      <c r="K101" s="87">
        <v>435.72239595000002</v>
      </c>
      <c r="L101" s="87">
        <v>502.75661072000003</v>
      </c>
    </row>
    <row r="102" spans="1:12" ht="12.75" customHeight="1" x14ac:dyDescent="0.2">
      <c r="A102" s="86" t="s">
        <v>152</v>
      </c>
      <c r="B102" s="86">
        <v>21</v>
      </c>
      <c r="C102" s="87">
        <v>669.06651342999999</v>
      </c>
      <c r="D102" s="87">
        <v>665.62795257000005</v>
      </c>
      <c r="E102" s="87">
        <v>0</v>
      </c>
      <c r="F102" s="87">
        <v>66.562795260000001</v>
      </c>
      <c r="G102" s="87">
        <v>166.40698814000001</v>
      </c>
      <c r="H102" s="87">
        <v>332.81397629000003</v>
      </c>
      <c r="I102" s="87">
        <v>0</v>
      </c>
      <c r="J102" s="87">
        <v>366.09537390999998</v>
      </c>
      <c r="K102" s="87">
        <v>432.65816917000001</v>
      </c>
      <c r="L102" s="87">
        <v>499.22096442999998</v>
      </c>
    </row>
    <row r="103" spans="1:12" ht="12.75" customHeight="1" x14ac:dyDescent="0.2">
      <c r="A103" s="86" t="s">
        <v>152</v>
      </c>
      <c r="B103" s="86">
        <v>22</v>
      </c>
      <c r="C103" s="87">
        <v>716.07507598999996</v>
      </c>
      <c r="D103" s="87">
        <v>712.37725251999996</v>
      </c>
      <c r="E103" s="87">
        <v>0</v>
      </c>
      <c r="F103" s="87">
        <v>71.237725249999997</v>
      </c>
      <c r="G103" s="87">
        <v>178.09431312999999</v>
      </c>
      <c r="H103" s="87">
        <v>356.18862625999998</v>
      </c>
      <c r="I103" s="87">
        <v>0</v>
      </c>
      <c r="J103" s="87">
        <v>391.80748889</v>
      </c>
      <c r="K103" s="87">
        <v>463.04521413999998</v>
      </c>
      <c r="L103" s="87">
        <v>534.28293939000002</v>
      </c>
    </row>
    <row r="104" spans="1:12" ht="12.75" customHeight="1" x14ac:dyDescent="0.2">
      <c r="A104" s="86" t="s">
        <v>152</v>
      </c>
      <c r="B104" s="86">
        <v>23</v>
      </c>
      <c r="C104" s="87">
        <v>818.46377366000002</v>
      </c>
      <c r="D104" s="87">
        <v>814.32725414000004</v>
      </c>
      <c r="E104" s="87">
        <v>0</v>
      </c>
      <c r="F104" s="87">
        <v>81.432725410000003</v>
      </c>
      <c r="G104" s="87">
        <v>203.58181354000001</v>
      </c>
      <c r="H104" s="87">
        <v>407.16362707000002</v>
      </c>
      <c r="I104" s="87">
        <v>0</v>
      </c>
      <c r="J104" s="87">
        <v>447.87998978000002</v>
      </c>
      <c r="K104" s="87">
        <v>529.31271518999995</v>
      </c>
      <c r="L104" s="87">
        <v>610.74544060999995</v>
      </c>
    </row>
    <row r="105" spans="1:12" ht="12.75" customHeight="1" x14ac:dyDescent="0.2">
      <c r="A105" s="86" t="s">
        <v>152</v>
      </c>
      <c r="B105" s="86">
        <v>24</v>
      </c>
      <c r="C105" s="87">
        <v>935.42260010999996</v>
      </c>
      <c r="D105" s="87">
        <v>930.70712130000004</v>
      </c>
      <c r="E105" s="87">
        <v>0</v>
      </c>
      <c r="F105" s="87">
        <v>93.070712130000004</v>
      </c>
      <c r="G105" s="87">
        <v>232.67678033000001</v>
      </c>
      <c r="H105" s="87">
        <v>465.35356065000002</v>
      </c>
      <c r="I105" s="87">
        <v>0</v>
      </c>
      <c r="J105" s="87">
        <v>511.88891672</v>
      </c>
      <c r="K105" s="87">
        <v>604.95962884999994</v>
      </c>
      <c r="L105" s="87">
        <v>698.03034098000001</v>
      </c>
    </row>
    <row r="106" spans="1:12" ht="12.75" customHeight="1" x14ac:dyDescent="0.2">
      <c r="A106" s="86" t="s">
        <v>153</v>
      </c>
      <c r="B106" s="86">
        <v>1</v>
      </c>
      <c r="C106" s="87">
        <v>960.66247768999995</v>
      </c>
      <c r="D106" s="87">
        <v>955.77230552000003</v>
      </c>
      <c r="E106" s="87">
        <v>0</v>
      </c>
      <c r="F106" s="87">
        <v>95.577230549999996</v>
      </c>
      <c r="G106" s="87">
        <v>238.94307638000001</v>
      </c>
      <c r="H106" s="87">
        <v>477.88615276000002</v>
      </c>
      <c r="I106" s="87">
        <v>0</v>
      </c>
      <c r="J106" s="87">
        <v>525.67476804</v>
      </c>
      <c r="K106" s="87">
        <v>621.25199858999997</v>
      </c>
      <c r="L106" s="87">
        <v>716.82922914000005</v>
      </c>
    </row>
    <row r="107" spans="1:12" ht="12.75" customHeight="1" x14ac:dyDescent="0.2">
      <c r="A107" s="86" t="s">
        <v>153</v>
      </c>
      <c r="B107" s="86">
        <v>2</v>
      </c>
      <c r="C107" s="87">
        <v>1017.11359311</v>
      </c>
      <c r="D107" s="87">
        <v>1011.9562342</v>
      </c>
      <c r="E107" s="87">
        <v>0</v>
      </c>
      <c r="F107" s="87">
        <v>101.19562342</v>
      </c>
      <c r="G107" s="87">
        <v>252.98905855000001</v>
      </c>
      <c r="H107" s="87">
        <v>505.97811710000002</v>
      </c>
      <c r="I107" s="87">
        <v>0</v>
      </c>
      <c r="J107" s="87">
        <v>556.57592881000005</v>
      </c>
      <c r="K107" s="87">
        <v>657.77155223</v>
      </c>
      <c r="L107" s="87">
        <v>758.96717564999994</v>
      </c>
    </row>
    <row r="108" spans="1:12" ht="12.75" customHeight="1" x14ac:dyDescent="0.2">
      <c r="A108" s="86" t="s">
        <v>153</v>
      </c>
      <c r="B108" s="86">
        <v>3</v>
      </c>
      <c r="C108" s="87">
        <v>1039.7376221300001</v>
      </c>
      <c r="D108" s="87">
        <v>1034.4723882200001</v>
      </c>
      <c r="E108" s="87">
        <v>0</v>
      </c>
      <c r="F108" s="87">
        <v>103.44723882</v>
      </c>
      <c r="G108" s="87">
        <v>258.61809706000003</v>
      </c>
      <c r="H108" s="87">
        <v>517.23619411000004</v>
      </c>
      <c r="I108" s="87">
        <v>0</v>
      </c>
      <c r="J108" s="87">
        <v>568.95981352000001</v>
      </c>
      <c r="K108" s="87">
        <v>672.40705233999995</v>
      </c>
      <c r="L108" s="87">
        <v>775.85429117000001</v>
      </c>
    </row>
    <row r="109" spans="1:12" ht="12.75" customHeight="1" x14ac:dyDescent="0.2">
      <c r="A109" s="86" t="s">
        <v>153</v>
      </c>
      <c r="B109" s="86">
        <v>4</v>
      </c>
      <c r="C109" s="87">
        <v>1043.05089744</v>
      </c>
      <c r="D109" s="87">
        <v>1037.7981306199999</v>
      </c>
      <c r="E109" s="87">
        <v>0</v>
      </c>
      <c r="F109" s="87">
        <v>103.77981306</v>
      </c>
      <c r="G109" s="87">
        <v>259.44953265999999</v>
      </c>
      <c r="H109" s="87">
        <v>518.89906530999997</v>
      </c>
      <c r="I109" s="87">
        <v>0</v>
      </c>
      <c r="J109" s="87">
        <v>570.78897184000004</v>
      </c>
      <c r="K109" s="87">
        <v>674.56878489999997</v>
      </c>
      <c r="L109" s="87">
        <v>778.34859797000001</v>
      </c>
    </row>
    <row r="110" spans="1:12" ht="12.75" customHeight="1" x14ac:dyDescent="0.2">
      <c r="A110" s="86" t="s">
        <v>153</v>
      </c>
      <c r="B110" s="86">
        <v>5</v>
      </c>
      <c r="C110" s="87">
        <v>1042.74640262</v>
      </c>
      <c r="D110" s="87">
        <v>1037.52644773</v>
      </c>
      <c r="E110" s="87">
        <v>0</v>
      </c>
      <c r="F110" s="87">
        <v>103.75264477</v>
      </c>
      <c r="G110" s="87">
        <v>259.38161193000002</v>
      </c>
      <c r="H110" s="87">
        <v>518.76322387000005</v>
      </c>
      <c r="I110" s="87">
        <v>0</v>
      </c>
      <c r="J110" s="87">
        <v>570.63954624999997</v>
      </c>
      <c r="K110" s="87">
        <v>674.39219102000004</v>
      </c>
      <c r="L110" s="87">
        <v>778.14483580000001</v>
      </c>
    </row>
    <row r="111" spans="1:12" ht="12.75" customHeight="1" x14ac:dyDescent="0.2">
      <c r="A111" s="86" t="s">
        <v>153</v>
      </c>
      <c r="B111" s="86">
        <v>6</v>
      </c>
      <c r="C111" s="87">
        <v>1047.42730162</v>
      </c>
      <c r="D111" s="87">
        <v>1042.1648817499999</v>
      </c>
      <c r="E111" s="87">
        <v>0</v>
      </c>
      <c r="F111" s="87">
        <v>104.21648818</v>
      </c>
      <c r="G111" s="87">
        <v>260.54122044000002</v>
      </c>
      <c r="H111" s="87">
        <v>521.08244088000004</v>
      </c>
      <c r="I111" s="87">
        <v>0</v>
      </c>
      <c r="J111" s="87">
        <v>573.19068496</v>
      </c>
      <c r="K111" s="87">
        <v>677.40717314000005</v>
      </c>
      <c r="L111" s="87">
        <v>781.62366130999999</v>
      </c>
    </row>
    <row r="112" spans="1:12" ht="12.75" customHeight="1" x14ac:dyDescent="0.2">
      <c r="A112" s="86" t="s">
        <v>153</v>
      </c>
      <c r="B112" s="86">
        <v>7</v>
      </c>
      <c r="C112" s="87">
        <v>919.91385246000004</v>
      </c>
      <c r="D112" s="87">
        <v>915.29031173999999</v>
      </c>
      <c r="E112" s="87">
        <v>0</v>
      </c>
      <c r="F112" s="87">
        <v>91.529031169999996</v>
      </c>
      <c r="G112" s="87">
        <v>228.82257794</v>
      </c>
      <c r="H112" s="87">
        <v>457.64515587</v>
      </c>
      <c r="I112" s="87">
        <v>0</v>
      </c>
      <c r="J112" s="87">
        <v>503.40967146000003</v>
      </c>
      <c r="K112" s="87">
        <v>594.93870262999997</v>
      </c>
      <c r="L112" s="87">
        <v>686.46773381000003</v>
      </c>
    </row>
    <row r="113" spans="1:12" ht="12.75" customHeight="1" x14ac:dyDescent="0.2">
      <c r="A113" s="86" t="s">
        <v>153</v>
      </c>
      <c r="B113" s="86">
        <v>8</v>
      </c>
      <c r="C113" s="87">
        <v>784.60396760000003</v>
      </c>
      <c r="D113" s="87">
        <v>780.58208083</v>
      </c>
      <c r="E113" s="87">
        <v>0</v>
      </c>
      <c r="F113" s="87">
        <v>78.05820808</v>
      </c>
      <c r="G113" s="87">
        <v>195.14552021</v>
      </c>
      <c r="H113" s="87">
        <v>390.29104042</v>
      </c>
      <c r="I113" s="87">
        <v>0</v>
      </c>
      <c r="J113" s="87">
        <v>429.32014445999999</v>
      </c>
      <c r="K113" s="87">
        <v>507.37835253999998</v>
      </c>
      <c r="L113" s="87">
        <v>585.43656062000002</v>
      </c>
    </row>
    <row r="114" spans="1:12" ht="12.75" customHeight="1" x14ac:dyDescent="0.2">
      <c r="A114" s="86" t="s">
        <v>153</v>
      </c>
      <c r="B114" s="86">
        <v>9</v>
      </c>
      <c r="C114" s="87">
        <v>728.87160028999995</v>
      </c>
      <c r="D114" s="87">
        <v>724.96420012999999</v>
      </c>
      <c r="E114" s="87">
        <v>0</v>
      </c>
      <c r="F114" s="87">
        <v>72.496420009999994</v>
      </c>
      <c r="G114" s="87">
        <v>181.24105003</v>
      </c>
      <c r="H114" s="87">
        <v>362.48210007</v>
      </c>
      <c r="I114" s="87">
        <v>0</v>
      </c>
      <c r="J114" s="87">
        <v>398.73031006999997</v>
      </c>
      <c r="K114" s="87">
        <v>471.22673007999998</v>
      </c>
      <c r="L114" s="87">
        <v>543.7231501</v>
      </c>
    </row>
    <row r="115" spans="1:12" ht="12.75" customHeight="1" x14ac:dyDescent="0.2">
      <c r="A115" s="86" t="s">
        <v>153</v>
      </c>
      <c r="B115" s="86">
        <v>10</v>
      </c>
      <c r="C115" s="87">
        <v>656.22311142000001</v>
      </c>
      <c r="D115" s="87">
        <v>652.84753794999995</v>
      </c>
      <c r="E115" s="87">
        <v>0</v>
      </c>
      <c r="F115" s="87">
        <v>65.284753800000004</v>
      </c>
      <c r="G115" s="87">
        <v>163.21188448999999</v>
      </c>
      <c r="H115" s="87">
        <v>326.42376897999998</v>
      </c>
      <c r="I115" s="87">
        <v>0</v>
      </c>
      <c r="J115" s="87">
        <v>359.06614587000001</v>
      </c>
      <c r="K115" s="87">
        <v>424.35089966999999</v>
      </c>
      <c r="L115" s="87">
        <v>489.63565346000001</v>
      </c>
    </row>
    <row r="116" spans="1:12" ht="12.75" customHeight="1" x14ac:dyDescent="0.2">
      <c r="A116" s="86" t="s">
        <v>153</v>
      </c>
      <c r="B116" s="86">
        <v>11</v>
      </c>
      <c r="C116" s="87">
        <v>656.27739841000005</v>
      </c>
      <c r="D116" s="87">
        <v>652.51189067999996</v>
      </c>
      <c r="E116" s="87">
        <v>0</v>
      </c>
      <c r="F116" s="87">
        <v>65.251189069999995</v>
      </c>
      <c r="G116" s="87">
        <v>163.12797266999999</v>
      </c>
      <c r="H116" s="87">
        <v>326.25594533999998</v>
      </c>
      <c r="I116" s="87">
        <v>0</v>
      </c>
      <c r="J116" s="87">
        <v>358.88153986999998</v>
      </c>
      <c r="K116" s="87">
        <v>424.13272893999999</v>
      </c>
      <c r="L116" s="87">
        <v>489.38391801</v>
      </c>
    </row>
    <row r="117" spans="1:12" ht="12.75" customHeight="1" x14ac:dyDescent="0.2">
      <c r="A117" s="86" t="s">
        <v>153</v>
      </c>
      <c r="B117" s="86">
        <v>12</v>
      </c>
      <c r="C117" s="87">
        <v>685.09786718999999</v>
      </c>
      <c r="D117" s="87">
        <v>679.25249539000004</v>
      </c>
      <c r="E117" s="87">
        <v>0</v>
      </c>
      <c r="F117" s="87">
        <v>67.925249539999996</v>
      </c>
      <c r="G117" s="87">
        <v>169.81312385000001</v>
      </c>
      <c r="H117" s="87">
        <v>339.62624770000002</v>
      </c>
      <c r="I117" s="87">
        <v>0</v>
      </c>
      <c r="J117" s="87">
        <v>373.58887246</v>
      </c>
      <c r="K117" s="87">
        <v>441.51412199999999</v>
      </c>
      <c r="L117" s="87">
        <v>509.43937154000002</v>
      </c>
    </row>
    <row r="118" spans="1:12" ht="12.75" customHeight="1" x14ac:dyDescent="0.2">
      <c r="A118" s="86" t="s">
        <v>153</v>
      </c>
      <c r="B118" s="86">
        <v>13</v>
      </c>
      <c r="C118" s="87">
        <v>707.26932356999998</v>
      </c>
      <c r="D118" s="87">
        <v>701.45511400999999</v>
      </c>
      <c r="E118" s="87">
        <v>0</v>
      </c>
      <c r="F118" s="87">
        <v>70.145511400000004</v>
      </c>
      <c r="G118" s="87">
        <v>175.3637785</v>
      </c>
      <c r="H118" s="87">
        <v>350.72755701</v>
      </c>
      <c r="I118" s="87">
        <v>0</v>
      </c>
      <c r="J118" s="87">
        <v>385.80031271000001</v>
      </c>
      <c r="K118" s="87">
        <v>455.94582410999999</v>
      </c>
      <c r="L118" s="87">
        <v>526.09133551000002</v>
      </c>
    </row>
    <row r="119" spans="1:12" ht="12.75" customHeight="1" x14ac:dyDescent="0.2">
      <c r="A119" s="86" t="s">
        <v>153</v>
      </c>
      <c r="B119" s="86">
        <v>14</v>
      </c>
      <c r="C119" s="87">
        <v>702.48656042000005</v>
      </c>
      <c r="D119" s="87">
        <v>695.52102046000005</v>
      </c>
      <c r="E119" s="87">
        <v>0</v>
      </c>
      <c r="F119" s="87">
        <v>69.552102050000002</v>
      </c>
      <c r="G119" s="87">
        <v>173.88025511999999</v>
      </c>
      <c r="H119" s="87">
        <v>347.76051023000002</v>
      </c>
      <c r="I119" s="87">
        <v>0</v>
      </c>
      <c r="J119" s="87">
        <v>382.53656124999998</v>
      </c>
      <c r="K119" s="87">
        <v>452.08866330000001</v>
      </c>
      <c r="L119" s="87">
        <v>521.64076535000004</v>
      </c>
    </row>
    <row r="120" spans="1:12" ht="12.75" customHeight="1" x14ac:dyDescent="0.2">
      <c r="A120" s="86" t="s">
        <v>153</v>
      </c>
      <c r="B120" s="86">
        <v>15</v>
      </c>
      <c r="C120" s="87">
        <v>706.73200749</v>
      </c>
      <c r="D120" s="87">
        <v>701.82868366000002</v>
      </c>
      <c r="E120" s="87">
        <v>0</v>
      </c>
      <c r="F120" s="87">
        <v>70.182868369999994</v>
      </c>
      <c r="G120" s="87">
        <v>175.45717092000001</v>
      </c>
      <c r="H120" s="87">
        <v>350.91434183000001</v>
      </c>
      <c r="I120" s="87">
        <v>0</v>
      </c>
      <c r="J120" s="87">
        <v>386.00577600999998</v>
      </c>
      <c r="K120" s="87">
        <v>456.18864438000003</v>
      </c>
      <c r="L120" s="87">
        <v>526.37151274999997</v>
      </c>
    </row>
    <row r="121" spans="1:12" ht="12.75" customHeight="1" x14ac:dyDescent="0.2">
      <c r="A121" s="86" t="s">
        <v>153</v>
      </c>
      <c r="B121" s="86">
        <v>16</v>
      </c>
      <c r="C121" s="87">
        <v>703.27067853999995</v>
      </c>
      <c r="D121" s="87">
        <v>699.86620210000001</v>
      </c>
      <c r="E121" s="87">
        <v>0</v>
      </c>
      <c r="F121" s="87">
        <v>69.986620209999998</v>
      </c>
      <c r="G121" s="87">
        <v>174.96655053000001</v>
      </c>
      <c r="H121" s="87">
        <v>349.93310105</v>
      </c>
      <c r="I121" s="87">
        <v>0</v>
      </c>
      <c r="J121" s="87">
        <v>384.92641115999999</v>
      </c>
      <c r="K121" s="87">
        <v>454.91303137</v>
      </c>
      <c r="L121" s="87">
        <v>524.89965157999995</v>
      </c>
    </row>
    <row r="122" spans="1:12" ht="12.75" customHeight="1" x14ac:dyDescent="0.2">
      <c r="A122" s="86" t="s">
        <v>153</v>
      </c>
      <c r="B122" s="86">
        <v>17</v>
      </c>
      <c r="C122" s="87">
        <v>706.77002100000004</v>
      </c>
      <c r="D122" s="87">
        <v>703.36162236999996</v>
      </c>
      <c r="E122" s="87">
        <v>0</v>
      </c>
      <c r="F122" s="87">
        <v>70.336162239999993</v>
      </c>
      <c r="G122" s="87">
        <v>175.84040558999999</v>
      </c>
      <c r="H122" s="87">
        <v>351.68081118999999</v>
      </c>
      <c r="I122" s="87">
        <v>0</v>
      </c>
      <c r="J122" s="87">
        <v>386.84889229999999</v>
      </c>
      <c r="K122" s="87">
        <v>457.18505454000001</v>
      </c>
      <c r="L122" s="87">
        <v>527.52121678000003</v>
      </c>
    </row>
    <row r="123" spans="1:12" ht="12.75" customHeight="1" x14ac:dyDescent="0.2">
      <c r="A123" s="86" t="s">
        <v>153</v>
      </c>
      <c r="B123" s="86">
        <v>18</v>
      </c>
      <c r="C123" s="87">
        <v>718.60673998000004</v>
      </c>
      <c r="D123" s="87">
        <v>714.49600826000005</v>
      </c>
      <c r="E123" s="87">
        <v>0</v>
      </c>
      <c r="F123" s="87">
        <v>71.449600829999994</v>
      </c>
      <c r="G123" s="87">
        <v>178.62400206999999</v>
      </c>
      <c r="H123" s="87">
        <v>357.24800413000003</v>
      </c>
      <c r="I123" s="87">
        <v>0</v>
      </c>
      <c r="J123" s="87">
        <v>392.97280454000003</v>
      </c>
      <c r="K123" s="87">
        <v>464.42240536999998</v>
      </c>
      <c r="L123" s="87">
        <v>535.87200619999999</v>
      </c>
    </row>
    <row r="124" spans="1:12" ht="12.75" customHeight="1" x14ac:dyDescent="0.2">
      <c r="A124" s="86" t="s">
        <v>153</v>
      </c>
      <c r="B124" s="86">
        <v>19</v>
      </c>
      <c r="C124" s="87">
        <v>701.65081005000002</v>
      </c>
      <c r="D124" s="87">
        <v>697.82152226000005</v>
      </c>
      <c r="E124" s="87">
        <v>0</v>
      </c>
      <c r="F124" s="87">
        <v>69.782152229999994</v>
      </c>
      <c r="G124" s="87">
        <v>174.45538056999999</v>
      </c>
      <c r="H124" s="87">
        <v>348.91076113000003</v>
      </c>
      <c r="I124" s="87">
        <v>0</v>
      </c>
      <c r="J124" s="87">
        <v>383.80183724</v>
      </c>
      <c r="K124" s="87">
        <v>453.58398947000001</v>
      </c>
      <c r="L124" s="87">
        <v>523.36614169999996</v>
      </c>
    </row>
    <row r="125" spans="1:12" ht="12.75" customHeight="1" x14ac:dyDescent="0.2">
      <c r="A125" s="86" t="s">
        <v>153</v>
      </c>
      <c r="B125" s="86">
        <v>20</v>
      </c>
      <c r="C125" s="87">
        <v>665.33020496999995</v>
      </c>
      <c r="D125" s="87">
        <v>661.56848189000004</v>
      </c>
      <c r="E125" s="87">
        <v>0</v>
      </c>
      <c r="F125" s="87">
        <v>66.156848190000005</v>
      </c>
      <c r="G125" s="87">
        <v>165.39212047000001</v>
      </c>
      <c r="H125" s="87">
        <v>330.78424095000003</v>
      </c>
      <c r="I125" s="87">
        <v>0</v>
      </c>
      <c r="J125" s="87">
        <v>363.86266504000002</v>
      </c>
      <c r="K125" s="87">
        <v>430.01951322999997</v>
      </c>
      <c r="L125" s="87">
        <v>496.17636141999998</v>
      </c>
    </row>
    <row r="126" spans="1:12" ht="12.75" customHeight="1" x14ac:dyDescent="0.2">
      <c r="A126" s="86" t="s">
        <v>153</v>
      </c>
      <c r="B126" s="86">
        <v>21</v>
      </c>
      <c r="C126" s="87">
        <v>663.88662240999997</v>
      </c>
      <c r="D126" s="87">
        <v>659.88834394000003</v>
      </c>
      <c r="E126" s="87">
        <v>0</v>
      </c>
      <c r="F126" s="87">
        <v>65.988834389999994</v>
      </c>
      <c r="G126" s="87">
        <v>164.97208599000001</v>
      </c>
      <c r="H126" s="87">
        <v>329.94417197000001</v>
      </c>
      <c r="I126" s="87">
        <v>0</v>
      </c>
      <c r="J126" s="87">
        <v>362.93858917</v>
      </c>
      <c r="K126" s="87">
        <v>428.92742356000002</v>
      </c>
      <c r="L126" s="87">
        <v>494.91625796</v>
      </c>
    </row>
    <row r="127" spans="1:12" ht="12.75" customHeight="1" x14ac:dyDescent="0.2">
      <c r="A127" s="86" t="s">
        <v>153</v>
      </c>
      <c r="B127" s="86">
        <v>22</v>
      </c>
      <c r="C127" s="87">
        <v>708.36420186999999</v>
      </c>
      <c r="D127" s="87">
        <v>704.05401318999998</v>
      </c>
      <c r="E127" s="87">
        <v>0</v>
      </c>
      <c r="F127" s="87">
        <v>70.405401319999996</v>
      </c>
      <c r="G127" s="87">
        <v>176.0135033</v>
      </c>
      <c r="H127" s="87">
        <v>352.02700659999999</v>
      </c>
      <c r="I127" s="87">
        <v>0</v>
      </c>
      <c r="J127" s="87">
        <v>387.22970724999999</v>
      </c>
      <c r="K127" s="87">
        <v>457.63510857</v>
      </c>
      <c r="L127" s="87">
        <v>528.04050988999995</v>
      </c>
    </row>
    <row r="128" spans="1:12" ht="12.75" customHeight="1" x14ac:dyDescent="0.2">
      <c r="A128" s="86" t="s">
        <v>153</v>
      </c>
      <c r="B128" s="86">
        <v>23</v>
      </c>
      <c r="C128" s="87">
        <v>803.49829823000005</v>
      </c>
      <c r="D128" s="87">
        <v>798.70453129999999</v>
      </c>
      <c r="E128" s="87">
        <v>0</v>
      </c>
      <c r="F128" s="87">
        <v>79.870453130000001</v>
      </c>
      <c r="G128" s="87">
        <v>199.67613283</v>
      </c>
      <c r="H128" s="87">
        <v>399.35226564999999</v>
      </c>
      <c r="I128" s="87">
        <v>0</v>
      </c>
      <c r="J128" s="87">
        <v>439.28749221999999</v>
      </c>
      <c r="K128" s="87">
        <v>519.15794534999998</v>
      </c>
      <c r="L128" s="87">
        <v>599.02839847999996</v>
      </c>
    </row>
    <row r="129" spans="1:12" ht="12.75" customHeight="1" x14ac:dyDescent="0.2">
      <c r="A129" s="86" t="s">
        <v>153</v>
      </c>
      <c r="B129" s="86">
        <v>24</v>
      </c>
      <c r="C129" s="87">
        <v>943.93534265999995</v>
      </c>
      <c r="D129" s="87">
        <v>938.39963917</v>
      </c>
      <c r="E129" s="87">
        <v>0</v>
      </c>
      <c r="F129" s="87">
        <v>93.839963920000002</v>
      </c>
      <c r="G129" s="87">
        <v>234.59990979</v>
      </c>
      <c r="H129" s="87">
        <v>469.19981959</v>
      </c>
      <c r="I129" s="87">
        <v>0</v>
      </c>
      <c r="J129" s="87">
        <v>516.11980154000003</v>
      </c>
      <c r="K129" s="87">
        <v>609.95976545999997</v>
      </c>
      <c r="L129" s="87">
        <v>703.79972938000003</v>
      </c>
    </row>
    <row r="130" spans="1:12" ht="12.75" customHeight="1" x14ac:dyDescent="0.2">
      <c r="A130" s="86" t="s">
        <v>154</v>
      </c>
      <c r="B130" s="86">
        <v>1</v>
      </c>
      <c r="C130" s="87">
        <v>968.25215367999999</v>
      </c>
      <c r="D130" s="87">
        <v>962.63682818999996</v>
      </c>
      <c r="E130" s="87">
        <v>0</v>
      </c>
      <c r="F130" s="87">
        <v>96.26368282</v>
      </c>
      <c r="G130" s="87">
        <v>240.65920704999999</v>
      </c>
      <c r="H130" s="87">
        <v>481.31841409999998</v>
      </c>
      <c r="I130" s="87">
        <v>0</v>
      </c>
      <c r="J130" s="87">
        <v>529.45025550000003</v>
      </c>
      <c r="K130" s="87">
        <v>625.71393832000001</v>
      </c>
      <c r="L130" s="87">
        <v>721.97762114</v>
      </c>
    </row>
    <row r="131" spans="1:12" ht="12.75" customHeight="1" x14ac:dyDescent="0.2">
      <c r="A131" s="86" t="s">
        <v>154</v>
      </c>
      <c r="B131" s="86">
        <v>2</v>
      </c>
      <c r="C131" s="87">
        <v>975.52718764999997</v>
      </c>
      <c r="D131" s="87">
        <v>969.86806904000002</v>
      </c>
      <c r="E131" s="87">
        <v>0</v>
      </c>
      <c r="F131" s="87">
        <v>96.986806900000005</v>
      </c>
      <c r="G131" s="87">
        <v>242.46701726000001</v>
      </c>
      <c r="H131" s="87">
        <v>484.93403452000001</v>
      </c>
      <c r="I131" s="87">
        <v>0</v>
      </c>
      <c r="J131" s="87">
        <v>533.42743797000003</v>
      </c>
      <c r="K131" s="87">
        <v>630.41424487999996</v>
      </c>
      <c r="L131" s="87">
        <v>727.40105177999999</v>
      </c>
    </row>
    <row r="132" spans="1:12" ht="12.75" customHeight="1" x14ac:dyDescent="0.2">
      <c r="A132" s="86" t="s">
        <v>154</v>
      </c>
      <c r="B132" s="86">
        <v>3</v>
      </c>
      <c r="C132" s="87">
        <v>984.07289486000002</v>
      </c>
      <c r="D132" s="87">
        <v>978.37879591000001</v>
      </c>
      <c r="E132" s="87">
        <v>0</v>
      </c>
      <c r="F132" s="87">
        <v>97.83787959</v>
      </c>
      <c r="G132" s="87">
        <v>244.59469898</v>
      </c>
      <c r="H132" s="87">
        <v>489.18939796000001</v>
      </c>
      <c r="I132" s="87">
        <v>0</v>
      </c>
      <c r="J132" s="87">
        <v>538.10833775000003</v>
      </c>
      <c r="K132" s="87">
        <v>635.94621733999998</v>
      </c>
      <c r="L132" s="87">
        <v>733.78409693000003</v>
      </c>
    </row>
    <row r="133" spans="1:12" ht="12.75" customHeight="1" x14ac:dyDescent="0.2">
      <c r="A133" s="86" t="s">
        <v>154</v>
      </c>
      <c r="B133" s="86">
        <v>4</v>
      </c>
      <c r="C133" s="87">
        <v>1005.69767746</v>
      </c>
      <c r="D133" s="87">
        <v>999.79275770000004</v>
      </c>
      <c r="E133" s="87">
        <v>0</v>
      </c>
      <c r="F133" s="87">
        <v>99.979275770000001</v>
      </c>
      <c r="G133" s="87">
        <v>249.94818943000001</v>
      </c>
      <c r="H133" s="87">
        <v>499.89637885000002</v>
      </c>
      <c r="I133" s="87">
        <v>0</v>
      </c>
      <c r="J133" s="87">
        <v>549.88601673999995</v>
      </c>
      <c r="K133" s="87">
        <v>649.86529251000002</v>
      </c>
      <c r="L133" s="87">
        <v>749.84456827999998</v>
      </c>
    </row>
    <row r="134" spans="1:12" ht="12.75" customHeight="1" x14ac:dyDescent="0.2">
      <c r="A134" s="86" t="s">
        <v>154</v>
      </c>
      <c r="B134" s="86">
        <v>5</v>
      </c>
      <c r="C134" s="87">
        <v>1013.90370259</v>
      </c>
      <c r="D134" s="87">
        <v>1008.0864611</v>
      </c>
      <c r="E134" s="87">
        <v>0</v>
      </c>
      <c r="F134" s="87">
        <v>100.80864611</v>
      </c>
      <c r="G134" s="87">
        <v>252.02161527999999</v>
      </c>
      <c r="H134" s="87">
        <v>504.04323054999998</v>
      </c>
      <c r="I134" s="87">
        <v>0</v>
      </c>
      <c r="J134" s="87">
        <v>554.44755361</v>
      </c>
      <c r="K134" s="87">
        <v>655.25619972000004</v>
      </c>
      <c r="L134" s="87">
        <v>756.06484582999997</v>
      </c>
    </row>
    <row r="135" spans="1:12" ht="12.75" customHeight="1" x14ac:dyDescent="0.2">
      <c r="A135" s="86" t="s">
        <v>154</v>
      </c>
      <c r="B135" s="86">
        <v>6</v>
      </c>
      <c r="C135" s="87">
        <v>1023.32640099</v>
      </c>
      <c r="D135" s="87">
        <v>1017.57247424</v>
      </c>
      <c r="E135" s="87">
        <v>0</v>
      </c>
      <c r="F135" s="87">
        <v>101.75724742</v>
      </c>
      <c r="G135" s="87">
        <v>254.39311856</v>
      </c>
      <c r="H135" s="87">
        <v>508.78623712000001</v>
      </c>
      <c r="I135" s="87">
        <v>0</v>
      </c>
      <c r="J135" s="87">
        <v>559.66486082999995</v>
      </c>
      <c r="K135" s="87">
        <v>661.42210825999996</v>
      </c>
      <c r="L135" s="87">
        <v>763.17935567999996</v>
      </c>
    </row>
    <row r="136" spans="1:12" ht="12.75" customHeight="1" x14ac:dyDescent="0.2">
      <c r="A136" s="86" t="s">
        <v>154</v>
      </c>
      <c r="B136" s="86">
        <v>7</v>
      </c>
      <c r="C136" s="87">
        <v>924.15912682999999</v>
      </c>
      <c r="D136" s="87">
        <v>918.73696244999996</v>
      </c>
      <c r="E136" s="87">
        <v>0</v>
      </c>
      <c r="F136" s="87">
        <v>91.873696249999995</v>
      </c>
      <c r="G136" s="87">
        <v>229.68424060999999</v>
      </c>
      <c r="H136" s="87">
        <v>459.36848122999999</v>
      </c>
      <c r="I136" s="87">
        <v>0</v>
      </c>
      <c r="J136" s="87">
        <v>505.30532935000002</v>
      </c>
      <c r="K136" s="87">
        <v>597.17902559000004</v>
      </c>
      <c r="L136" s="87">
        <v>689.05272184</v>
      </c>
    </row>
    <row r="137" spans="1:12" ht="12.75" customHeight="1" x14ac:dyDescent="0.2">
      <c r="A137" s="86" t="s">
        <v>154</v>
      </c>
      <c r="B137" s="86">
        <v>8</v>
      </c>
      <c r="C137" s="87">
        <v>823.5155029</v>
      </c>
      <c r="D137" s="87">
        <v>818.55418789999999</v>
      </c>
      <c r="E137" s="87">
        <v>0</v>
      </c>
      <c r="F137" s="87">
        <v>81.855418790000002</v>
      </c>
      <c r="G137" s="87">
        <v>204.63854698</v>
      </c>
      <c r="H137" s="87">
        <v>409.27709394999999</v>
      </c>
      <c r="I137" s="87">
        <v>0</v>
      </c>
      <c r="J137" s="87">
        <v>450.20480335000002</v>
      </c>
      <c r="K137" s="87">
        <v>532.06022213999995</v>
      </c>
      <c r="L137" s="87">
        <v>613.91564093</v>
      </c>
    </row>
    <row r="138" spans="1:12" ht="12.75" customHeight="1" x14ac:dyDescent="0.2">
      <c r="A138" s="86" t="s">
        <v>154</v>
      </c>
      <c r="B138" s="86">
        <v>9</v>
      </c>
      <c r="C138" s="87">
        <v>713.17265359999999</v>
      </c>
      <c r="D138" s="87">
        <v>709.12077108999995</v>
      </c>
      <c r="E138" s="87">
        <v>0</v>
      </c>
      <c r="F138" s="87">
        <v>70.912077109999998</v>
      </c>
      <c r="G138" s="87">
        <v>177.28019277000001</v>
      </c>
      <c r="H138" s="87">
        <v>354.56038554999998</v>
      </c>
      <c r="I138" s="87">
        <v>0</v>
      </c>
      <c r="J138" s="87">
        <v>390.01642409999999</v>
      </c>
      <c r="K138" s="87">
        <v>460.92850120999998</v>
      </c>
      <c r="L138" s="87">
        <v>531.84057831999996</v>
      </c>
    </row>
    <row r="139" spans="1:12" ht="12.75" customHeight="1" x14ac:dyDescent="0.2">
      <c r="A139" s="86" t="s">
        <v>154</v>
      </c>
      <c r="B139" s="86">
        <v>10</v>
      </c>
      <c r="C139" s="87">
        <v>657.99081266999997</v>
      </c>
      <c r="D139" s="87">
        <v>654.35784933000002</v>
      </c>
      <c r="E139" s="87">
        <v>0</v>
      </c>
      <c r="F139" s="87">
        <v>65.435784929999997</v>
      </c>
      <c r="G139" s="87">
        <v>163.58946233</v>
      </c>
      <c r="H139" s="87">
        <v>327.17892467000001</v>
      </c>
      <c r="I139" s="87">
        <v>0</v>
      </c>
      <c r="J139" s="87">
        <v>359.89681712999999</v>
      </c>
      <c r="K139" s="87">
        <v>425.33260206</v>
      </c>
      <c r="L139" s="87">
        <v>490.76838700000002</v>
      </c>
    </row>
    <row r="140" spans="1:12" ht="12.75" customHeight="1" x14ac:dyDescent="0.2">
      <c r="A140" s="86" t="s">
        <v>154</v>
      </c>
      <c r="B140" s="86">
        <v>11</v>
      </c>
      <c r="C140" s="87">
        <v>658.85945416000004</v>
      </c>
      <c r="D140" s="87">
        <v>655.24422486000003</v>
      </c>
      <c r="E140" s="87">
        <v>0</v>
      </c>
      <c r="F140" s="87">
        <v>65.524422490000006</v>
      </c>
      <c r="G140" s="87">
        <v>163.81105622000001</v>
      </c>
      <c r="H140" s="87">
        <v>327.62211243000002</v>
      </c>
      <c r="I140" s="87">
        <v>0</v>
      </c>
      <c r="J140" s="87">
        <v>360.38432367000001</v>
      </c>
      <c r="K140" s="87">
        <v>425.90874616000002</v>
      </c>
      <c r="L140" s="87">
        <v>491.43316865000003</v>
      </c>
    </row>
    <row r="141" spans="1:12" ht="12.75" customHeight="1" x14ac:dyDescent="0.2">
      <c r="A141" s="86" t="s">
        <v>154</v>
      </c>
      <c r="B141" s="86">
        <v>12</v>
      </c>
      <c r="C141" s="87">
        <v>655.61417720999998</v>
      </c>
      <c r="D141" s="87">
        <v>652.38843455000006</v>
      </c>
      <c r="E141" s="87">
        <v>0</v>
      </c>
      <c r="F141" s="87">
        <v>65.238843459999998</v>
      </c>
      <c r="G141" s="87">
        <v>163.09710863999999</v>
      </c>
      <c r="H141" s="87">
        <v>326.19421727999998</v>
      </c>
      <c r="I141" s="87">
        <v>0</v>
      </c>
      <c r="J141" s="87">
        <v>358.81363900000002</v>
      </c>
      <c r="K141" s="87">
        <v>424.05248246000002</v>
      </c>
      <c r="L141" s="87">
        <v>489.29132591000001</v>
      </c>
    </row>
    <row r="142" spans="1:12" ht="12.75" customHeight="1" x14ac:dyDescent="0.2">
      <c r="A142" s="86" t="s">
        <v>154</v>
      </c>
      <c r="B142" s="86">
        <v>13</v>
      </c>
      <c r="C142" s="87">
        <v>657.27722065</v>
      </c>
      <c r="D142" s="87">
        <v>654.03426663000005</v>
      </c>
      <c r="E142" s="87">
        <v>0</v>
      </c>
      <c r="F142" s="87">
        <v>65.403426659999994</v>
      </c>
      <c r="G142" s="87">
        <v>163.50856666000001</v>
      </c>
      <c r="H142" s="87">
        <v>327.01713332000003</v>
      </c>
      <c r="I142" s="87">
        <v>0</v>
      </c>
      <c r="J142" s="87">
        <v>359.71884664999999</v>
      </c>
      <c r="K142" s="87">
        <v>425.12227331000003</v>
      </c>
      <c r="L142" s="87">
        <v>490.52569997000001</v>
      </c>
    </row>
    <row r="143" spans="1:12" ht="12.75" customHeight="1" x14ac:dyDescent="0.2">
      <c r="A143" s="86" t="s">
        <v>154</v>
      </c>
      <c r="B143" s="86">
        <v>14</v>
      </c>
      <c r="C143" s="87">
        <v>675.23724714000002</v>
      </c>
      <c r="D143" s="87">
        <v>671.87900870999999</v>
      </c>
      <c r="E143" s="87">
        <v>0</v>
      </c>
      <c r="F143" s="87">
        <v>67.187900870000007</v>
      </c>
      <c r="G143" s="87">
        <v>167.96975218</v>
      </c>
      <c r="H143" s="87">
        <v>335.93950436</v>
      </c>
      <c r="I143" s="87">
        <v>0</v>
      </c>
      <c r="J143" s="87">
        <v>369.53345479000001</v>
      </c>
      <c r="K143" s="87">
        <v>436.72135565999997</v>
      </c>
      <c r="L143" s="87">
        <v>503.90925652999999</v>
      </c>
    </row>
    <row r="144" spans="1:12" ht="12.75" customHeight="1" x14ac:dyDescent="0.2">
      <c r="A144" s="86" t="s">
        <v>154</v>
      </c>
      <c r="B144" s="86">
        <v>15</v>
      </c>
      <c r="C144" s="87">
        <v>692.18759338999996</v>
      </c>
      <c r="D144" s="87">
        <v>688.61828493999997</v>
      </c>
      <c r="E144" s="87">
        <v>0</v>
      </c>
      <c r="F144" s="87">
        <v>68.861828489999994</v>
      </c>
      <c r="G144" s="87">
        <v>172.15457124</v>
      </c>
      <c r="H144" s="87">
        <v>344.30914246999998</v>
      </c>
      <c r="I144" s="87">
        <v>0</v>
      </c>
      <c r="J144" s="87">
        <v>378.74005671999998</v>
      </c>
      <c r="K144" s="87">
        <v>447.60188520999998</v>
      </c>
      <c r="L144" s="87">
        <v>516.46371370999998</v>
      </c>
    </row>
    <row r="145" spans="1:12" ht="12.75" customHeight="1" x14ac:dyDescent="0.2">
      <c r="A145" s="86" t="s">
        <v>154</v>
      </c>
      <c r="B145" s="86">
        <v>16</v>
      </c>
      <c r="C145" s="87">
        <v>696.35095924999996</v>
      </c>
      <c r="D145" s="87">
        <v>692.48909664999996</v>
      </c>
      <c r="E145" s="87">
        <v>0</v>
      </c>
      <c r="F145" s="87">
        <v>69.248909670000003</v>
      </c>
      <c r="G145" s="87">
        <v>173.12227415999999</v>
      </c>
      <c r="H145" s="87">
        <v>346.24454832999999</v>
      </c>
      <c r="I145" s="87">
        <v>0</v>
      </c>
      <c r="J145" s="87">
        <v>380.86900315999998</v>
      </c>
      <c r="K145" s="87">
        <v>450.11791282000002</v>
      </c>
      <c r="L145" s="87">
        <v>519.36682249</v>
      </c>
    </row>
    <row r="146" spans="1:12" ht="12.75" customHeight="1" x14ac:dyDescent="0.2">
      <c r="A146" s="86" t="s">
        <v>154</v>
      </c>
      <c r="B146" s="86">
        <v>17</v>
      </c>
      <c r="C146" s="87">
        <v>694.19509004999998</v>
      </c>
      <c r="D146" s="87">
        <v>690.55450613999994</v>
      </c>
      <c r="E146" s="87">
        <v>0</v>
      </c>
      <c r="F146" s="87">
        <v>69.055450609999994</v>
      </c>
      <c r="G146" s="87">
        <v>172.63862653999999</v>
      </c>
      <c r="H146" s="87">
        <v>345.27725306999997</v>
      </c>
      <c r="I146" s="87">
        <v>0</v>
      </c>
      <c r="J146" s="87">
        <v>379.80497838000002</v>
      </c>
      <c r="K146" s="87">
        <v>448.86042899</v>
      </c>
      <c r="L146" s="87">
        <v>517.91587961000005</v>
      </c>
    </row>
    <row r="147" spans="1:12" ht="12.75" customHeight="1" x14ac:dyDescent="0.2">
      <c r="A147" s="86" t="s">
        <v>154</v>
      </c>
      <c r="B147" s="86">
        <v>18</v>
      </c>
      <c r="C147" s="87">
        <v>717.17806647999998</v>
      </c>
      <c r="D147" s="87">
        <v>712.86746777999997</v>
      </c>
      <c r="E147" s="87">
        <v>0</v>
      </c>
      <c r="F147" s="87">
        <v>71.286746780000001</v>
      </c>
      <c r="G147" s="87">
        <v>178.21686695</v>
      </c>
      <c r="H147" s="87">
        <v>356.43373388999998</v>
      </c>
      <c r="I147" s="87">
        <v>0</v>
      </c>
      <c r="J147" s="87">
        <v>392.07710728000001</v>
      </c>
      <c r="K147" s="87">
        <v>463.36385405999999</v>
      </c>
      <c r="L147" s="87">
        <v>534.65060084000004</v>
      </c>
    </row>
    <row r="148" spans="1:12" ht="12.75" customHeight="1" x14ac:dyDescent="0.2">
      <c r="A148" s="86" t="s">
        <v>154</v>
      </c>
      <c r="B148" s="86">
        <v>19</v>
      </c>
      <c r="C148" s="87">
        <v>700.14666568999996</v>
      </c>
      <c r="D148" s="87">
        <v>696.43896823</v>
      </c>
      <c r="E148" s="87">
        <v>0</v>
      </c>
      <c r="F148" s="87">
        <v>69.643896819999995</v>
      </c>
      <c r="G148" s="87">
        <v>174.10974206</v>
      </c>
      <c r="H148" s="87">
        <v>348.21948412</v>
      </c>
      <c r="I148" s="87">
        <v>0</v>
      </c>
      <c r="J148" s="87">
        <v>383.04143253000001</v>
      </c>
      <c r="K148" s="87">
        <v>452.68532935000002</v>
      </c>
      <c r="L148" s="87">
        <v>522.32922616999997</v>
      </c>
    </row>
    <row r="149" spans="1:12" ht="12.75" customHeight="1" x14ac:dyDescent="0.2">
      <c r="A149" s="86" t="s">
        <v>154</v>
      </c>
      <c r="B149" s="86">
        <v>20</v>
      </c>
      <c r="C149" s="87">
        <v>692.59967936999999</v>
      </c>
      <c r="D149" s="87">
        <v>688.94855617999997</v>
      </c>
      <c r="E149" s="87">
        <v>0</v>
      </c>
      <c r="F149" s="87">
        <v>68.894855620000001</v>
      </c>
      <c r="G149" s="87">
        <v>172.23713905</v>
      </c>
      <c r="H149" s="87">
        <v>344.47427808999998</v>
      </c>
      <c r="I149" s="87">
        <v>0</v>
      </c>
      <c r="J149" s="87">
        <v>378.92170590000001</v>
      </c>
      <c r="K149" s="87">
        <v>447.81656151999999</v>
      </c>
      <c r="L149" s="87">
        <v>516.71141713999998</v>
      </c>
    </row>
    <row r="150" spans="1:12" ht="12.75" customHeight="1" x14ac:dyDescent="0.2">
      <c r="A150" s="86" t="s">
        <v>154</v>
      </c>
      <c r="B150" s="86">
        <v>21</v>
      </c>
      <c r="C150" s="87">
        <v>647.04339013000003</v>
      </c>
      <c r="D150" s="87">
        <v>643.62361644999999</v>
      </c>
      <c r="E150" s="87">
        <v>0</v>
      </c>
      <c r="F150" s="87">
        <v>64.362361649999997</v>
      </c>
      <c r="G150" s="87">
        <v>160.90590410999999</v>
      </c>
      <c r="H150" s="87">
        <v>321.81180823</v>
      </c>
      <c r="I150" s="87">
        <v>0</v>
      </c>
      <c r="J150" s="87">
        <v>353.99298905000001</v>
      </c>
      <c r="K150" s="87">
        <v>418.35535069000002</v>
      </c>
      <c r="L150" s="87">
        <v>482.71771233999999</v>
      </c>
    </row>
    <row r="151" spans="1:12" ht="12.75" customHeight="1" x14ac:dyDescent="0.2">
      <c r="A151" s="86" t="s">
        <v>154</v>
      </c>
      <c r="B151" s="86">
        <v>22</v>
      </c>
      <c r="C151" s="87">
        <v>701.65186423</v>
      </c>
      <c r="D151" s="87">
        <v>697.67219496999996</v>
      </c>
      <c r="E151" s="87">
        <v>0</v>
      </c>
      <c r="F151" s="87">
        <v>69.767219499999996</v>
      </c>
      <c r="G151" s="87">
        <v>174.41804873999999</v>
      </c>
      <c r="H151" s="87">
        <v>348.83609748999999</v>
      </c>
      <c r="I151" s="87">
        <v>0</v>
      </c>
      <c r="J151" s="87">
        <v>383.71970722999998</v>
      </c>
      <c r="K151" s="87">
        <v>453.48692672999999</v>
      </c>
      <c r="L151" s="87">
        <v>523.25414622999995</v>
      </c>
    </row>
    <row r="152" spans="1:12" ht="12.75" customHeight="1" x14ac:dyDescent="0.2">
      <c r="A152" s="86" t="s">
        <v>154</v>
      </c>
      <c r="B152" s="86">
        <v>23</v>
      </c>
      <c r="C152" s="87">
        <v>790.84276425999997</v>
      </c>
      <c r="D152" s="87">
        <v>786.35563746000003</v>
      </c>
      <c r="E152" s="87">
        <v>0</v>
      </c>
      <c r="F152" s="87">
        <v>78.635563750000003</v>
      </c>
      <c r="G152" s="87">
        <v>196.58890937000001</v>
      </c>
      <c r="H152" s="87">
        <v>393.17781873000001</v>
      </c>
      <c r="I152" s="87">
        <v>0</v>
      </c>
      <c r="J152" s="87">
        <v>432.49560059999999</v>
      </c>
      <c r="K152" s="87">
        <v>511.13116435000001</v>
      </c>
      <c r="L152" s="87">
        <v>589.76672810000002</v>
      </c>
    </row>
    <row r="153" spans="1:12" ht="12.75" customHeight="1" x14ac:dyDescent="0.2">
      <c r="A153" s="86" t="s">
        <v>154</v>
      </c>
      <c r="B153" s="86">
        <v>24</v>
      </c>
      <c r="C153" s="87">
        <v>914.96014003000005</v>
      </c>
      <c r="D153" s="87">
        <v>910.24203077000004</v>
      </c>
      <c r="E153" s="87">
        <v>0</v>
      </c>
      <c r="F153" s="87">
        <v>91.024203080000007</v>
      </c>
      <c r="G153" s="87">
        <v>227.56050769000001</v>
      </c>
      <c r="H153" s="87">
        <v>455.12101539000003</v>
      </c>
      <c r="I153" s="87">
        <v>0</v>
      </c>
      <c r="J153" s="87">
        <v>500.63311692000002</v>
      </c>
      <c r="K153" s="87">
        <v>591.65732000000003</v>
      </c>
      <c r="L153" s="87">
        <v>682.68152308000003</v>
      </c>
    </row>
    <row r="154" spans="1:12" ht="12.75" customHeight="1" x14ac:dyDescent="0.2">
      <c r="A154" s="86" t="s">
        <v>155</v>
      </c>
      <c r="B154" s="86">
        <v>1</v>
      </c>
      <c r="C154" s="87">
        <v>951.32908091000002</v>
      </c>
      <c r="D154" s="87">
        <v>946.78942889999996</v>
      </c>
      <c r="E154" s="87">
        <v>0</v>
      </c>
      <c r="F154" s="87">
        <v>94.678942890000002</v>
      </c>
      <c r="G154" s="87">
        <v>236.69735722999999</v>
      </c>
      <c r="H154" s="87">
        <v>473.39471444999998</v>
      </c>
      <c r="I154" s="87">
        <v>0</v>
      </c>
      <c r="J154" s="87">
        <v>520.73418590000006</v>
      </c>
      <c r="K154" s="87">
        <v>615.41312878999997</v>
      </c>
      <c r="L154" s="87">
        <v>710.09207168</v>
      </c>
    </row>
    <row r="155" spans="1:12" ht="12.75" customHeight="1" x14ac:dyDescent="0.2">
      <c r="A155" s="86" t="s">
        <v>155</v>
      </c>
      <c r="B155" s="86">
        <v>2</v>
      </c>
      <c r="C155" s="87">
        <v>1000.6081758399999</v>
      </c>
      <c r="D155" s="87">
        <v>995.99753613999997</v>
      </c>
      <c r="E155" s="87">
        <v>0</v>
      </c>
      <c r="F155" s="87">
        <v>99.599753609999993</v>
      </c>
      <c r="G155" s="87">
        <v>248.99938404</v>
      </c>
      <c r="H155" s="87">
        <v>497.99876806999998</v>
      </c>
      <c r="I155" s="87">
        <v>0</v>
      </c>
      <c r="J155" s="87">
        <v>547.79864487999998</v>
      </c>
      <c r="K155" s="87">
        <v>647.39839848999998</v>
      </c>
      <c r="L155" s="87">
        <v>746.99815210999998</v>
      </c>
    </row>
    <row r="156" spans="1:12" ht="12.75" customHeight="1" x14ac:dyDescent="0.2">
      <c r="A156" s="86" t="s">
        <v>155</v>
      </c>
      <c r="B156" s="86">
        <v>3</v>
      </c>
      <c r="C156" s="87">
        <v>1018.94752354</v>
      </c>
      <c r="D156" s="87">
        <v>1014.4012474</v>
      </c>
      <c r="E156" s="87">
        <v>0</v>
      </c>
      <c r="F156" s="87">
        <v>101.44012474</v>
      </c>
      <c r="G156" s="87">
        <v>253.60031185</v>
      </c>
      <c r="H156" s="87">
        <v>507.20062369999999</v>
      </c>
      <c r="I156" s="87">
        <v>0</v>
      </c>
      <c r="J156" s="87">
        <v>557.92068606999999</v>
      </c>
      <c r="K156" s="87">
        <v>659.36081080999998</v>
      </c>
      <c r="L156" s="87">
        <v>760.80093554999996</v>
      </c>
    </row>
    <row r="157" spans="1:12" ht="12.75" customHeight="1" x14ac:dyDescent="0.2">
      <c r="A157" s="86" t="s">
        <v>155</v>
      </c>
      <c r="B157" s="86">
        <v>4</v>
      </c>
      <c r="C157" s="87">
        <v>1031.96000306</v>
      </c>
      <c r="D157" s="87">
        <v>1027.3648088699999</v>
      </c>
      <c r="E157" s="87">
        <v>0</v>
      </c>
      <c r="F157" s="87">
        <v>102.73648089</v>
      </c>
      <c r="G157" s="87">
        <v>256.84120222000001</v>
      </c>
      <c r="H157" s="87">
        <v>513.68240444000003</v>
      </c>
      <c r="I157" s="87">
        <v>0</v>
      </c>
      <c r="J157" s="87">
        <v>565.05064488000005</v>
      </c>
      <c r="K157" s="87">
        <v>667.78712576999999</v>
      </c>
      <c r="L157" s="87">
        <v>770.52360665000003</v>
      </c>
    </row>
    <row r="158" spans="1:12" ht="12.75" customHeight="1" x14ac:dyDescent="0.2">
      <c r="A158" s="86" t="s">
        <v>155</v>
      </c>
      <c r="B158" s="86">
        <v>5</v>
      </c>
      <c r="C158" s="87">
        <v>1029.7569779</v>
      </c>
      <c r="D158" s="87">
        <v>1025.07777042</v>
      </c>
      <c r="E158" s="87">
        <v>0</v>
      </c>
      <c r="F158" s="87">
        <v>102.50777703999999</v>
      </c>
      <c r="G158" s="87">
        <v>256.26944261</v>
      </c>
      <c r="H158" s="87">
        <v>512.53888520999999</v>
      </c>
      <c r="I158" s="87">
        <v>0</v>
      </c>
      <c r="J158" s="87">
        <v>563.79277373000002</v>
      </c>
      <c r="K158" s="87">
        <v>666.30055076999997</v>
      </c>
      <c r="L158" s="87">
        <v>768.80832782000004</v>
      </c>
    </row>
    <row r="159" spans="1:12" ht="12.75" customHeight="1" x14ac:dyDescent="0.2">
      <c r="A159" s="86" t="s">
        <v>155</v>
      </c>
      <c r="B159" s="86">
        <v>6</v>
      </c>
      <c r="C159" s="87">
        <v>1033.4860355999999</v>
      </c>
      <c r="D159" s="87">
        <v>1028.9084186</v>
      </c>
      <c r="E159" s="87">
        <v>0</v>
      </c>
      <c r="F159" s="87">
        <v>102.89084185999999</v>
      </c>
      <c r="G159" s="87">
        <v>257.22710465</v>
      </c>
      <c r="H159" s="87">
        <v>514.4542093</v>
      </c>
      <c r="I159" s="87">
        <v>0</v>
      </c>
      <c r="J159" s="87">
        <v>565.89963022999996</v>
      </c>
      <c r="K159" s="87">
        <v>668.79047208999998</v>
      </c>
      <c r="L159" s="87">
        <v>771.68131395</v>
      </c>
    </row>
    <row r="160" spans="1:12" ht="12.75" customHeight="1" x14ac:dyDescent="0.2">
      <c r="A160" s="86" t="s">
        <v>155</v>
      </c>
      <c r="B160" s="86">
        <v>7</v>
      </c>
      <c r="C160" s="87">
        <v>964.04799544000002</v>
      </c>
      <c r="D160" s="87">
        <v>959.53454994000003</v>
      </c>
      <c r="E160" s="87">
        <v>0</v>
      </c>
      <c r="F160" s="87">
        <v>95.953454989999997</v>
      </c>
      <c r="G160" s="87">
        <v>239.88363749000001</v>
      </c>
      <c r="H160" s="87">
        <v>479.76727497000002</v>
      </c>
      <c r="I160" s="87">
        <v>0</v>
      </c>
      <c r="J160" s="87">
        <v>527.74400247000005</v>
      </c>
      <c r="K160" s="87">
        <v>623.69745746000001</v>
      </c>
      <c r="L160" s="87">
        <v>719.65091245999997</v>
      </c>
    </row>
    <row r="161" spans="1:12" ht="12.75" customHeight="1" x14ac:dyDescent="0.2">
      <c r="A161" s="86" t="s">
        <v>155</v>
      </c>
      <c r="B161" s="86">
        <v>8</v>
      </c>
      <c r="C161" s="87">
        <v>843.64368213</v>
      </c>
      <c r="D161" s="87">
        <v>839.85903155999995</v>
      </c>
      <c r="E161" s="87">
        <v>0</v>
      </c>
      <c r="F161" s="87">
        <v>83.985903160000007</v>
      </c>
      <c r="G161" s="87">
        <v>209.96475788999999</v>
      </c>
      <c r="H161" s="87">
        <v>419.92951577999997</v>
      </c>
      <c r="I161" s="87">
        <v>0</v>
      </c>
      <c r="J161" s="87">
        <v>461.92246735999998</v>
      </c>
      <c r="K161" s="87">
        <v>545.90837051000005</v>
      </c>
      <c r="L161" s="87">
        <v>629.89427366999996</v>
      </c>
    </row>
    <row r="162" spans="1:12" ht="12.75" customHeight="1" x14ac:dyDescent="0.2">
      <c r="A162" s="86" t="s">
        <v>155</v>
      </c>
      <c r="B162" s="86">
        <v>9</v>
      </c>
      <c r="C162" s="87">
        <v>735.29197877000001</v>
      </c>
      <c r="D162" s="87">
        <v>732.02096078</v>
      </c>
      <c r="E162" s="87">
        <v>0</v>
      </c>
      <c r="F162" s="87">
        <v>73.202096080000004</v>
      </c>
      <c r="G162" s="87">
        <v>183.0052402</v>
      </c>
      <c r="H162" s="87">
        <v>366.01048039</v>
      </c>
      <c r="I162" s="87">
        <v>0</v>
      </c>
      <c r="J162" s="87">
        <v>402.61152843000002</v>
      </c>
      <c r="K162" s="87">
        <v>475.81362451000001</v>
      </c>
      <c r="L162" s="87">
        <v>549.01572059</v>
      </c>
    </row>
    <row r="163" spans="1:12" ht="12.75" customHeight="1" x14ac:dyDescent="0.2">
      <c r="A163" s="86" t="s">
        <v>155</v>
      </c>
      <c r="B163" s="86">
        <v>10</v>
      </c>
      <c r="C163" s="87">
        <v>702.55670885999996</v>
      </c>
      <c r="D163" s="87">
        <v>699.36421879</v>
      </c>
      <c r="E163" s="87">
        <v>0</v>
      </c>
      <c r="F163" s="87">
        <v>69.936421879999997</v>
      </c>
      <c r="G163" s="87">
        <v>174.8410547</v>
      </c>
      <c r="H163" s="87">
        <v>349.6821094</v>
      </c>
      <c r="I163" s="87">
        <v>0</v>
      </c>
      <c r="J163" s="87">
        <v>384.65032033</v>
      </c>
      <c r="K163" s="87">
        <v>454.58674221000001</v>
      </c>
      <c r="L163" s="87">
        <v>524.52316409000002</v>
      </c>
    </row>
    <row r="164" spans="1:12" ht="12.75" customHeight="1" x14ac:dyDescent="0.2">
      <c r="A164" s="86" t="s">
        <v>155</v>
      </c>
      <c r="B164" s="86">
        <v>11</v>
      </c>
      <c r="C164" s="87">
        <v>686.22910748000004</v>
      </c>
      <c r="D164" s="87">
        <v>683.00619309000001</v>
      </c>
      <c r="E164" s="87">
        <v>0</v>
      </c>
      <c r="F164" s="87">
        <v>68.300619310000002</v>
      </c>
      <c r="G164" s="87">
        <v>170.75154827</v>
      </c>
      <c r="H164" s="87">
        <v>341.50309655000001</v>
      </c>
      <c r="I164" s="87">
        <v>0</v>
      </c>
      <c r="J164" s="87">
        <v>375.65340620000001</v>
      </c>
      <c r="K164" s="87">
        <v>443.95402551000001</v>
      </c>
      <c r="L164" s="87">
        <v>512.25464481999995</v>
      </c>
    </row>
    <row r="165" spans="1:12" ht="12.75" customHeight="1" x14ac:dyDescent="0.2">
      <c r="A165" s="86" t="s">
        <v>155</v>
      </c>
      <c r="B165" s="86">
        <v>12</v>
      </c>
      <c r="C165" s="87">
        <v>661.89716659999999</v>
      </c>
      <c r="D165" s="87">
        <v>658.60805488999995</v>
      </c>
      <c r="E165" s="87">
        <v>0</v>
      </c>
      <c r="F165" s="87">
        <v>65.860805490000004</v>
      </c>
      <c r="G165" s="87">
        <v>164.65201372000001</v>
      </c>
      <c r="H165" s="87">
        <v>329.30402744999998</v>
      </c>
      <c r="I165" s="87">
        <v>0</v>
      </c>
      <c r="J165" s="87">
        <v>362.23443019000001</v>
      </c>
      <c r="K165" s="87">
        <v>428.09523567999997</v>
      </c>
      <c r="L165" s="87">
        <v>493.95604116999999</v>
      </c>
    </row>
    <row r="166" spans="1:12" ht="12.75" customHeight="1" x14ac:dyDescent="0.2">
      <c r="A166" s="86" t="s">
        <v>155</v>
      </c>
      <c r="B166" s="86">
        <v>13</v>
      </c>
      <c r="C166" s="87">
        <v>710.35584566</v>
      </c>
      <c r="D166" s="87">
        <v>706.91085779000002</v>
      </c>
      <c r="E166" s="87">
        <v>0</v>
      </c>
      <c r="F166" s="87">
        <v>70.691085779999995</v>
      </c>
      <c r="G166" s="87">
        <v>176.72771445000001</v>
      </c>
      <c r="H166" s="87">
        <v>353.45542890000002</v>
      </c>
      <c r="I166" s="87">
        <v>0</v>
      </c>
      <c r="J166" s="87">
        <v>388.80097178</v>
      </c>
      <c r="K166" s="87">
        <v>459.49205755999998</v>
      </c>
      <c r="L166" s="87">
        <v>530.18314334000002</v>
      </c>
    </row>
    <row r="167" spans="1:12" ht="12.75" customHeight="1" x14ac:dyDescent="0.2">
      <c r="A167" s="86" t="s">
        <v>155</v>
      </c>
      <c r="B167" s="86">
        <v>14</v>
      </c>
      <c r="C167" s="87">
        <v>711.11066230999995</v>
      </c>
      <c r="D167" s="87">
        <v>707.67371968999998</v>
      </c>
      <c r="E167" s="87">
        <v>0</v>
      </c>
      <c r="F167" s="87">
        <v>70.767371969999999</v>
      </c>
      <c r="G167" s="87">
        <v>176.91842991999999</v>
      </c>
      <c r="H167" s="87">
        <v>353.83685985</v>
      </c>
      <c r="I167" s="87">
        <v>0</v>
      </c>
      <c r="J167" s="87">
        <v>389.22054582999999</v>
      </c>
      <c r="K167" s="87">
        <v>459.98791779999999</v>
      </c>
      <c r="L167" s="87">
        <v>530.75528976999999</v>
      </c>
    </row>
    <row r="168" spans="1:12" ht="12.75" customHeight="1" x14ac:dyDescent="0.2">
      <c r="A168" s="86" t="s">
        <v>155</v>
      </c>
      <c r="B168" s="86">
        <v>15</v>
      </c>
      <c r="C168" s="87">
        <v>704.75367406999999</v>
      </c>
      <c r="D168" s="87">
        <v>701.56426878000002</v>
      </c>
      <c r="E168" s="87">
        <v>0</v>
      </c>
      <c r="F168" s="87">
        <v>70.156426879999998</v>
      </c>
      <c r="G168" s="87">
        <v>175.39106720000001</v>
      </c>
      <c r="H168" s="87">
        <v>350.78213439000001</v>
      </c>
      <c r="I168" s="87">
        <v>0</v>
      </c>
      <c r="J168" s="87">
        <v>385.86034783000002</v>
      </c>
      <c r="K168" s="87">
        <v>456.01677470999999</v>
      </c>
      <c r="L168" s="87">
        <v>526.17320158999996</v>
      </c>
    </row>
    <row r="169" spans="1:12" ht="12.75" customHeight="1" x14ac:dyDescent="0.2">
      <c r="A169" s="86" t="s">
        <v>155</v>
      </c>
      <c r="B169" s="86">
        <v>16</v>
      </c>
      <c r="C169" s="87">
        <v>707.10003214000005</v>
      </c>
      <c r="D169" s="87">
        <v>703.88250412000002</v>
      </c>
      <c r="E169" s="87">
        <v>0</v>
      </c>
      <c r="F169" s="87">
        <v>70.388250409999998</v>
      </c>
      <c r="G169" s="87">
        <v>175.97062603000001</v>
      </c>
      <c r="H169" s="87">
        <v>351.94125206000001</v>
      </c>
      <c r="I169" s="87">
        <v>0</v>
      </c>
      <c r="J169" s="87">
        <v>387.13537726999999</v>
      </c>
      <c r="K169" s="87">
        <v>457.52362768</v>
      </c>
      <c r="L169" s="87">
        <v>527.91187808999996</v>
      </c>
    </row>
    <row r="170" spans="1:12" ht="12.75" customHeight="1" x14ac:dyDescent="0.2">
      <c r="A170" s="86" t="s">
        <v>155</v>
      </c>
      <c r="B170" s="86">
        <v>17</v>
      </c>
      <c r="C170" s="87">
        <v>716.28470931000004</v>
      </c>
      <c r="D170" s="87">
        <v>712.98638688000005</v>
      </c>
      <c r="E170" s="87">
        <v>0</v>
      </c>
      <c r="F170" s="87">
        <v>71.298638690000004</v>
      </c>
      <c r="G170" s="87">
        <v>178.24659672000001</v>
      </c>
      <c r="H170" s="87">
        <v>356.49319344000003</v>
      </c>
      <c r="I170" s="87">
        <v>0</v>
      </c>
      <c r="J170" s="87">
        <v>392.14251278</v>
      </c>
      <c r="K170" s="87">
        <v>463.44115147000002</v>
      </c>
      <c r="L170" s="87">
        <v>534.73979015999998</v>
      </c>
    </row>
    <row r="171" spans="1:12" ht="12.75" customHeight="1" x14ac:dyDescent="0.2">
      <c r="A171" s="86" t="s">
        <v>155</v>
      </c>
      <c r="B171" s="86">
        <v>18</v>
      </c>
      <c r="C171" s="87">
        <v>718.34470377000002</v>
      </c>
      <c r="D171" s="87">
        <v>714.98449485000003</v>
      </c>
      <c r="E171" s="87">
        <v>0</v>
      </c>
      <c r="F171" s="87">
        <v>71.498449489999999</v>
      </c>
      <c r="G171" s="87">
        <v>178.74612371000001</v>
      </c>
      <c r="H171" s="87">
        <v>357.49224743000002</v>
      </c>
      <c r="I171" s="87">
        <v>0</v>
      </c>
      <c r="J171" s="87">
        <v>393.24147217000001</v>
      </c>
      <c r="K171" s="87">
        <v>464.73992164999999</v>
      </c>
      <c r="L171" s="87">
        <v>536.23837114000003</v>
      </c>
    </row>
    <row r="172" spans="1:12" ht="12.75" customHeight="1" x14ac:dyDescent="0.2">
      <c r="A172" s="86" t="s">
        <v>155</v>
      </c>
      <c r="B172" s="86">
        <v>19</v>
      </c>
      <c r="C172" s="87">
        <v>710.68965380999998</v>
      </c>
      <c r="D172" s="87">
        <v>707.35142260999999</v>
      </c>
      <c r="E172" s="87">
        <v>0</v>
      </c>
      <c r="F172" s="87">
        <v>70.735142260000003</v>
      </c>
      <c r="G172" s="87">
        <v>176.83785564999999</v>
      </c>
      <c r="H172" s="87">
        <v>353.67571131</v>
      </c>
      <c r="I172" s="87">
        <v>0</v>
      </c>
      <c r="J172" s="87">
        <v>389.04328243999998</v>
      </c>
      <c r="K172" s="87">
        <v>459.77842470000002</v>
      </c>
      <c r="L172" s="87">
        <v>530.51356696000005</v>
      </c>
    </row>
    <row r="173" spans="1:12" ht="12.75" customHeight="1" x14ac:dyDescent="0.2">
      <c r="A173" s="86" t="s">
        <v>155</v>
      </c>
      <c r="B173" s="86">
        <v>20</v>
      </c>
      <c r="C173" s="87">
        <v>703.21308727999997</v>
      </c>
      <c r="D173" s="87">
        <v>699.91292536000003</v>
      </c>
      <c r="E173" s="87">
        <v>0</v>
      </c>
      <c r="F173" s="87">
        <v>69.991292540000003</v>
      </c>
      <c r="G173" s="87">
        <v>174.97823134000001</v>
      </c>
      <c r="H173" s="87">
        <v>349.95646268000002</v>
      </c>
      <c r="I173" s="87">
        <v>0</v>
      </c>
      <c r="J173" s="87">
        <v>384.95210895000002</v>
      </c>
      <c r="K173" s="87">
        <v>454.94340147999998</v>
      </c>
      <c r="L173" s="87">
        <v>524.93469402000005</v>
      </c>
    </row>
    <row r="174" spans="1:12" ht="12.75" customHeight="1" x14ac:dyDescent="0.2">
      <c r="A174" s="86" t="s">
        <v>155</v>
      </c>
      <c r="B174" s="86">
        <v>21</v>
      </c>
      <c r="C174" s="87">
        <v>669.64146318999997</v>
      </c>
      <c r="D174" s="87">
        <v>666.54334805999997</v>
      </c>
      <c r="E174" s="87">
        <v>0</v>
      </c>
      <c r="F174" s="87">
        <v>66.654334809999995</v>
      </c>
      <c r="G174" s="87">
        <v>166.63583702</v>
      </c>
      <c r="H174" s="87">
        <v>333.27167402999999</v>
      </c>
      <c r="I174" s="87">
        <v>0</v>
      </c>
      <c r="J174" s="87">
        <v>366.59884142999999</v>
      </c>
      <c r="K174" s="87">
        <v>433.25317624000002</v>
      </c>
      <c r="L174" s="87">
        <v>499.90751104999998</v>
      </c>
    </row>
    <row r="175" spans="1:12" ht="12.75" customHeight="1" x14ac:dyDescent="0.2">
      <c r="A175" s="86" t="s">
        <v>155</v>
      </c>
      <c r="B175" s="86">
        <v>22</v>
      </c>
      <c r="C175" s="87">
        <v>705.05318431000001</v>
      </c>
      <c r="D175" s="87">
        <v>701.73907108000003</v>
      </c>
      <c r="E175" s="87">
        <v>0</v>
      </c>
      <c r="F175" s="87">
        <v>70.173907110000002</v>
      </c>
      <c r="G175" s="87">
        <v>175.43476777000001</v>
      </c>
      <c r="H175" s="87">
        <v>350.86953554000002</v>
      </c>
      <c r="I175" s="87">
        <v>0</v>
      </c>
      <c r="J175" s="87">
        <v>385.95648908999999</v>
      </c>
      <c r="K175" s="87">
        <v>456.13039620000001</v>
      </c>
      <c r="L175" s="87">
        <v>526.30430331000002</v>
      </c>
    </row>
    <row r="176" spans="1:12" ht="12.75" customHeight="1" x14ac:dyDescent="0.2">
      <c r="A176" s="86" t="s">
        <v>155</v>
      </c>
      <c r="B176" s="86">
        <v>23</v>
      </c>
      <c r="C176" s="87">
        <v>805.11781153000004</v>
      </c>
      <c r="D176" s="87">
        <v>801.56512150000003</v>
      </c>
      <c r="E176" s="87">
        <v>0</v>
      </c>
      <c r="F176" s="87">
        <v>80.156512149999998</v>
      </c>
      <c r="G176" s="87">
        <v>200.39128038000001</v>
      </c>
      <c r="H176" s="87">
        <v>400.78256075000002</v>
      </c>
      <c r="I176" s="87">
        <v>0</v>
      </c>
      <c r="J176" s="87">
        <v>440.86081682999998</v>
      </c>
      <c r="K176" s="87">
        <v>521.01732898</v>
      </c>
      <c r="L176" s="87">
        <v>601.17384113000003</v>
      </c>
    </row>
    <row r="177" spans="1:12" ht="12.75" customHeight="1" x14ac:dyDescent="0.2">
      <c r="A177" s="86" t="s">
        <v>155</v>
      </c>
      <c r="B177" s="86">
        <v>24</v>
      </c>
      <c r="C177" s="87">
        <v>917.07317405000003</v>
      </c>
      <c r="D177" s="87">
        <v>913.09354239000004</v>
      </c>
      <c r="E177" s="87">
        <v>0</v>
      </c>
      <c r="F177" s="87">
        <v>91.309354240000005</v>
      </c>
      <c r="G177" s="87">
        <v>228.27338560000001</v>
      </c>
      <c r="H177" s="87">
        <v>456.54677120000002</v>
      </c>
      <c r="I177" s="87">
        <v>0</v>
      </c>
      <c r="J177" s="87">
        <v>502.20144830999999</v>
      </c>
      <c r="K177" s="87">
        <v>593.51080254999999</v>
      </c>
      <c r="L177" s="87">
        <v>684.82015679000006</v>
      </c>
    </row>
    <row r="178" spans="1:12" ht="12.75" customHeight="1" x14ac:dyDescent="0.2">
      <c r="A178" s="86" t="s">
        <v>156</v>
      </c>
      <c r="B178" s="86">
        <v>1</v>
      </c>
      <c r="C178" s="87">
        <v>981.79845645</v>
      </c>
      <c r="D178" s="87">
        <v>977.19805855000004</v>
      </c>
      <c r="E178" s="87">
        <v>0</v>
      </c>
      <c r="F178" s="87">
        <v>97.719805859999994</v>
      </c>
      <c r="G178" s="87">
        <v>244.29951464000001</v>
      </c>
      <c r="H178" s="87">
        <v>488.59902928000002</v>
      </c>
      <c r="I178" s="87">
        <v>0</v>
      </c>
      <c r="J178" s="87">
        <v>537.45893220000005</v>
      </c>
      <c r="K178" s="87">
        <v>635.17873806</v>
      </c>
      <c r="L178" s="87">
        <v>732.89854390999994</v>
      </c>
    </row>
    <row r="179" spans="1:12" ht="12.75" customHeight="1" x14ac:dyDescent="0.2">
      <c r="A179" s="86" t="s">
        <v>156</v>
      </c>
      <c r="B179" s="86">
        <v>2</v>
      </c>
      <c r="C179" s="87">
        <v>1036.6129288</v>
      </c>
      <c r="D179" s="87">
        <v>1031.77164634</v>
      </c>
      <c r="E179" s="87">
        <v>0</v>
      </c>
      <c r="F179" s="87">
        <v>103.17716462999999</v>
      </c>
      <c r="G179" s="87">
        <v>257.94291158999999</v>
      </c>
      <c r="H179" s="87">
        <v>515.88582316999998</v>
      </c>
      <c r="I179" s="87">
        <v>0</v>
      </c>
      <c r="J179" s="87">
        <v>567.47440548999998</v>
      </c>
      <c r="K179" s="87">
        <v>670.65157011999997</v>
      </c>
      <c r="L179" s="87">
        <v>773.82873475999997</v>
      </c>
    </row>
    <row r="180" spans="1:12" ht="12.75" customHeight="1" x14ac:dyDescent="0.2">
      <c r="A180" s="86" t="s">
        <v>156</v>
      </c>
      <c r="B180" s="86">
        <v>3</v>
      </c>
      <c r="C180" s="87">
        <v>1048.56976418</v>
      </c>
      <c r="D180" s="87">
        <v>1043.69091331</v>
      </c>
      <c r="E180" s="87">
        <v>0</v>
      </c>
      <c r="F180" s="87">
        <v>104.36909133</v>
      </c>
      <c r="G180" s="87">
        <v>260.92272832999998</v>
      </c>
      <c r="H180" s="87">
        <v>521.84545665999997</v>
      </c>
      <c r="I180" s="87">
        <v>0</v>
      </c>
      <c r="J180" s="87">
        <v>574.03000231999999</v>
      </c>
      <c r="K180" s="87">
        <v>678.39909365000005</v>
      </c>
      <c r="L180" s="87">
        <v>782.76818498</v>
      </c>
    </row>
    <row r="181" spans="1:12" ht="12.75" customHeight="1" x14ac:dyDescent="0.2">
      <c r="A181" s="86" t="s">
        <v>156</v>
      </c>
      <c r="B181" s="86">
        <v>4</v>
      </c>
      <c r="C181" s="87">
        <v>1042.4065652300001</v>
      </c>
      <c r="D181" s="87">
        <v>1037.5864217799999</v>
      </c>
      <c r="E181" s="87">
        <v>0</v>
      </c>
      <c r="F181" s="87">
        <v>103.75864218</v>
      </c>
      <c r="G181" s="87">
        <v>259.39660544999998</v>
      </c>
      <c r="H181" s="87">
        <v>518.79321088999995</v>
      </c>
      <c r="I181" s="87">
        <v>0</v>
      </c>
      <c r="J181" s="87">
        <v>570.67253198000003</v>
      </c>
      <c r="K181" s="87">
        <v>674.43117415999996</v>
      </c>
      <c r="L181" s="87">
        <v>778.18981633999999</v>
      </c>
    </row>
    <row r="182" spans="1:12" ht="12.75" customHeight="1" x14ac:dyDescent="0.2">
      <c r="A182" s="86" t="s">
        <v>156</v>
      </c>
      <c r="B182" s="86">
        <v>5</v>
      </c>
      <c r="C182" s="87">
        <v>1038.90474408</v>
      </c>
      <c r="D182" s="87">
        <v>1034.00997117</v>
      </c>
      <c r="E182" s="87">
        <v>0</v>
      </c>
      <c r="F182" s="87">
        <v>103.40099712</v>
      </c>
      <c r="G182" s="87">
        <v>258.50249279000002</v>
      </c>
      <c r="H182" s="87">
        <v>517.00498559000005</v>
      </c>
      <c r="I182" s="87">
        <v>0</v>
      </c>
      <c r="J182" s="87">
        <v>568.70548413999995</v>
      </c>
      <c r="K182" s="87">
        <v>672.10648126000001</v>
      </c>
      <c r="L182" s="87">
        <v>775.50747837999995</v>
      </c>
    </row>
    <row r="183" spans="1:12" ht="12.75" customHeight="1" x14ac:dyDescent="0.2">
      <c r="A183" s="86" t="s">
        <v>156</v>
      </c>
      <c r="B183" s="86">
        <v>6</v>
      </c>
      <c r="C183" s="87">
        <v>1050.71786008</v>
      </c>
      <c r="D183" s="87">
        <v>1045.7852165899999</v>
      </c>
      <c r="E183" s="87">
        <v>0</v>
      </c>
      <c r="F183" s="87">
        <v>104.57852166000001</v>
      </c>
      <c r="G183" s="87">
        <v>261.44630415</v>
      </c>
      <c r="H183" s="87">
        <v>522.89260830000001</v>
      </c>
      <c r="I183" s="87">
        <v>0</v>
      </c>
      <c r="J183" s="87">
        <v>575.18186911999999</v>
      </c>
      <c r="K183" s="87">
        <v>679.76039077999997</v>
      </c>
      <c r="L183" s="87">
        <v>784.33891243999994</v>
      </c>
    </row>
    <row r="184" spans="1:12" ht="12.75" customHeight="1" x14ac:dyDescent="0.2">
      <c r="A184" s="86" t="s">
        <v>156</v>
      </c>
      <c r="B184" s="86">
        <v>7</v>
      </c>
      <c r="C184" s="87">
        <v>946.02194538000003</v>
      </c>
      <c r="D184" s="87">
        <v>941.41106323999998</v>
      </c>
      <c r="E184" s="87">
        <v>0</v>
      </c>
      <c r="F184" s="87">
        <v>94.141106320000006</v>
      </c>
      <c r="G184" s="87">
        <v>235.35276580999999</v>
      </c>
      <c r="H184" s="87">
        <v>470.70553161999999</v>
      </c>
      <c r="I184" s="87">
        <v>0</v>
      </c>
      <c r="J184" s="87">
        <v>517.77608478000002</v>
      </c>
      <c r="K184" s="87">
        <v>611.91719110999998</v>
      </c>
      <c r="L184" s="87">
        <v>706.05829743000004</v>
      </c>
    </row>
    <row r="185" spans="1:12" ht="12.75" customHeight="1" x14ac:dyDescent="0.2">
      <c r="A185" s="86" t="s">
        <v>156</v>
      </c>
      <c r="B185" s="86">
        <v>8</v>
      </c>
      <c r="C185" s="87">
        <v>842.61788607000005</v>
      </c>
      <c r="D185" s="87">
        <v>837.91802994</v>
      </c>
      <c r="E185" s="87">
        <v>0</v>
      </c>
      <c r="F185" s="87">
        <v>83.791802989999994</v>
      </c>
      <c r="G185" s="87">
        <v>209.47950749</v>
      </c>
      <c r="H185" s="87">
        <v>418.95901497</v>
      </c>
      <c r="I185" s="87">
        <v>0</v>
      </c>
      <c r="J185" s="87">
        <v>460.85491646999998</v>
      </c>
      <c r="K185" s="87">
        <v>544.64671945999999</v>
      </c>
      <c r="L185" s="87">
        <v>628.43852245999994</v>
      </c>
    </row>
    <row r="186" spans="1:12" ht="12.75" customHeight="1" x14ac:dyDescent="0.2">
      <c r="A186" s="86" t="s">
        <v>156</v>
      </c>
      <c r="B186" s="86">
        <v>9</v>
      </c>
      <c r="C186" s="87">
        <v>760.48499484000001</v>
      </c>
      <c r="D186" s="87">
        <v>755.84268624000003</v>
      </c>
      <c r="E186" s="87">
        <v>0</v>
      </c>
      <c r="F186" s="87">
        <v>75.584268620000003</v>
      </c>
      <c r="G186" s="87">
        <v>188.96067156000001</v>
      </c>
      <c r="H186" s="87">
        <v>377.92134312000002</v>
      </c>
      <c r="I186" s="87">
        <v>0</v>
      </c>
      <c r="J186" s="87">
        <v>415.71347743000001</v>
      </c>
      <c r="K186" s="87">
        <v>491.29774606000001</v>
      </c>
      <c r="L186" s="87">
        <v>566.88201468</v>
      </c>
    </row>
    <row r="187" spans="1:12" ht="12.75" customHeight="1" x14ac:dyDescent="0.2">
      <c r="A187" s="86" t="s">
        <v>156</v>
      </c>
      <c r="B187" s="86">
        <v>10</v>
      </c>
      <c r="C187" s="87">
        <v>733.97889367000005</v>
      </c>
      <c r="D187" s="87">
        <v>730.05015156000002</v>
      </c>
      <c r="E187" s="87">
        <v>0</v>
      </c>
      <c r="F187" s="87">
        <v>73.005015159999999</v>
      </c>
      <c r="G187" s="87">
        <v>182.51253789</v>
      </c>
      <c r="H187" s="87">
        <v>365.02507578000001</v>
      </c>
      <c r="I187" s="87">
        <v>0</v>
      </c>
      <c r="J187" s="87">
        <v>401.52758335999999</v>
      </c>
      <c r="K187" s="87">
        <v>474.53259851000001</v>
      </c>
      <c r="L187" s="87">
        <v>547.53761367000004</v>
      </c>
    </row>
    <row r="188" spans="1:12" ht="12.75" customHeight="1" x14ac:dyDescent="0.2">
      <c r="A188" s="86" t="s">
        <v>156</v>
      </c>
      <c r="B188" s="86">
        <v>11</v>
      </c>
      <c r="C188" s="87">
        <v>749.03849759000002</v>
      </c>
      <c r="D188" s="87">
        <v>742.45919776999995</v>
      </c>
      <c r="E188" s="87">
        <v>0</v>
      </c>
      <c r="F188" s="87">
        <v>74.245919779999994</v>
      </c>
      <c r="G188" s="87">
        <v>185.61479944000001</v>
      </c>
      <c r="H188" s="87">
        <v>371.22959888999998</v>
      </c>
      <c r="I188" s="87">
        <v>0</v>
      </c>
      <c r="J188" s="87">
        <v>408.35255876999997</v>
      </c>
      <c r="K188" s="87">
        <v>482.59847854999998</v>
      </c>
      <c r="L188" s="87">
        <v>556.84439832999999</v>
      </c>
    </row>
    <row r="189" spans="1:12" ht="12.75" customHeight="1" x14ac:dyDescent="0.2">
      <c r="A189" s="86" t="s">
        <v>156</v>
      </c>
      <c r="B189" s="86">
        <v>12</v>
      </c>
      <c r="C189" s="87">
        <v>751.94471292000003</v>
      </c>
      <c r="D189" s="87">
        <v>744.79297804999999</v>
      </c>
      <c r="E189" s="87">
        <v>0</v>
      </c>
      <c r="F189" s="87">
        <v>74.479297810000006</v>
      </c>
      <c r="G189" s="87">
        <v>186.19824450999999</v>
      </c>
      <c r="H189" s="87">
        <v>372.39648903</v>
      </c>
      <c r="I189" s="87">
        <v>0</v>
      </c>
      <c r="J189" s="87">
        <v>409.63613793000002</v>
      </c>
      <c r="K189" s="87">
        <v>484.11543573</v>
      </c>
      <c r="L189" s="87">
        <v>558.59473353999999</v>
      </c>
    </row>
    <row r="190" spans="1:12" ht="12.75" customHeight="1" x14ac:dyDescent="0.2">
      <c r="A190" s="86" t="s">
        <v>156</v>
      </c>
      <c r="B190" s="86">
        <v>13</v>
      </c>
      <c r="C190" s="87">
        <v>735.10898714999996</v>
      </c>
      <c r="D190" s="87">
        <v>728.30153053000004</v>
      </c>
      <c r="E190" s="87">
        <v>0</v>
      </c>
      <c r="F190" s="87">
        <v>72.830153050000007</v>
      </c>
      <c r="G190" s="87">
        <v>182.07538263000001</v>
      </c>
      <c r="H190" s="87">
        <v>364.15076527000002</v>
      </c>
      <c r="I190" s="87">
        <v>0</v>
      </c>
      <c r="J190" s="87">
        <v>400.56584178999998</v>
      </c>
      <c r="K190" s="87">
        <v>473.39599484000001</v>
      </c>
      <c r="L190" s="87">
        <v>546.2261479</v>
      </c>
    </row>
    <row r="191" spans="1:12" ht="12.75" customHeight="1" x14ac:dyDescent="0.2">
      <c r="A191" s="86" t="s">
        <v>156</v>
      </c>
      <c r="B191" s="86">
        <v>14</v>
      </c>
      <c r="C191" s="87">
        <v>736.39091155000006</v>
      </c>
      <c r="D191" s="87">
        <v>728.95025386999998</v>
      </c>
      <c r="E191" s="87">
        <v>0</v>
      </c>
      <c r="F191" s="87">
        <v>72.895025390000001</v>
      </c>
      <c r="G191" s="87">
        <v>182.23756347</v>
      </c>
      <c r="H191" s="87">
        <v>364.47512694</v>
      </c>
      <c r="I191" s="87">
        <v>0</v>
      </c>
      <c r="J191" s="87">
        <v>400.92263962999999</v>
      </c>
      <c r="K191" s="87">
        <v>473.81766501999999</v>
      </c>
      <c r="L191" s="87">
        <v>546.71269040000004</v>
      </c>
    </row>
    <row r="192" spans="1:12" ht="12.75" customHeight="1" x14ac:dyDescent="0.2">
      <c r="A192" s="86" t="s">
        <v>156</v>
      </c>
      <c r="B192" s="86">
        <v>15</v>
      </c>
      <c r="C192" s="87">
        <v>731.70867313999997</v>
      </c>
      <c r="D192" s="87">
        <v>725.22300168000004</v>
      </c>
      <c r="E192" s="87">
        <v>0</v>
      </c>
      <c r="F192" s="87">
        <v>72.522300169999994</v>
      </c>
      <c r="G192" s="87">
        <v>181.30575042000001</v>
      </c>
      <c r="H192" s="87">
        <v>362.61150084000002</v>
      </c>
      <c r="I192" s="87">
        <v>0</v>
      </c>
      <c r="J192" s="87">
        <v>398.87265092000001</v>
      </c>
      <c r="K192" s="87">
        <v>471.39495109000001</v>
      </c>
      <c r="L192" s="87">
        <v>543.91725125999994</v>
      </c>
    </row>
    <row r="193" spans="1:12" ht="12.75" customHeight="1" x14ac:dyDescent="0.2">
      <c r="A193" s="86" t="s">
        <v>156</v>
      </c>
      <c r="B193" s="86">
        <v>16</v>
      </c>
      <c r="C193" s="87">
        <v>729.96071672000005</v>
      </c>
      <c r="D193" s="87">
        <v>724.89377232000004</v>
      </c>
      <c r="E193" s="87">
        <v>0</v>
      </c>
      <c r="F193" s="87">
        <v>72.489377230000002</v>
      </c>
      <c r="G193" s="87">
        <v>181.22344308000001</v>
      </c>
      <c r="H193" s="87">
        <v>362.44688616000002</v>
      </c>
      <c r="I193" s="87">
        <v>0</v>
      </c>
      <c r="J193" s="87">
        <v>398.69157478</v>
      </c>
      <c r="K193" s="87">
        <v>471.18095201</v>
      </c>
      <c r="L193" s="87">
        <v>543.67032924</v>
      </c>
    </row>
    <row r="194" spans="1:12" ht="12.75" customHeight="1" x14ac:dyDescent="0.2">
      <c r="A194" s="86" t="s">
        <v>156</v>
      </c>
      <c r="B194" s="86">
        <v>17</v>
      </c>
      <c r="C194" s="87">
        <v>732.75848154000005</v>
      </c>
      <c r="D194" s="87">
        <v>728.41120462000003</v>
      </c>
      <c r="E194" s="87">
        <v>0</v>
      </c>
      <c r="F194" s="87">
        <v>72.841120459999999</v>
      </c>
      <c r="G194" s="87">
        <v>182.10280116000001</v>
      </c>
      <c r="H194" s="87">
        <v>364.20560231000002</v>
      </c>
      <c r="I194" s="87">
        <v>0</v>
      </c>
      <c r="J194" s="87">
        <v>400.62616254</v>
      </c>
      <c r="K194" s="87">
        <v>473.46728300000001</v>
      </c>
      <c r="L194" s="87">
        <v>546.30840347000003</v>
      </c>
    </row>
    <row r="195" spans="1:12" ht="12.75" customHeight="1" x14ac:dyDescent="0.2">
      <c r="A195" s="86" t="s">
        <v>156</v>
      </c>
      <c r="B195" s="86">
        <v>18</v>
      </c>
      <c r="C195" s="87">
        <v>740.50164873999995</v>
      </c>
      <c r="D195" s="87">
        <v>735.97589888000005</v>
      </c>
      <c r="E195" s="87">
        <v>0</v>
      </c>
      <c r="F195" s="87">
        <v>73.597589889999995</v>
      </c>
      <c r="G195" s="87">
        <v>183.99397472000001</v>
      </c>
      <c r="H195" s="87">
        <v>367.98794944000002</v>
      </c>
      <c r="I195" s="87">
        <v>0</v>
      </c>
      <c r="J195" s="87">
        <v>404.78674438000002</v>
      </c>
      <c r="K195" s="87">
        <v>478.38433427000001</v>
      </c>
      <c r="L195" s="87">
        <v>551.98192415999995</v>
      </c>
    </row>
    <row r="196" spans="1:12" ht="12.75" customHeight="1" x14ac:dyDescent="0.2">
      <c r="A196" s="86" t="s">
        <v>156</v>
      </c>
      <c r="B196" s="86">
        <v>19</v>
      </c>
      <c r="C196" s="87">
        <v>744.16703594000001</v>
      </c>
      <c r="D196" s="87">
        <v>739.46009863999996</v>
      </c>
      <c r="E196" s="87">
        <v>0</v>
      </c>
      <c r="F196" s="87">
        <v>73.946009860000004</v>
      </c>
      <c r="G196" s="87">
        <v>184.86502465999999</v>
      </c>
      <c r="H196" s="87">
        <v>369.73004931999998</v>
      </c>
      <c r="I196" s="87">
        <v>0</v>
      </c>
      <c r="J196" s="87">
        <v>406.70305424999998</v>
      </c>
      <c r="K196" s="87">
        <v>480.64906411999999</v>
      </c>
      <c r="L196" s="87">
        <v>554.59507398000005</v>
      </c>
    </row>
    <row r="197" spans="1:12" ht="12.75" customHeight="1" x14ac:dyDescent="0.2">
      <c r="A197" s="86" t="s">
        <v>156</v>
      </c>
      <c r="B197" s="86">
        <v>20</v>
      </c>
      <c r="C197" s="87">
        <v>748.22958361999997</v>
      </c>
      <c r="D197" s="87">
        <v>743.70771238999998</v>
      </c>
      <c r="E197" s="87">
        <v>0</v>
      </c>
      <c r="F197" s="87">
        <v>74.370771239999996</v>
      </c>
      <c r="G197" s="87">
        <v>185.9269281</v>
      </c>
      <c r="H197" s="87">
        <v>371.8538562</v>
      </c>
      <c r="I197" s="87">
        <v>0</v>
      </c>
      <c r="J197" s="87">
        <v>409.03924181000002</v>
      </c>
      <c r="K197" s="87">
        <v>483.41001304999998</v>
      </c>
      <c r="L197" s="87">
        <v>557.78078429000004</v>
      </c>
    </row>
    <row r="198" spans="1:12" ht="12.75" customHeight="1" x14ac:dyDescent="0.2">
      <c r="A198" s="86" t="s">
        <v>156</v>
      </c>
      <c r="B198" s="86">
        <v>21</v>
      </c>
      <c r="C198" s="87">
        <v>752.47252408999998</v>
      </c>
      <c r="D198" s="87">
        <v>748.50602491999996</v>
      </c>
      <c r="E198" s="87">
        <v>0</v>
      </c>
      <c r="F198" s="87">
        <v>74.85060249</v>
      </c>
      <c r="G198" s="87">
        <v>187.12650622999999</v>
      </c>
      <c r="H198" s="87">
        <v>374.25301245999998</v>
      </c>
      <c r="I198" s="87">
        <v>0</v>
      </c>
      <c r="J198" s="87">
        <v>411.67831371</v>
      </c>
      <c r="K198" s="87">
        <v>486.52891620000003</v>
      </c>
      <c r="L198" s="87">
        <v>561.37951869000005</v>
      </c>
    </row>
    <row r="199" spans="1:12" ht="12.75" customHeight="1" x14ac:dyDescent="0.2">
      <c r="A199" s="86" t="s">
        <v>156</v>
      </c>
      <c r="B199" s="86">
        <v>22</v>
      </c>
      <c r="C199" s="87">
        <v>742.47247131999995</v>
      </c>
      <c r="D199" s="87">
        <v>738.71475031</v>
      </c>
      <c r="E199" s="87">
        <v>0</v>
      </c>
      <c r="F199" s="87">
        <v>73.871475029999999</v>
      </c>
      <c r="G199" s="87">
        <v>184.67868758</v>
      </c>
      <c r="H199" s="87">
        <v>369.35737516</v>
      </c>
      <c r="I199" s="87">
        <v>0</v>
      </c>
      <c r="J199" s="87">
        <v>406.29311267000003</v>
      </c>
      <c r="K199" s="87">
        <v>480.16458770000003</v>
      </c>
      <c r="L199" s="87">
        <v>554.03606273000003</v>
      </c>
    </row>
    <row r="200" spans="1:12" ht="12.75" customHeight="1" x14ac:dyDescent="0.2">
      <c r="A200" s="86" t="s">
        <v>156</v>
      </c>
      <c r="B200" s="86">
        <v>23</v>
      </c>
      <c r="C200" s="87">
        <v>860.82888320999996</v>
      </c>
      <c r="D200" s="87">
        <v>856.58504955000001</v>
      </c>
      <c r="E200" s="87">
        <v>0</v>
      </c>
      <c r="F200" s="87">
        <v>85.658504960000002</v>
      </c>
      <c r="G200" s="87">
        <v>214.14626239</v>
      </c>
      <c r="H200" s="87">
        <v>428.29252478000001</v>
      </c>
      <c r="I200" s="87">
        <v>0</v>
      </c>
      <c r="J200" s="87">
        <v>471.12177724999998</v>
      </c>
      <c r="K200" s="87">
        <v>556.78028221</v>
      </c>
      <c r="L200" s="87">
        <v>642.43878715999995</v>
      </c>
    </row>
    <row r="201" spans="1:12" ht="12.75" customHeight="1" x14ac:dyDescent="0.2">
      <c r="A201" s="86" t="s">
        <v>156</v>
      </c>
      <c r="B201" s="86">
        <v>24</v>
      </c>
      <c r="C201" s="87">
        <v>979.55688466000004</v>
      </c>
      <c r="D201" s="87">
        <v>974.74267709000003</v>
      </c>
      <c r="E201" s="87">
        <v>0</v>
      </c>
      <c r="F201" s="87">
        <v>97.474267710000007</v>
      </c>
      <c r="G201" s="87">
        <v>243.68566927000001</v>
      </c>
      <c r="H201" s="87">
        <v>487.37133855000002</v>
      </c>
      <c r="I201" s="87">
        <v>0</v>
      </c>
      <c r="J201" s="87">
        <v>536.10847239999998</v>
      </c>
      <c r="K201" s="87">
        <v>633.58274011000003</v>
      </c>
      <c r="L201" s="87">
        <v>731.05700781999997</v>
      </c>
    </row>
    <row r="202" spans="1:12" ht="12.75" customHeight="1" x14ac:dyDescent="0.2">
      <c r="A202" s="86" t="s">
        <v>157</v>
      </c>
      <c r="B202" s="86">
        <v>1</v>
      </c>
      <c r="C202" s="87">
        <v>1015.54020327</v>
      </c>
      <c r="D202" s="87">
        <v>1010.27518639</v>
      </c>
      <c r="E202" s="87">
        <v>0</v>
      </c>
      <c r="F202" s="87">
        <v>101.02751864</v>
      </c>
      <c r="G202" s="87">
        <v>252.56879660000001</v>
      </c>
      <c r="H202" s="87">
        <v>505.13759320000003</v>
      </c>
      <c r="I202" s="87">
        <v>0</v>
      </c>
      <c r="J202" s="87">
        <v>555.65135251000004</v>
      </c>
      <c r="K202" s="87">
        <v>656.67887114999996</v>
      </c>
      <c r="L202" s="87">
        <v>757.70638979</v>
      </c>
    </row>
    <row r="203" spans="1:12" ht="12.75" customHeight="1" x14ac:dyDescent="0.2">
      <c r="A203" s="86" t="s">
        <v>157</v>
      </c>
      <c r="B203" s="86">
        <v>2</v>
      </c>
      <c r="C203" s="87">
        <v>1060.5434703599999</v>
      </c>
      <c r="D203" s="87">
        <v>1055.06057455</v>
      </c>
      <c r="E203" s="87">
        <v>0</v>
      </c>
      <c r="F203" s="87">
        <v>105.50605745999999</v>
      </c>
      <c r="G203" s="87">
        <v>263.76514364000002</v>
      </c>
      <c r="H203" s="87">
        <v>527.53028728000004</v>
      </c>
      <c r="I203" s="87">
        <v>0</v>
      </c>
      <c r="J203" s="87">
        <v>580.28331600000001</v>
      </c>
      <c r="K203" s="87">
        <v>685.78937345999998</v>
      </c>
      <c r="L203" s="87">
        <v>791.29543091000005</v>
      </c>
    </row>
    <row r="204" spans="1:12" ht="12.75" customHeight="1" x14ac:dyDescent="0.2">
      <c r="A204" s="86" t="s">
        <v>157</v>
      </c>
      <c r="B204" s="86">
        <v>3</v>
      </c>
      <c r="C204" s="87">
        <v>1090.2016959699999</v>
      </c>
      <c r="D204" s="87">
        <v>1084.34005538</v>
      </c>
      <c r="E204" s="87">
        <v>0</v>
      </c>
      <c r="F204" s="87">
        <v>108.43400554</v>
      </c>
      <c r="G204" s="87">
        <v>271.08501385</v>
      </c>
      <c r="H204" s="87">
        <v>542.17002768999998</v>
      </c>
      <c r="I204" s="87">
        <v>0</v>
      </c>
      <c r="J204" s="87">
        <v>596.38703046000001</v>
      </c>
      <c r="K204" s="87">
        <v>704.82103600000005</v>
      </c>
      <c r="L204" s="87">
        <v>813.25504153999998</v>
      </c>
    </row>
    <row r="205" spans="1:12" ht="12.75" customHeight="1" x14ac:dyDescent="0.2">
      <c r="A205" s="86" t="s">
        <v>157</v>
      </c>
      <c r="B205" s="86">
        <v>4</v>
      </c>
      <c r="C205" s="87">
        <v>1102.90103761</v>
      </c>
      <c r="D205" s="87">
        <v>1096.56668036</v>
      </c>
      <c r="E205" s="87">
        <v>0</v>
      </c>
      <c r="F205" s="87">
        <v>109.65666804</v>
      </c>
      <c r="G205" s="87">
        <v>274.14167008999999</v>
      </c>
      <c r="H205" s="87">
        <v>548.28334017999998</v>
      </c>
      <c r="I205" s="87">
        <v>0</v>
      </c>
      <c r="J205" s="87">
        <v>603.11167420000004</v>
      </c>
      <c r="K205" s="87">
        <v>712.76834223000003</v>
      </c>
      <c r="L205" s="87">
        <v>822.42501027000003</v>
      </c>
    </row>
    <row r="206" spans="1:12" ht="12.75" customHeight="1" x14ac:dyDescent="0.2">
      <c r="A206" s="86" t="s">
        <v>157</v>
      </c>
      <c r="B206" s="86">
        <v>5</v>
      </c>
      <c r="C206" s="87">
        <v>1122.66073622</v>
      </c>
      <c r="D206" s="87">
        <v>1116.3555581799999</v>
      </c>
      <c r="E206" s="87">
        <v>0</v>
      </c>
      <c r="F206" s="87">
        <v>111.63555581999999</v>
      </c>
      <c r="G206" s="87">
        <v>279.08888954999998</v>
      </c>
      <c r="H206" s="87">
        <v>558.17777908999994</v>
      </c>
      <c r="I206" s="87">
        <v>0</v>
      </c>
      <c r="J206" s="87">
        <v>613.99555699999996</v>
      </c>
      <c r="K206" s="87">
        <v>725.63111282</v>
      </c>
      <c r="L206" s="87">
        <v>837.26666864000003</v>
      </c>
    </row>
    <row r="207" spans="1:12" ht="12.75" customHeight="1" x14ac:dyDescent="0.2">
      <c r="A207" s="86" t="s">
        <v>157</v>
      </c>
      <c r="B207" s="86">
        <v>6</v>
      </c>
      <c r="C207" s="87">
        <v>1092.9929888500001</v>
      </c>
      <c r="D207" s="87">
        <v>1086.8930863099999</v>
      </c>
      <c r="E207" s="87">
        <v>0</v>
      </c>
      <c r="F207" s="87">
        <v>108.68930863</v>
      </c>
      <c r="G207" s="87">
        <v>271.72327158000002</v>
      </c>
      <c r="H207" s="87">
        <v>543.44654316000003</v>
      </c>
      <c r="I207" s="87">
        <v>0</v>
      </c>
      <c r="J207" s="87">
        <v>597.79119747000004</v>
      </c>
      <c r="K207" s="87">
        <v>706.48050609999996</v>
      </c>
      <c r="L207" s="87">
        <v>815.16981472999998</v>
      </c>
    </row>
    <row r="208" spans="1:12" ht="12.75" customHeight="1" x14ac:dyDescent="0.2">
      <c r="A208" s="86" t="s">
        <v>157</v>
      </c>
      <c r="B208" s="86">
        <v>7</v>
      </c>
      <c r="C208" s="87">
        <v>967.96613919000004</v>
      </c>
      <c r="D208" s="87">
        <v>962.62142673999995</v>
      </c>
      <c r="E208" s="87">
        <v>0</v>
      </c>
      <c r="F208" s="87">
        <v>96.262142670000003</v>
      </c>
      <c r="G208" s="87">
        <v>240.65535668999999</v>
      </c>
      <c r="H208" s="87">
        <v>481.31071336999997</v>
      </c>
      <c r="I208" s="87">
        <v>0</v>
      </c>
      <c r="J208" s="87">
        <v>529.44178470999998</v>
      </c>
      <c r="K208" s="87">
        <v>625.70392737999998</v>
      </c>
      <c r="L208" s="87">
        <v>721.96607005999999</v>
      </c>
    </row>
    <row r="209" spans="1:12" ht="12.75" customHeight="1" x14ac:dyDescent="0.2">
      <c r="A209" s="86" t="s">
        <v>157</v>
      </c>
      <c r="B209" s="86">
        <v>8</v>
      </c>
      <c r="C209" s="87">
        <v>832.24631149000004</v>
      </c>
      <c r="D209" s="87">
        <v>827.57302360000006</v>
      </c>
      <c r="E209" s="87">
        <v>0</v>
      </c>
      <c r="F209" s="87">
        <v>82.757302359999997</v>
      </c>
      <c r="G209" s="87">
        <v>206.89325590000001</v>
      </c>
      <c r="H209" s="87">
        <v>413.78651180000003</v>
      </c>
      <c r="I209" s="87">
        <v>0</v>
      </c>
      <c r="J209" s="87">
        <v>455.16516297999999</v>
      </c>
      <c r="K209" s="87">
        <v>537.92246534000003</v>
      </c>
      <c r="L209" s="87">
        <v>620.67976769999996</v>
      </c>
    </row>
    <row r="210" spans="1:12" ht="12.75" customHeight="1" x14ac:dyDescent="0.2">
      <c r="A210" s="86" t="s">
        <v>157</v>
      </c>
      <c r="B210" s="86">
        <v>9</v>
      </c>
      <c r="C210" s="87">
        <v>743.71823496000002</v>
      </c>
      <c r="D210" s="87">
        <v>739.50885591999997</v>
      </c>
      <c r="E210" s="87">
        <v>0</v>
      </c>
      <c r="F210" s="87">
        <v>73.950885589999999</v>
      </c>
      <c r="G210" s="87">
        <v>184.87721397999999</v>
      </c>
      <c r="H210" s="87">
        <v>369.75442795999999</v>
      </c>
      <c r="I210" s="87">
        <v>0</v>
      </c>
      <c r="J210" s="87">
        <v>406.72987075999998</v>
      </c>
      <c r="K210" s="87">
        <v>480.68075635000002</v>
      </c>
      <c r="L210" s="87">
        <v>554.63164194000001</v>
      </c>
    </row>
    <row r="211" spans="1:12" ht="12.75" customHeight="1" x14ac:dyDescent="0.2">
      <c r="A211" s="86" t="s">
        <v>157</v>
      </c>
      <c r="B211" s="86">
        <v>10</v>
      </c>
      <c r="C211" s="87">
        <v>708.80057624000005</v>
      </c>
      <c r="D211" s="87">
        <v>705.00423346000002</v>
      </c>
      <c r="E211" s="87">
        <v>0</v>
      </c>
      <c r="F211" s="87">
        <v>70.500423350000005</v>
      </c>
      <c r="G211" s="87">
        <v>176.25105837000001</v>
      </c>
      <c r="H211" s="87">
        <v>352.50211673000001</v>
      </c>
      <c r="I211" s="87">
        <v>0</v>
      </c>
      <c r="J211" s="87">
        <v>387.75232840000001</v>
      </c>
      <c r="K211" s="87">
        <v>458.25275175000002</v>
      </c>
      <c r="L211" s="87">
        <v>528.75317510000002</v>
      </c>
    </row>
    <row r="212" spans="1:12" ht="12.75" customHeight="1" x14ac:dyDescent="0.2">
      <c r="A212" s="86" t="s">
        <v>157</v>
      </c>
      <c r="B212" s="86">
        <v>11</v>
      </c>
      <c r="C212" s="87">
        <v>694.64803577999999</v>
      </c>
      <c r="D212" s="87">
        <v>691.05974809999998</v>
      </c>
      <c r="E212" s="87">
        <v>0</v>
      </c>
      <c r="F212" s="87">
        <v>69.105974810000006</v>
      </c>
      <c r="G212" s="87">
        <v>172.76493703</v>
      </c>
      <c r="H212" s="87">
        <v>345.52987404999999</v>
      </c>
      <c r="I212" s="87">
        <v>0</v>
      </c>
      <c r="J212" s="87">
        <v>380.08286146</v>
      </c>
      <c r="K212" s="87">
        <v>449.18883627000002</v>
      </c>
      <c r="L212" s="87">
        <v>518.29481108000004</v>
      </c>
    </row>
    <row r="213" spans="1:12" ht="12.75" customHeight="1" x14ac:dyDescent="0.2">
      <c r="A213" s="86" t="s">
        <v>157</v>
      </c>
      <c r="B213" s="86">
        <v>12</v>
      </c>
      <c r="C213" s="87">
        <v>691.12262891</v>
      </c>
      <c r="D213" s="87">
        <v>687.44260595000003</v>
      </c>
      <c r="E213" s="87">
        <v>0</v>
      </c>
      <c r="F213" s="87">
        <v>68.744260600000004</v>
      </c>
      <c r="G213" s="87">
        <v>171.86065149000001</v>
      </c>
      <c r="H213" s="87">
        <v>343.72130298000002</v>
      </c>
      <c r="I213" s="87">
        <v>0</v>
      </c>
      <c r="J213" s="87">
        <v>378.09343326999999</v>
      </c>
      <c r="K213" s="87">
        <v>446.83769387000001</v>
      </c>
      <c r="L213" s="87">
        <v>515.58195446000002</v>
      </c>
    </row>
    <row r="214" spans="1:12" ht="12.75" customHeight="1" x14ac:dyDescent="0.2">
      <c r="A214" s="86" t="s">
        <v>157</v>
      </c>
      <c r="B214" s="86">
        <v>13</v>
      </c>
      <c r="C214" s="87">
        <v>679.3523242</v>
      </c>
      <c r="D214" s="87">
        <v>675.81787579000002</v>
      </c>
      <c r="E214" s="87">
        <v>0</v>
      </c>
      <c r="F214" s="87">
        <v>67.581787579999997</v>
      </c>
      <c r="G214" s="87">
        <v>168.95446895000001</v>
      </c>
      <c r="H214" s="87">
        <v>337.90893790000001</v>
      </c>
      <c r="I214" s="87">
        <v>0</v>
      </c>
      <c r="J214" s="87">
        <v>371.69983167999999</v>
      </c>
      <c r="K214" s="87">
        <v>439.28161926000001</v>
      </c>
      <c r="L214" s="87">
        <v>506.86340683999998</v>
      </c>
    </row>
    <row r="215" spans="1:12" ht="12.75" customHeight="1" x14ac:dyDescent="0.2">
      <c r="A215" s="86" t="s">
        <v>157</v>
      </c>
      <c r="B215" s="86">
        <v>14</v>
      </c>
      <c r="C215" s="87">
        <v>682.05174953000005</v>
      </c>
      <c r="D215" s="87">
        <v>678.64469871999995</v>
      </c>
      <c r="E215" s="87">
        <v>0</v>
      </c>
      <c r="F215" s="87">
        <v>67.864469869999994</v>
      </c>
      <c r="G215" s="87">
        <v>169.66117467999999</v>
      </c>
      <c r="H215" s="87">
        <v>339.32234935999998</v>
      </c>
      <c r="I215" s="87">
        <v>0</v>
      </c>
      <c r="J215" s="87">
        <v>373.25458429999998</v>
      </c>
      <c r="K215" s="87">
        <v>441.11905417000003</v>
      </c>
      <c r="L215" s="87">
        <v>508.98352404000002</v>
      </c>
    </row>
    <row r="216" spans="1:12" ht="12.75" customHeight="1" x14ac:dyDescent="0.2">
      <c r="A216" s="86" t="s">
        <v>157</v>
      </c>
      <c r="B216" s="86">
        <v>15</v>
      </c>
      <c r="C216" s="87">
        <v>723.13664820999998</v>
      </c>
      <c r="D216" s="87">
        <v>719.30140875999996</v>
      </c>
      <c r="E216" s="87">
        <v>0</v>
      </c>
      <c r="F216" s="87">
        <v>71.930140879999996</v>
      </c>
      <c r="G216" s="87">
        <v>179.82535218999999</v>
      </c>
      <c r="H216" s="87">
        <v>359.65070437999998</v>
      </c>
      <c r="I216" s="87">
        <v>0</v>
      </c>
      <c r="J216" s="87">
        <v>395.61577482000001</v>
      </c>
      <c r="K216" s="87">
        <v>467.54591569000002</v>
      </c>
      <c r="L216" s="87">
        <v>539.47605656999997</v>
      </c>
    </row>
    <row r="217" spans="1:12" ht="12.75" customHeight="1" x14ac:dyDescent="0.2">
      <c r="A217" s="86" t="s">
        <v>157</v>
      </c>
      <c r="B217" s="86">
        <v>16</v>
      </c>
      <c r="C217" s="87">
        <v>723.44908129999999</v>
      </c>
      <c r="D217" s="87">
        <v>719.53451183000004</v>
      </c>
      <c r="E217" s="87">
        <v>0</v>
      </c>
      <c r="F217" s="87">
        <v>71.953451180000002</v>
      </c>
      <c r="G217" s="87">
        <v>179.88362796000001</v>
      </c>
      <c r="H217" s="87">
        <v>359.76725592000003</v>
      </c>
      <c r="I217" s="87">
        <v>0</v>
      </c>
      <c r="J217" s="87">
        <v>395.74398151000003</v>
      </c>
      <c r="K217" s="87">
        <v>467.69743269000003</v>
      </c>
      <c r="L217" s="87">
        <v>539.65088387000003</v>
      </c>
    </row>
    <row r="218" spans="1:12" ht="12.75" customHeight="1" x14ac:dyDescent="0.2">
      <c r="A218" s="86" t="s">
        <v>157</v>
      </c>
      <c r="B218" s="86">
        <v>17</v>
      </c>
      <c r="C218" s="87">
        <v>717.62735994000002</v>
      </c>
      <c r="D218" s="87">
        <v>713.86671664000005</v>
      </c>
      <c r="E218" s="87">
        <v>0</v>
      </c>
      <c r="F218" s="87">
        <v>71.386671660000005</v>
      </c>
      <c r="G218" s="87">
        <v>178.46667916000001</v>
      </c>
      <c r="H218" s="87">
        <v>356.93335832000002</v>
      </c>
      <c r="I218" s="87">
        <v>0</v>
      </c>
      <c r="J218" s="87">
        <v>392.62669414999999</v>
      </c>
      <c r="K218" s="87">
        <v>464.01336581999999</v>
      </c>
      <c r="L218" s="87">
        <v>535.40003748000004</v>
      </c>
    </row>
    <row r="219" spans="1:12" ht="12.75" customHeight="1" x14ac:dyDescent="0.2">
      <c r="A219" s="86" t="s">
        <v>157</v>
      </c>
      <c r="B219" s="86">
        <v>18</v>
      </c>
      <c r="C219" s="87">
        <v>687.61863241000003</v>
      </c>
      <c r="D219" s="87">
        <v>683.44460111000001</v>
      </c>
      <c r="E219" s="87">
        <v>0</v>
      </c>
      <c r="F219" s="87">
        <v>68.34446011</v>
      </c>
      <c r="G219" s="87">
        <v>170.86115028</v>
      </c>
      <c r="H219" s="87">
        <v>341.72230056000001</v>
      </c>
      <c r="I219" s="87">
        <v>0</v>
      </c>
      <c r="J219" s="87">
        <v>375.89453061</v>
      </c>
      <c r="K219" s="87">
        <v>444.23899072</v>
      </c>
      <c r="L219" s="87">
        <v>512.58345082999995</v>
      </c>
    </row>
    <row r="220" spans="1:12" ht="12.75" customHeight="1" x14ac:dyDescent="0.2">
      <c r="A220" s="86" t="s">
        <v>157</v>
      </c>
      <c r="B220" s="86">
        <v>19</v>
      </c>
      <c r="C220" s="87">
        <v>671.02253174999998</v>
      </c>
      <c r="D220" s="87">
        <v>667.05227930000001</v>
      </c>
      <c r="E220" s="87">
        <v>0</v>
      </c>
      <c r="F220" s="87">
        <v>66.705227930000007</v>
      </c>
      <c r="G220" s="87">
        <v>166.76306983000001</v>
      </c>
      <c r="H220" s="87">
        <v>333.52613965</v>
      </c>
      <c r="I220" s="87">
        <v>0</v>
      </c>
      <c r="J220" s="87">
        <v>366.87875362</v>
      </c>
      <c r="K220" s="87">
        <v>433.58398154999998</v>
      </c>
      <c r="L220" s="87">
        <v>500.28920948000001</v>
      </c>
    </row>
    <row r="221" spans="1:12" ht="12.75" customHeight="1" x14ac:dyDescent="0.2">
      <c r="A221" s="86" t="s">
        <v>157</v>
      </c>
      <c r="B221" s="86">
        <v>20</v>
      </c>
      <c r="C221" s="87">
        <v>683.28573766</v>
      </c>
      <c r="D221" s="87">
        <v>679.40047052</v>
      </c>
      <c r="E221" s="87">
        <v>0</v>
      </c>
      <c r="F221" s="87">
        <v>67.940047050000004</v>
      </c>
      <c r="G221" s="87">
        <v>169.85011763</v>
      </c>
      <c r="H221" s="87">
        <v>339.70023526</v>
      </c>
      <c r="I221" s="87">
        <v>0</v>
      </c>
      <c r="J221" s="87">
        <v>373.67025878999999</v>
      </c>
      <c r="K221" s="87">
        <v>441.61030584000002</v>
      </c>
      <c r="L221" s="87">
        <v>509.55035289</v>
      </c>
    </row>
    <row r="222" spans="1:12" ht="12.75" customHeight="1" x14ac:dyDescent="0.2">
      <c r="A222" s="86" t="s">
        <v>157</v>
      </c>
      <c r="B222" s="86">
        <v>21</v>
      </c>
      <c r="C222" s="87">
        <v>695.39743972999997</v>
      </c>
      <c r="D222" s="87">
        <v>691.90570204000005</v>
      </c>
      <c r="E222" s="87">
        <v>0</v>
      </c>
      <c r="F222" s="87">
        <v>69.190570199999996</v>
      </c>
      <c r="G222" s="87">
        <v>172.97642551000001</v>
      </c>
      <c r="H222" s="87">
        <v>345.95285102000003</v>
      </c>
      <c r="I222" s="87">
        <v>0</v>
      </c>
      <c r="J222" s="87">
        <v>380.54813611999998</v>
      </c>
      <c r="K222" s="87">
        <v>449.73870633000001</v>
      </c>
      <c r="L222" s="87">
        <v>518.92927653000004</v>
      </c>
    </row>
    <row r="223" spans="1:12" ht="12.75" customHeight="1" x14ac:dyDescent="0.2">
      <c r="A223" s="86" t="s">
        <v>157</v>
      </c>
      <c r="B223" s="86">
        <v>22</v>
      </c>
      <c r="C223" s="87">
        <v>732.44100051999999</v>
      </c>
      <c r="D223" s="87">
        <v>728.91729315999999</v>
      </c>
      <c r="E223" s="87">
        <v>0</v>
      </c>
      <c r="F223" s="87">
        <v>72.891729319999996</v>
      </c>
      <c r="G223" s="87">
        <v>182.22932329</v>
      </c>
      <c r="H223" s="87">
        <v>364.45864657999999</v>
      </c>
      <c r="I223" s="87">
        <v>0</v>
      </c>
      <c r="J223" s="87">
        <v>400.90451123999998</v>
      </c>
      <c r="K223" s="87">
        <v>473.79624054999999</v>
      </c>
      <c r="L223" s="87">
        <v>546.68796986999996</v>
      </c>
    </row>
    <row r="224" spans="1:12" ht="12.75" customHeight="1" x14ac:dyDescent="0.2">
      <c r="A224" s="86" t="s">
        <v>157</v>
      </c>
      <c r="B224" s="86">
        <v>23</v>
      </c>
      <c r="C224" s="87">
        <v>823.84562628000003</v>
      </c>
      <c r="D224" s="87">
        <v>819.83687917999998</v>
      </c>
      <c r="E224" s="87">
        <v>0</v>
      </c>
      <c r="F224" s="87">
        <v>81.983687919999994</v>
      </c>
      <c r="G224" s="87">
        <v>204.9592198</v>
      </c>
      <c r="H224" s="87">
        <v>409.91843958999999</v>
      </c>
      <c r="I224" s="87">
        <v>0</v>
      </c>
      <c r="J224" s="87">
        <v>450.91028354999997</v>
      </c>
      <c r="K224" s="87">
        <v>532.89397147</v>
      </c>
      <c r="L224" s="87">
        <v>614.87765938999996</v>
      </c>
    </row>
    <row r="225" spans="1:12" ht="12.75" customHeight="1" x14ac:dyDescent="0.2">
      <c r="A225" s="86" t="s">
        <v>157</v>
      </c>
      <c r="B225" s="86">
        <v>24</v>
      </c>
      <c r="C225" s="87">
        <v>938.11817524000003</v>
      </c>
      <c r="D225" s="87">
        <v>933.57741094000005</v>
      </c>
      <c r="E225" s="87">
        <v>0</v>
      </c>
      <c r="F225" s="87">
        <v>93.357741090000005</v>
      </c>
      <c r="G225" s="87">
        <v>233.39435273999999</v>
      </c>
      <c r="H225" s="87">
        <v>466.78870547000002</v>
      </c>
      <c r="I225" s="87">
        <v>0</v>
      </c>
      <c r="J225" s="87">
        <v>513.46757602000002</v>
      </c>
      <c r="K225" s="87">
        <v>606.82531711000001</v>
      </c>
      <c r="L225" s="87">
        <v>700.18305821000001</v>
      </c>
    </row>
    <row r="226" spans="1:12" ht="12.75" customHeight="1" x14ac:dyDescent="0.2">
      <c r="A226" s="86" t="s">
        <v>158</v>
      </c>
      <c r="B226" s="86">
        <v>1</v>
      </c>
      <c r="C226" s="87">
        <v>1042.2707602</v>
      </c>
      <c r="D226" s="87">
        <v>1037.51198006</v>
      </c>
      <c r="E226" s="87">
        <v>0</v>
      </c>
      <c r="F226" s="87">
        <v>103.75119801</v>
      </c>
      <c r="G226" s="87">
        <v>259.37799502000001</v>
      </c>
      <c r="H226" s="87">
        <v>518.75599003000002</v>
      </c>
      <c r="I226" s="87">
        <v>0</v>
      </c>
      <c r="J226" s="87">
        <v>570.63158902999999</v>
      </c>
      <c r="K226" s="87">
        <v>674.38278704000004</v>
      </c>
      <c r="L226" s="87">
        <v>778.13398504999998</v>
      </c>
    </row>
    <row r="227" spans="1:12" ht="12.75" customHeight="1" x14ac:dyDescent="0.2">
      <c r="A227" s="86" t="s">
        <v>158</v>
      </c>
      <c r="B227" s="86">
        <v>2</v>
      </c>
      <c r="C227" s="87">
        <v>1091.4408782600001</v>
      </c>
      <c r="D227" s="87">
        <v>1086.1798001499999</v>
      </c>
      <c r="E227" s="87">
        <v>0</v>
      </c>
      <c r="F227" s="87">
        <v>108.61798002</v>
      </c>
      <c r="G227" s="87">
        <v>271.54495004</v>
      </c>
      <c r="H227" s="87">
        <v>543.08990008000001</v>
      </c>
      <c r="I227" s="87">
        <v>0</v>
      </c>
      <c r="J227" s="87">
        <v>597.39889008</v>
      </c>
      <c r="K227" s="87">
        <v>706.01687010000001</v>
      </c>
      <c r="L227" s="87">
        <v>814.63485011</v>
      </c>
    </row>
    <row r="228" spans="1:12" ht="12.75" customHeight="1" x14ac:dyDescent="0.2">
      <c r="A228" s="86" t="s">
        <v>158</v>
      </c>
      <c r="B228" s="86">
        <v>3</v>
      </c>
      <c r="C228" s="87">
        <v>1132.65063016</v>
      </c>
      <c r="D228" s="87">
        <v>1126.54154363</v>
      </c>
      <c r="E228" s="87">
        <v>0</v>
      </c>
      <c r="F228" s="87">
        <v>112.65415436000001</v>
      </c>
      <c r="G228" s="87">
        <v>281.63538591000002</v>
      </c>
      <c r="H228" s="87">
        <v>563.27077182000005</v>
      </c>
      <c r="I228" s="87">
        <v>0</v>
      </c>
      <c r="J228" s="87">
        <v>619.597849</v>
      </c>
      <c r="K228" s="87">
        <v>732.25200336</v>
      </c>
      <c r="L228" s="87">
        <v>844.90615772000001</v>
      </c>
    </row>
    <row r="229" spans="1:12" ht="12.75" customHeight="1" x14ac:dyDescent="0.2">
      <c r="A229" s="86" t="s">
        <v>158</v>
      </c>
      <c r="B229" s="86">
        <v>4</v>
      </c>
      <c r="C229" s="87">
        <v>1149.0727698799999</v>
      </c>
      <c r="D229" s="87">
        <v>1142.9328365399999</v>
      </c>
      <c r="E229" s="87">
        <v>0</v>
      </c>
      <c r="F229" s="87">
        <v>114.29328365000001</v>
      </c>
      <c r="G229" s="87">
        <v>285.73320913999999</v>
      </c>
      <c r="H229" s="87">
        <v>571.46641826999996</v>
      </c>
      <c r="I229" s="87">
        <v>0</v>
      </c>
      <c r="J229" s="87">
        <v>628.61306009999998</v>
      </c>
      <c r="K229" s="87">
        <v>742.90634375000002</v>
      </c>
      <c r="L229" s="87">
        <v>857.19962740999995</v>
      </c>
    </row>
    <row r="230" spans="1:12" ht="12.75" customHeight="1" x14ac:dyDescent="0.2">
      <c r="A230" s="86" t="s">
        <v>158</v>
      </c>
      <c r="B230" s="86">
        <v>5</v>
      </c>
      <c r="C230" s="87">
        <v>1154.21610027</v>
      </c>
      <c r="D230" s="87">
        <v>1147.82988886</v>
      </c>
      <c r="E230" s="87">
        <v>0</v>
      </c>
      <c r="F230" s="87">
        <v>114.78298889</v>
      </c>
      <c r="G230" s="87">
        <v>286.95747222</v>
      </c>
      <c r="H230" s="87">
        <v>573.91494442999999</v>
      </c>
      <c r="I230" s="87">
        <v>0</v>
      </c>
      <c r="J230" s="87">
        <v>631.30643886999997</v>
      </c>
      <c r="K230" s="87">
        <v>746.08942776000004</v>
      </c>
      <c r="L230" s="87">
        <v>860.87241664999999</v>
      </c>
    </row>
    <row r="231" spans="1:12" ht="12.75" customHeight="1" x14ac:dyDescent="0.2">
      <c r="A231" s="86" t="s">
        <v>158</v>
      </c>
      <c r="B231" s="86">
        <v>6</v>
      </c>
      <c r="C231" s="87">
        <v>1148.8740279900001</v>
      </c>
      <c r="D231" s="87">
        <v>1142.3085349400001</v>
      </c>
      <c r="E231" s="87">
        <v>0</v>
      </c>
      <c r="F231" s="87">
        <v>114.23085349</v>
      </c>
      <c r="G231" s="87">
        <v>285.57713374000002</v>
      </c>
      <c r="H231" s="87">
        <v>571.15426747000004</v>
      </c>
      <c r="I231" s="87">
        <v>0</v>
      </c>
      <c r="J231" s="87">
        <v>628.26969422000002</v>
      </c>
      <c r="K231" s="87">
        <v>742.50054770999998</v>
      </c>
      <c r="L231" s="87">
        <v>856.73140120999994</v>
      </c>
    </row>
    <row r="232" spans="1:12" ht="12.75" customHeight="1" x14ac:dyDescent="0.2">
      <c r="A232" s="86" t="s">
        <v>158</v>
      </c>
      <c r="B232" s="86">
        <v>7</v>
      </c>
      <c r="C232" s="87">
        <v>1046.43040812</v>
      </c>
      <c r="D232" s="87">
        <v>1040.95807375</v>
      </c>
      <c r="E232" s="87">
        <v>0</v>
      </c>
      <c r="F232" s="87">
        <v>104.09580738</v>
      </c>
      <c r="G232" s="87">
        <v>260.23951843999998</v>
      </c>
      <c r="H232" s="87">
        <v>520.47903687999997</v>
      </c>
      <c r="I232" s="87">
        <v>0</v>
      </c>
      <c r="J232" s="87">
        <v>572.52694055999996</v>
      </c>
      <c r="K232" s="87">
        <v>676.62274793999995</v>
      </c>
      <c r="L232" s="87">
        <v>780.71855531000006</v>
      </c>
    </row>
    <row r="233" spans="1:12" ht="12.75" customHeight="1" x14ac:dyDescent="0.2">
      <c r="A233" s="86" t="s">
        <v>158</v>
      </c>
      <c r="B233" s="86">
        <v>8</v>
      </c>
      <c r="C233" s="87">
        <v>918.44665384999996</v>
      </c>
      <c r="D233" s="87">
        <v>913.48346831000003</v>
      </c>
      <c r="E233" s="87">
        <v>0</v>
      </c>
      <c r="F233" s="87">
        <v>91.348346829999997</v>
      </c>
      <c r="G233" s="87">
        <v>228.37086708000001</v>
      </c>
      <c r="H233" s="87">
        <v>456.74173416000002</v>
      </c>
      <c r="I233" s="87">
        <v>0</v>
      </c>
      <c r="J233" s="87">
        <v>502.41590757</v>
      </c>
      <c r="K233" s="87">
        <v>593.76425440000003</v>
      </c>
      <c r="L233" s="87">
        <v>685.11260123</v>
      </c>
    </row>
    <row r="234" spans="1:12" ht="12.75" customHeight="1" x14ac:dyDescent="0.2">
      <c r="A234" s="86" t="s">
        <v>158</v>
      </c>
      <c r="B234" s="86">
        <v>9</v>
      </c>
      <c r="C234" s="87">
        <v>785.06875199000001</v>
      </c>
      <c r="D234" s="87">
        <v>780.59986626</v>
      </c>
      <c r="E234" s="87">
        <v>0</v>
      </c>
      <c r="F234" s="87">
        <v>78.059986629999997</v>
      </c>
      <c r="G234" s="87">
        <v>195.14996657</v>
      </c>
      <c r="H234" s="87">
        <v>390.29993313</v>
      </c>
      <c r="I234" s="87">
        <v>0</v>
      </c>
      <c r="J234" s="87">
        <v>429.32992644000001</v>
      </c>
      <c r="K234" s="87">
        <v>507.38991306999998</v>
      </c>
      <c r="L234" s="87">
        <v>585.44989969999995</v>
      </c>
    </row>
    <row r="235" spans="1:12" ht="12.75" customHeight="1" x14ac:dyDescent="0.2">
      <c r="A235" s="86" t="s">
        <v>158</v>
      </c>
      <c r="B235" s="86">
        <v>10</v>
      </c>
      <c r="C235" s="87">
        <v>719.83915571</v>
      </c>
      <c r="D235" s="87">
        <v>715.81799990000002</v>
      </c>
      <c r="E235" s="87">
        <v>0</v>
      </c>
      <c r="F235" s="87">
        <v>71.581799989999993</v>
      </c>
      <c r="G235" s="87">
        <v>178.95449998000001</v>
      </c>
      <c r="H235" s="87">
        <v>357.90899995000001</v>
      </c>
      <c r="I235" s="87">
        <v>0</v>
      </c>
      <c r="J235" s="87">
        <v>393.69989994999997</v>
      </c>
      <c r="K235" s="87">
        <v>465.28169994000001</v>
      </c>
      <c r="L235" s="87">
        <v>536.86349992999999</v>
      </c>
    </row>
    <row r="236" spans="1:12" ht="12.75" customHeight="1" x14ac:dyDescent="0.2">
      <c r="A236" s="86" t="s">
        <v>158</v>
      </c>
      <c r="B236" s="86">
        <v>11</v>
      </c>
      <c r="C236" s="87">
        <v>714.67489810999996</v>
      </c>
      <c r="D236" s="87">
        <v>710.58549728000003</v>
      </c>
      <c r="E236" s="87">
        <v>0</v>
      </c>
      <c r="F236" s="87">
        <v>71.058549729999996</v>
      </c>
      <c r="G236" s="87">
        <v>177.64637432000001</v>
      </c>
      <c r="H236" s="87">
        <v>355.29274864000001</v>
      </c>
      <c r="I236" s="87">
        <v>0</v>
      </c>
      <c r="J236" s="87">
        <v>390.8220235</v>
      </c>
      <c r="K236" s="87">
        <v>461.88057322999998</v>
      </c>
      <c r="L236" s="87">
        <v>532.93912295999996</v>
      </c>
    </row>
    <row r="237" spans="1:12" ht="12.75" customHeight="1" x14ac:dyDescent="0.2">
      <c r="A237" s="86" t="s">
        <v>158</v>
      </c>
      <c r="B237" s="86">
        <v>12</v>
      </c>
      <c r="C237" s="87">
        <v>712.89841579999995</v>
      </c>
      <c r="D237" s="87">
        <v>709.09870811999997</v>
      </c>
      <c r="E237" s="87">
        <v>0</v>
      </c>
      <c r="F237" s="87">
        <v>70.909870810000001</v>
      </c>
      <c r="G237" s="87">
        <v>177.27467702999999</v>
      </c>
      <c r="H237" s="87">
        <v>354.54935405999998</v>
      </c>
      <c r="I237" s="87">
        <v>0</v>
      </c>
      <c r="J237" s="87">
        <v>390.00428947</v>
      </c>
      <c r="K237" s="87">
        <v>460.91416027999998</v>
      </c>
      <c r="L237" s="87">
        <v>531.82403108999995</v>
      </c>
    </row>
    <row r="238" spans="1:12" ht="12.75" customHeight="1" x14ac:dyDescent="0.2">
      <c r="A238" s="86" t="s">
        <v>158</v>
      </c>
      <c r="B238" s="86">
        <v>13</v>
      </c>
      <c r="C238" s="87">
        <v>713.14845749000006</v>
      </c>
      <c r="D238" s="87">
        <v>709.34925928999996</v>
      </c>
      <c r="E238" s="87">
        <v>0</v>
      </c>
      <c r="F238" s="87">
        <v>70.934925930000006</v>
      </c>
      <c r="G238" s="87">
        <v>177.33731481999999</v>
      </c>
      <c r="H238" s="87">
        <v>354.67462964999999</v>
      </c>
      <c r="I238" s="87">
        <v>0</v>
      </c>
      <c r="J238" s="87">
        <v>390.14209261000002</v>
      </c>
      <c r="K238" s="87">
        <v>461.07701853999998</v>
      </c>
      <c r="L238" s="87">
        <v>532.01194447</v>
      </c>
    </row>
    <row r="239" spans="1:12" ht="12.75" customHeight="1" x14ac:dyDescent="0.2">
      <c r="A239" s="86" t="s">
        <v>158</v>
      </c>
      <c r="B239" s="86">
        <v>14</v>
      </c>
      <c r="C239" s="87">
        <v>712.97854743000005</v>
      </c>
      <c r="D239" s="87">
        <v>708.96653031999995</v>
      </c>
      <c r="E239" s="87">
        <v>0</v>
      </c>
      <c r="F239" s="87">
        <v>70.896653029999996</v>
      </c>
      <c r="G239" s="87">
        <v>177.24163257999999</v>
      </c>
      <c r="H239" s="87">
        <v>354.48326515999997</v>
      </c>
      <c r="I239" s="87">
        <v>0</v>
      </c>
      <c r="J239" s="87">
        <v>389.93159168</v>
      </c>
      <c r="K239" s="87">
        <v>460.82824470999998</v>
      </c>
      <c r="L239" s="87">
        <v>531.72489773999996</v>
      </c>
    </row>
    <row r="240" spans="1:12" ht="12.75" customHeight="1" x14ac:dyDescent="0.2">
      <c r="A240" s="86" t="s">
        <v>158</v>
      </c>
      <c r="B240" s="86">
        <v>15</v>
      </c>
      <c r="C240" s="87">
        <v>724.98076877999995</v>
      </c>
      <c r="D240" s="87">
        <v>720.65598560000001</v>
      </c>
      <c r="E240" s="87">
        <v>0</v>
      </c>
      <c r="F240" s="87">
        <v>72.065598559999998</v>
      </c>
      <c r="G240" s="87">
        <v>180.1639964</v>
      </c>
      <c r="H240" s="87">
        <v>360.3279928</v>
      </c>
      <c r="I240" s="87">
        <v>0</v>
      </c>
      <c r="J240" s="87">
        <v>396.36079208000001</v>
      </c>
      <c r="K240" s="87">
        <v>468.42639064000002</v>
      </c>
      <c r="L240" s="87">
        <v>540.49198920000003</v>
      </c>
    </row>
    <row r="241" spans="1:12" ht="12.75" customHeight="1" x14ac:dyDescent="0.2">
      <c r="A241" s="86" t="s">
        <v>158</v>
      </c>
      <c r="B241" s="86">
        <v>16</v>
      </c>
      <c r="C241" s="87">
        <v>723.22168161000002</v>
      </c>
      <c r="D241" s="87">
        <v>718.95511813999997</v>
      </c>
      <c r="E241" s="87">
        <v>0</v>
      </c>
      <c r="F241" s="87">
        <v>71.895511810000002</v>
      </c>
      <c r="G241" s="87">
        <v>179.73877954</v>
      </c>
      <c r="H241" s="87">
        <v>359.47755906999998</v>
      </c>
      <c r="I241" s="87">
        <v>0</v>
      </c>
      <c r="J241" s="87">
        <v>395.42531498</v>
      </c>
      <c r="K241" s="87">
        <v>467.32082679000001</v>
      </c>
      <c r="L241" s="87">
        <v>539.21633860999998</v>
      </c>
    </row>
    <row r="242" spans="1:12" ht="12.75" customHeight="1" x14ac:dyDescent="0.2">
      <c r="A242" s="86" t="s">
        <v>158</v>
      </c>
      <c r="B242" s="86">
        <v>17</v>
      </c>
      <c r="C242" s="87">
        <v>729.92272676000005</v>
      </c>
      <c r="D242" s="87">
        <v>725.43693925000002</v>
      </c>
      <c r="E242" s="87">
        <v>0</v>
      </c>
      <c r="F242" s="87">
        <v>72.543693930000003</v>
      </c>
      <c r="G242" s="87">
        <v>181.35923481</v>
      </c>
      <c r="H242" s="87">
        <v>362.71846963000002</v>
      </c>
      <c r="I242" s="87">
        <v>0</v>
      </c>
      <c r="J242" s="87">
        <v>398.99031659000002</v>
      </c>
      <c r="K242" s="87">
        <v>471.53401050999997</v>
      </c>
      <c r="L242" s="87">
        <v>544.07770444000005</v>
      </c>
    </row>
    <row r="243" spans="1:12" ht="12.75" customHeight="1" x14ac:dyDescent="0.2">
      <c r="A243" s="86" t="s">
        <v>158</v>
      </c>
      <c r="B243" s="86">
        <v>18</v>
      </c>
      <c r="C243" s="87">
        <v>723.56552510999995</v>
      </c>
      <c r="D243" s="87">
        <v>719.09859734999998</v>
      </c>
      <c r="E243" s="87">
        <v>0</v>
      </c>
      <c r="F243" s="87">
        <v>71.909859740000002</v>
      </c>
      <c r="G243" s="87">
        <v>179.77464934</v>
      </c>
      <c r="H243" s="87">
        <v>359.54929867999999</v>
      </c>
      <c r="I243" s="87">
        <v>0</v>
      </c>
      <c r="J243" s="87">
        <v>395.50422853999999</v>
      </c>
      <c r="K243" s="87">
        <v>467.41408827999999</v>
      </c>
      <c r="L243" s="87">
        <v>539.32394800999998</v>
      </c>
    </row>
    <row r="244" spans="1:12" ht="12.75" customHeight="1" x14ac:dyDescent="0.2">
      <c r="A244" s="86" t="s">
        <v>158</v>
      </c>
      <c r="B244" s="86">
        <v>19</v>
      </c>
      <c r="C244" s="87">
        <v>719.47060604000001</v>
      </c>
      <c r="D244" s="87">
        <v>713.34081344000003</v>
      </c>
      <c r="E244" s="87">
        <v>0</v>
      </c>
      <c r="F244" s="87">
        <v>71.334081339999997</v>
      </c>
      <c r="G244" s="87">
        <v>178.33520336000001</v>
      </c>
      <c r="H244" s="87">
        <v>356.67040672000002</v>
      </c>
      <c r="I244" s="87">
        <v>0</v>
      </c>
      <c r="J244" s="87">
        <v>392.33744739000002</v>
      </c>
      <c r="K244" s="87">
        <v>463.67152873999999</v>
      </c>
      <c r="L244" s="87">
        <v>535.00561008</v>
      </c>
    </row>
    <row r="245" spans="1:12" ht="12.75" customHeight="1" x14ac:dyDescent="0.2">
      <c r="A245" s="86" t="s">
        <v>158</v>
      </c>
      <c r="B245" s="86">
        <v>20</v>
      </c>
      <c r="C245" s="87">
        <v>715.44016250000004</v>
      </c>
      <c r="D245" s="87">
        <v>709.09845595000002</v>
      </c>
      <c r="E245" s="87">
        <v>0</v>
      </c>
      <c r="F245" s="87">
        <v>70.909845599999997</v>
      </c>
      <c r="G245" s="87">
        <v>177.27461399000001</v>
      </c>
      <c r="H245" s="87">
        <v>354.54922798000001</v>
      </c>
      <c r="I245" s="87">
        <v>0</v>
      </c>
      <c r="J245" s="87">
        <v>390.00415077000002</v>
      </c>
      <c r="K245" s="87">
        <v>460.91399637000001</v>
      </c>
      <c r="L245" s="87">
        <v>531.82384195999998</v>
      </c>
    </row>
    <row r="246" spans="1:12" ht="12.75" customHeight="1" x14ac:dyDescent="0.2">
      <c r="A246" s="86" t="s">
        <v>158</v>
      </c>
      <c r="B246" s="86">
        <v>21</v>
      </c>
      <c r="C246" s="87">
        <v>712.32824522999999</v>
      </c>
      <c r="D246" s="87">
        <v>703.56858150000005</v>
      </c>
      <c r="E246" s="87">
        <v>0</v>
      </c>
      <c r="F246" s="87">
        <v>70.356858149999994</v>
      </c>
      <c r="G246" s="87">
        <v>175.89214537999999</v>
      </c>
      <c r="H246" s="87">
        <v>351.78429075000003</v>
      </c>
      <c r="I246" s="87">
        <v>0</v>
      </c>
      <c r="J246" s="87">
        <v>386.96271983000003</v>
      </c>
      <c r="K246" s="87">
        <v>457.31957798000002</v>
      </c>
      <c r="L246" s="87">
        <v>527.67643612999996</v>
      </c>
    </row>
    <row r="247" spans="1:12" ht="12.75" customHeight="1" x14ac:dyDescent="0.2">
      <c r="A247" s="86" t="s">
        <v>158</v>
      </c>
      <c r="B247" s="86">
        <v>22</v>
      </c>
      <c r="C247" s="87">
        <v>758.16884751999999</v>
      </c>
      <c r="D247" s="87">
        <v>750.54316015999996</v>
      </c>
      <c r="E247" s="87">
        <v>0</v>
      </c>
      <c r="F247" s="87">
        <v>75.054316020000002</v>
      </c>
      <c r="G247" s="87">
        <v>187.63579003999999</v>
      </c>
      <c r="H247" s="87">
        <v>375.27158007999998</v>
      </c>
      <c r="I247" s="87">
        <v>0</v>
      </c>
      <c r="J247" s="87">
        <v>412.79873808999997</v>
      </c>
      <c r="K247" s="87">
        <v>487.85305410000001</v>
      </c>
      <c r="L247" s="87">
        <v>562.90737012</v>
      </c>
    </row>
    <row r="248" spans="1:12" ht="12.75" customHeight="1" x14ac:dyDescent="0.2">
      <c r="A248" s="86" t="s">
        <v>158</v>
      </c>
      <c r="B248" s="86">
        <v>23</v>
      </c>
      <c r="C248" s="87">
        <v>855.05087621999996</v>
      </c>
      <c r="D248" s="87">
        <v>848.73837474000004</v>
      </c>
      <c r="E248" s="87">
        <v>0</v>
      </c>
      <c r="F248" s="87">
        <v>84.873837469999998</v>
      </c>
      <c r="G248" s="87">
        <v>212.18459369000001</v>
      </c>
      <c r="H248" s="87">
        <v>424.36918737000002</v>
      </c>
      <c r="I248" s="87">
        <v>0</v>
      </c>
      <c r="J248" s="87">
        <v>466.80610610999997</v>
      </c>
      <c r="K248" s="87">
        <v>551.67994357999999</v>
      </c>
      <c r="L248" s="87">
        <v>636.55378106000001</v>
      </c>
    </row>
    <row r="249" spans="1:12" ht="12.75" customHeight="1" x14ac:dyDescent="0.2">
      <c r="A249" s="86" t="s">
        <v>158</v>
      </c>
      <c r="B249" s="86">
        <v>24</v>
      </c>
      <c r="C249" s="87">
        <v>971.69088074000001</v>
      </c>
      <c r="D249" s="87">
        <v>961.42332434000002</v>
      </c>
      <c r="E249" s="87">
        <v>0</v>
      </c>
      <c r="F249" s="87">
        <v>96.142332429999996</v>
      </c>
      <c r="G249" s="87">
        <v>240.35583109000001</v>
      </c>
      <c r="H249" s="87">
        <v>480.71166217000001</v>
      </c>
      <c r="I249" s="87">
        <v>0</v>
      </c>
      <c r="J249" s="87">
        <v>528.78282838999996</v>
      </c>
      <c r="K249" s="87">
        <v>624.92516081999997</v>
      </c>
      <c r="L249" s="87">
        <v>721.06749325999999</v>
      </c>
    </row>
    <row r="250" spans="1:12" ht="12.75" customHeight="1" x14ac:dyDescent="0.2">
      <c r="A250" s="86" t="s">
        <v>159</v>
      </c>
      <c r="B250" s="86">
        <v>1</v>
      </c>
      <c r="C250" s="87">
        <v>1022.48797441</v>
      </c>
      <c r="D250" s="87">
        <v>1016.54817776</v>
      </c>
      <c r="E250" s="87">
        <v>0</v>
      </c>
      <c r="F250" s="87">
        <v>101.65481778</v>
      </c>
      <c r="G250" s="87">
        <v>254.13704444000001</v>
      </c>
      <c r="H250" s="87">
        <v>508.27408888000002</v>
      </c>
      <c r="I250" s="87">
        <v>0</v>
      </c>
      <c r="J250" s="87">
        <v>559.10149777000004</v>
      </c>
      <c r="K250" s="87">
        <v>660.75631553999995</v>
      </c>
      <c r="L250" s="87">
        <v>762.41113331999998</v>
      </c>
    </row>
    <row r="251" spans="1:12" ht="12.75" customHeight="1" x14ac:dyDescent="0.2">
      <c r="A251" s="86" t="s">
        <v>159</v>
      </c>
      <c r="B251" s="86">
        <v>2</v>
      </c>
      <c r="C251" s="87">
        <v>1073.4026446600001</v>
      </c>
      <c r="D251" s="87">
        <v>1067.7963581500001</v>
      </c>
      <c r="E251" s="87">
        <v>0</v>
      </c>
      <c r="F251" s="87">
        <v>106.77963582</v>
      </c>
      <c r="G251" s="87">
        <v>266.94908953999999</v>
      </c>
      <c r="H251" s="87">
        <v>533.89817907999998</v>
      </c>
      <c r="I251" s="87">
        <v>0</v>
      </c>
      <c r="J251" s="87">
        <v>587.28799698</v>
      </c>
      <c r="K251" s="87">
        <v>694.06763279999996</v>
      </c>
      <c r="L251" s="87">
        <v>800.84726861000001</v>
      </c>
    </row>
    <row r="252" spans="1:12" ht="12.75" customHeight="1" x14ac:dyDescent="0.2">
      <c r="A252" s="86" t="s">
        <v>159</v>
      </c>
      <c r="B252" s="86">
        <v>3</v>
      </c>
      <c r="C252" s="87">
        <v>1105.4011693299999</v>
      </c>
      <c r="D252" s="87">
        <v>1098.9713751100001</v>
      </c>
      <c r="E252" s="87">
        <v>0</v>
      </c>
      <c r="F252" s="87">
        <v>109.89713750999999</v>
      </c>
      <c r="G252" s="87">
        <v>274.74284377999999</v>
      </c>
      <c r="H252" s="87">
        <v>549.48568755999997</v>
      </c>
      <c r="I252" s="87">
        <v>0</v>
      </c>
      <c r="J252" s="87">
        <v>604.43425631000002</v>
      </c>
      <c r="K252" s="87">
        <v>714.33139382000002</v>
      </c>
      <c r="L252" s="87">
        <v>824.22853133000001</v>
      </c>
    </row>
    <row r="253" spans="1:12" ht="12.75" customHeight="1" x14ac:dyDescent="0.2">
      <c r="A253" s="86" t="s">
        <v>159</v>
      </c>
      <c r="B253" s="86">
        <v>4</v>
      </c>
      <c r="C253" s="87">
        <v>1129.4070206399999</v>
      </c>
      <c r="D253" s="87">
        <v>1122.6591980200001</v>
      </c>
      <c r="E253" s="87">
        <v>0</v>
      </c>
      <c r="F253" s="87">
        <v>112.26591980000001</v>
      </c>
      <c r="G253" s="87">
        <v>280.66479951000002</v>
      </c>
      <c r="H253" s="87">
        <v>561.32959901000004</v>
      </c>
      <c r="I253" s="87">
        <v>0</v>
      </c>
      <c r="J253" s="87">
        <v>617.46255890999998</v>
      </c>
      <c r="K253" s="87">
        <v>729.72847870999999</v>
      </c>
      <c r="L253" s="87">
        <v>841.99439852</v>
      </c>
    </row>
    <row r="254" spans="1:12" ht="12.75" customHeight="1" x14ac:dyDescent="0.2">
      <c r="A254" s="86" t="s">
        <v>159</v>
      </c>
      <c r="B254" s="86">
        <v>5</v>
      </c>
      <c r="C254" s="87">
        <v>1112.77475168</v>
      </c>
      <c r="D254" s="87">
        <v>1106.0646002799999</v>
      </c>
      <c r="E254" s="87">
        <v>0</v>
      </c>
      <c r="F254" s="87">
        <v>110.60646002999999</v>
      </c>
      <c r="G254" s="87">
        <v>276.51615006999998</v>
      </c>
      <c r="H254" s="87">
        <v>553.03230013999996</v>
      </c>
      <c r="I254" s="87">
        <v>0</v>
      </c>
      <c r="J254" s="87">
        <v>608.33553014999995</v>
      </c>
      <c r="K254" s="87">
        <v>718.94199017999995</v>
      </c>
      <c r="L254" s="87">
        <v>829.54845021000006</v>
      </c>
    </row>
    <row r="255" spans="1:12" ht="12.75" customHeight="1" x14ac:dyDescent="0.2">
      <c r="A255" s="86" t="s">
        <v>159</v>
      </c>
      <c r="B255" s="86">
        <v>6</v>
      </c>
      <c r="C255" s="87">
        <v>1097.0717373699999</v>
      </c>
      <c r="D255" s="87">
        <v>1090.23907332</v>
      </c>
      <c r="E255" s="87">
        <v>0</v>
      </c>
      <c r="F255" s="87">
        <v>109.02390733</v>
      </c>
      <c r="G255" s="87">
        <v>272.55976833</v>
      </c>
      <c r="H255" s="87">
        <v>545.11953665999999</v>
      </c>
      <c r="I255" s="87">
        <v>0</v>
      </c>
      <c r="J255" s="87">
        <v>599.63149033000002</v>
      </c>
      <c r="K255" s="87">
        <v>708.65539765999995</v>
      </c>
      <c r="L255" s="87">
        <v>817.67930498999999</v>
      </c>
    </row>
    <row r="256" spans="1:12" ht="12.75" customHeight="1" x14ac:dyDescent="0.2">
      <c r="A256" s="86" t="s">
        <v>159</v>
      </c>
      <c r="B256" s="86">
        <v>7</v>
      </c>
      <c r="C256" s="87">
        <v>1009.55620328</v>
      </c>
      <c r="D256" s="87">
        <v>1003.31088801</v>
      </c>
      <c r="E256" s="87">
        <v>0</v>
      </c>
      <c r="F256" s="87">
        <v>100.3310888</v>
      </c>
      <c r="G256" s="87">
        <v>250.82772199999999</v>
      </c>
      <c r="H256" s="87">
        <v>501.65544401</v>
      </c>
      <c r="I256" s="87">
        <v>0</v>
      </c>
      <c r="J256" s="87">
        <v>551.82098841000004</v>
      </c>
      <c r="K256" s="87">
        <v>652.15207721000002</v>
      </c>
      <c r="L256" s="87">
        <v>752.48316600999999</v>
      </c>
    </row>
    <row r="257" spans="1:12" ht="12.75" customHeight="1" x14ac:dyDescent="0.2">
      <c r="A257" s="86" t="s">
        <v>159</v>
      </c>
      <c r="B257" s="86">
        <v>8</v>
      </c>
      <c r="C257" s="87">
        <v>876.19180540000002</v>
      </c>
      <c r="D257" s="87">
        <v>870.53391696000006</v>
      </c>
      <c r="E257" s="87">
        <v>0</v>
      </c>
      <c r="F257" s="87">
        <v>87.053391700000006</v>
      </c>
      <c r="G257" s="87">
        <v>217.63347924000001</v>
      </c>
      <c r="H257" s="87">
        <v>435.26695848000003</v>
      </c>
      <c r="I257" s="87">
        <v>0</v>
      </c>
      <c r="J257" s="87">
        <v>478.79365432999998</v>
      </c>
      <c r="K257" s="87">
        <v>565.84704601999999</v>
      </c>
      <c r="L257" s="87">
        <v>652.90043772000001</v>
      </c>
    </row>
    <row r="258" spans="1:12" ht="12.75" customHeight="1" x14ac:dyDescent="0.2">
      <c r="A258" s="86" t="s">
        <v>159</v>
      </c>
      <c r="B258" s="86">
        <v>9</v>
      </c>
      <c r="C258" s="87">
        <v>775.41973517999998</v>
      </c>
      <c r="D258" s="87">
        <v>770.37237345999995</v>
      </c>
      <c r="E258" s="87">
        <v>0</v>
      </c>
      <c r="F258" s="87">
        <v>77.037237349999998</v>
      </c>
      <c r="G258" s="87">
        <v>192.59309336999999</v>
      </c>
      <c r="H258" s="87">
        <v>385.18618672999997</v>
      </c>
      <c r="I258" s="87">
        <v>0</v>
      </c>
      <c r="J258" s="87">
        <v>423.7048054</v>
      </c>
      <c r="K258" s="87">
        <v>500.74204275</v>
      </c>
      <c r="L258" s="87">
        <v>577.77928010000005</v>
      </c>
    </row>
    <row r="259" spans="1:12" ht="12.75" customHeight="1" x14ac:dyDescent="0.2">
      <c r="A259" s="86" t="s">
        <v>159</v>
      </c>
      <c r="B259" s="86">
        <v>10</v>
      </c>
      <c r="C259" s="87">
        <v>746.61263331999999</v>
      </c>
      <c r="D259" s="87">
        <v>742.43445529999997</v>
      </c>
      <c r="E259" s="87">
        <v>0</v>
      </c>
      <c r="F259" s="87">
        <v>74.243445530000002</v>
      </c>
      <c r="G259" s="87">
        <v>185.60861383</v>
      </c>
      <c r="H259" s="87">
        <v>371.21722764999998</v>
      </c>
      <c r="I259" s="87">
        <v>0</v>
      </c>
      <c r="J259" s="87">
        <v>408.33895042</v>
      </c>
      <c r="K259" s="87">
        <v>482.58239594999998</v>
      </c>
      <c r="L259" s="87">
        <v>556.82584148000001</v>
      </c>
    </row>
    <row r="260" spans="1:12" ht="12.75" customHeight="1" x14ac:dyDescent="0.2">
      <c r="A260" s="86" t="s">
        <v>159</v>
      </c>
      <c r="B260" s="86">
        <v>11</v>
      </c>
      <c r="C260" s="87">
        <v>754.83720662999997</v>
      </c>
      <c r="D260" s="87">
        <v>748.56226083000001</v>
      </c>
      <c r="E260" s="87">
        <v>0</v>
      </c>
      <c r="F260" s="87">
        <v>74.856226079999999</v>
      </c>
      <c r="G260" s="87">
        <v>187.14056521000001</v>
      </c>
      <c r="H260" s="87">
        <v>374.28113042000001</v>
      </c>
      <c r="I260" s="87">
        <v>0</v>
      </c>
      <c r="J260" s="87">
        <v>411.70924345999998</v>
      </c>
      <c r="K260" s="87">
        <v>486.56546953999998</v>
      </c>
      <c r="L260" s="87">
        <v>561.42169562000004</v>
      </c>
    </row>
    <row r="261" spans="1:12" ht="12.75" customHeight="1" x14ac:dyDescent="0.2">
      <c r="A261" s="86" t="s">
        <v>159</v>
      </c>
      <c r="B261" s="86">
        <v>12</v>
      </c>
      <c r="C261" s="87">
        <v>761.04405280000003</v>
      </c>
      <c r="D261" s="87">
        <v>753.46341748999998</v>
      </c>
      <c r="E261" s="87">
        <v>0</v>
      </c>
      <c r="F261" s="87">
        <v>75.346341749999993</v>
      </c>
      <c r="G261" s="87">
        <v>188.36585436999999</v>
      </c>
      <c r="H261" s="87">
        <v>376.73170875</v>
      </c>
      <c r="I261" s="87">
        <v>0</v>
      </c>
      <c r="J261" s="87">
        <v>414.40487961999997</v>
      </c>
      <c r="K261" s="87">
        <v>489.75122137</v>
      </c>
      <c r="L261" s="87">
        <v>565.09756312000002</v>
      </c>
    </row>
    <row r="262" spans="1:12" ht="12.75" customHeight="1" x14ac:dyDescent="0.2">
      <c r="A262" s="86" t="s">
        <v>159</v>
      </c>
      <c r="B262" s="86">
        <v>13</v>
      </c>
      <c r="C262" s="87">
        <v>770.31707013000005</v>
      </c>
      <c r="D262" s="87">
        <v>762.70888517000003</v>
      </c>
      <c r="E262" s="87">
        <v>0</v>
      </c>
      <c r="F262" s="87">
        <v>76.27088852</v>
      </c>
      <c r="G262" s="87">
        <v>190.67722129000001</v>
      </c>
      <c r="H262" s="87">
        <v>381.35444259000002</v>
      </c>
      <c r="I262" s="87">
        <v>0</v>
      </c>
      <c r="J262" s="87">
        <v>419.48988684</v>
      </c>
      <c r="K262" s="87">
        <v>495.76077536000003</v>
      </c>
      <c r="L262" s="87">
        <v>572.03166388</v>
      </c>
    </row>
    <row r="263" spans="1:12" ht="12.75" customHeight="1" x14ac:dyDescent="0.2">
      <c r="A263" s="86" t="s">
        <v>159</v>
      </c>
      <c r="B263" s="86">
        <v>14</v>
      </c>
      <c r="C263" s="87">
        <v>765.61922927000001</v>
      </c>
      <c r="D263" s="87">
        <v>757.69908625999994</v>
      </c>
      <c r="E263" s="87">
        <v>0</v>
      </c>
      <c r="F263" s="87">
        <v>75.769908630000003</v>
      </c>
      <c r="G263" s="87">
        <v>189.42477156999999</v>
      </c>
      <c r="H263" s="87">
        <v>378.84954312999997</v>
      </c>
      <c r="I263" s="87">
        <v>0</v>
      </c>
      <c r="J263" s="87">
        <v>416.73449743999998</v>
      </c>
      <c r="K263" s="87">
        <v>492.50440607000002</v>
      </c>
      <c r="L263" s="87">
        <v>568.27431469999999</v>
      </c>
    </row>
    <row r="264" spans="1:12" ht="12.75" customHeight="1" x14ac:dyDescent="0.2">
      <c r="A264" s="86" t="s">
        <v>159</v>
      </c>
      <c r="B264" s="86">
        <v>15</v>
      </c>
      <c r="C264" s="87">
        <v>768.44747178</v>
      </c>
      <c r="D264" s="87">
        <v>762.68470562000005</v>
      </c>
      <c r="E264" s="87">
        <v>0</v>
      </c>
      <c r="F264" s="87">
        <v>76.268470559999997</v>
      </c>
      <c r="G264" s="87">
        <v>190.67117640999999</v>
      </c>
      <c r="H264" s="87">
        <v>381.34235281000002</v>
      </c>
      <c r="I264" s="87">
        <v>0</v>
      </c>
      <c r="J264" s="87">
        <v>419.47658809000001</v>
      </c>
      <c r="K264" s="87">
        <v>495.74505864999998</v>
      </c>
      <c r="L264" s="87">
        <v>572.01352922000001</v>
      </c>
    </row>
    <row r="265" spans="1:12" ht="12.75" customHeight="1" x14ac:dyDescent="0.2">
      <c r="A265" s="86" t="s">
        <v>159</v>
      </c>
      <c r="B265" s="86">
        <v>16</v>
      </c>
      <c r="C265" s="87">
        <v>749.92273909999994</v>
      </c>
      <c r="D265" s="87">
        <v>745.59381136000002</v>
      </c>
      <c r="E265" s="87">
        <v>0</v>
      </c>
      <c r="F265" s="87">
        <v>74.559381139999999</v>
      </c>
      <c r="G265" s="87">
        <v>186.39845284</v>
      </c>
      <c r="H265" s="87">
        <v>372.79690568000001</v>
      </c>
      <c r="I265" s="87">
        <v>0</v>
      </c>
      <c r="J265" s="87">
        <v>410.07659625000002</v>
      </c>
      <c r="K265" s="87">
        <v>484.63597737999999</v>
      </c>
      <c r="L265" s="87">
        <v>559.19535852000001</v>
      </c>
    </row>
    <row r="266" spans="1:12" ht="12.75" customHeight="1" x14ac:dyDescent="0.2">
      <c r="A266" s="86" t="s">
        <v>159</v>
      </c>
      <c r="B266" s="86">
        <v>17</v>
      </c>
      <c r="C266" s="87">
        <v>764.20272113999999</v>
      </c>
      <c r="D266" s="87">
        <v>760.14499577000004</v>
      </c>
      <c r="E266" s="87">
        <v>0</v>
      </c>
      <c r="F266" s="87">
        <v>76.014499580000006</v>
      </c>
      <c r="G266" s="87">
        <v>190.03624894000001</v>
      </c>
      <c r="H266" s="87">
        <v>380.07249789000002</v>
      </c>
      <c r="I266" s="87">
        <v>0</v>
      </c>
      <c r="J266" s="87">
        <v>418.07974767000002</v>
      </c>
      <c r="K266" s="87">
        <v>494.09424725000002</v>
      </c>
      <c r="L266" s="87">
        <v>570.10874682999997</v>
      </c>
    </row>
    <row r="267" spans="1:12" ht="12.75" customHeight="1" x14ac:dyDescent="0.2">
      <c r="A267" s="86" t="s">
        <v>159</v>
      </c>
      <c r="B267" s="86">
        <v>18</v>
      </c>
      <c r="C267" s="87">
        <v>766.66249891999996</v>
      </c>
      <c r="D267" s="87">
        <v>761.98488136000003</v>
      </c>
      <c r="E267" s="87">
        <v>0</v>
      </c>
      <c r="F267" s="87">
        <v>76.198488139999995</v>
      </c>
      <c r="G267" s="87">
        <v>190.49622034000001</v>
      </c>
      <c r="H267" s="87">
        <v>380.99244068000002</v>
      </c>
      <c r="I267" s="87">
        <v>0</v>
      </c>
      <c r="J267" s="87">
        <v>419.09168475000001</v>
      </c>
      <c r="K267" s="87">
        <v>495.29017288</v>
      </c>
      <c r="L267" s="87">
        <v>571.48866102</v>
      </c>
    </row>
    <row r="268" spans="1:12" ht="12.75" customHeight="1" x14ac:dyDescent="0.2">
      <c r="A268" s="86" t="s">
        <v>159</v>
      </c>
      <c r="B268" s="86">
        <v>19</v>
      </c>
      <c r="C268" s="87">
        <v>768.97018950999995</v>
      </c>
      <c r="D268" s="87">
        <v>764.39702680000005</v>
      </c>
      <c r="E268" s="87">
        <v>0</v>
      </c>
      <c r="F268" s="87">
        <v>76.439702679999996</v>
      </c>
      <c r="G268" s="87">
        <v>191.09925670000001</v>
      </c>
      <c r="H268" s="87">
        <v>382.19851340000002</v>
      </c>
      <c r="I268" s="87">
        <v>0</v>
      </c>
      <c r="J268" s="87">
        <v>420.41836474000002</v>
      </c>
      <c r="K268" s="87">
        <v>496.85806742</v>
      </c>
      <c r="L268" s="87">
        <v>573.29777009999998</v>
      </c>
    </row>
    <row r="269" spans="1:12" ht="12.75" customHeight="1" x14ac:dyDescent="0.2">
      <c r="A269" s="86" t="s">
        <v>159</v>
      </c>
      <c r="B269" s="86">
        <v>20</v>
      </c>
      <c r="C269" s="87">
        <v>753.93340198999999</v>
      </c>
      <c r="D269" s="87">
        <v>749.43809959999999</v>
      </c>
      <c r="E269" s="87">
        <v>0</v>
      </c>
      <c r="F269" s="87">
        <v>74.943809959999996</v>
      </c>
      <c r="G269" s="87">
        <v>187.3595249</v>
      </c>
      <c r="H269" s="87">
        <v>374.71904979999999</v>
      </c>
      <c r="I269" s="87">
        <v>0</v>
      </c>
      <c r="J269" s="87">
        <v>412.19095478000003</v>
      </c>
      <c r="K269" s="87">
        <v>487.13476473999998</v>
      </c>
      <c r="L269" s="87">
        <v>562.07857469999999</v>
      </c>
    </row>
    <row r="270" spans="1:12" ht="12.75" customHeight="1" x14ac:dyDescent="0.2">
      <c r="A270" s="86" t="s">
        <v>159</v>
      </c>
      <c r="B270" s="86">
        <v>21</v>
      </c>
      <c r="C270" s="87">
        <v>728.10272954000004</v>
      </c>
      <c r="D270" s="87">
        <v>723.64144357999999</v>
      </c>
      <c r="E270" s="87">
        <v>0</v>
      </c>
      <c r="F270" s="87">
        <v>72.364144359999997</v>
      </c>
      <c r="G270" s="87">
        <v>180.9103609</v>
      </c>
      <c r="H270" s="87">
        <v>361.82072178999999</v>
      </c>
      <c r="I270" s="87">
        <v>0</v>
      </c>
      <c r="J270" s="87">
        <v>398.00279397000003</v>
      </c>
      <c r="K270" s="87">
        <v>470.36693832999998</v>
      </c>
      <c r="L270" s="87">
        <v>542.73108268999999</v>
      </c>
    </row>
    <row r="271" spans="1:12" ht="12.75" customHeight="1" x14ac:dyDescent="0.2">
      <c r="A271" s="86" t="s">
        <v>159</v>
      </c>
      <c r="B271" s="86">
        <v>22</v>
      </c>
      <c r="C271" s="87">
        <v>796.90806423000004</v>
      </c>
      <c r="D271" s="87">
        <v>791.80140611000002</v>
      </c>
      <c r="E271" s="87">
        <v>0</v>
      </c>
      <c r="F271" s="87">
        <v>79.180140609999995</v>
      </c>
      <c r="G271" s="87">
        <v>197.95035153000001</v>
      </c>
      <c r="H271" s="87">
        <v>395.90070306000001</v>
      </c>
      <c r="I271" s="87">
        <v>0</v>
      </c>
      <c r="J271" s="87">
        <v>435.49077335999999</v>
      </c>
      <c r="K271" s="87">
        <v>514.67091397000002</v>
      </c>
      <c r="L271" s="87">
        <v>593.85105457999998</v>
      </c>
    </row>
    <row r="272" spans="1:12" ht="12.75" customHeight="1" x14ac:dyDescent="0.2">
      <c r="A272" s="86" t="s">
        <v>159</v>
      </c>
      <c r="B272" s="86">
        <v>23</v>
      </c>
      <c r="C272" s="87">
        <v>907.50321932999998</v>
      </c>
      <c r="D272" s="87">
        <v>901.69577833000005</v>
      </c>
      <c r="E272" s="87">
        <v>0</v>
      </c>
      <c r="F272" s="87">
        <v>90.169577829999994</v>
      </c>
      <c r="G272" s="87">
        <v>225.42394458000001</v>
      </c>
      <c r="H272" s="87">
        <v>450.84788916999997</v>
      </c>
      <c r="I272" s="87">
        <v>0</v>
      </c>
      <c r="J272" s="87">
        <v>495.93267808000002</v>
      </c>
      <c r="K272" s="87">
        <v>586.10225591000005</v>
      </c>
      <c r="L272" s="87">
        <v>676.27183375000004</v>
      </c>
    </row>
    <row r="273" spans="1:12" ht="12.75" customHeight="1" x14ac:dyDescent="0.2">
      <c r="A273" s="86" t="s">
        <v>159</v>
      </c>
      <c r="B273" s="86">
        <v>24</v>
      </c>
      <c r="C273" s="87">
        <v>1037.75927443</v>
      </c>
      <c r="D273" s="87">
        <v>1031.2589660599999</v>
      </c>
      <c r="E273" s="87">
        <v>0</v>
      </c>
      <c r="F273" s="87">
        <v>103.12589661</v>
      </c>
      <c r="G273" s="87">
        <v>257.81474151999998</v>
      </c>
      <c r="H273" s="87">
        <v>515.62948302999996</v>
      </c>
      <c r="I273" s="87">
        <v>0</v>
      </c>
      <c r="J273" s="87">
        <v>567.19243132999998</v>
      </c>
      <c r="K273" s="87">
        <v>670.31832794000002</v>
      </c>
      <c r="L273" s="87">
        <v>773.44422454999994</v>
      </c>
    </row>
    <row r="274" spans="1:12" ht="12.75" customHeight="1" x14ac:dyDescent="0.2">
      <c r="A274" s="86" t="s">
        <v>160</v>
      </c>
      <c r="B274" s="86">
        <v>1</v>
      </c>
      <c r="C274" s="87">
        <v>1024.9011212099999</v>
      </c>
      <c r="D274" s="87">
        <v>1018.66612795</v>
      </c>
      <c r="E274" s="87">
        <v>0</v>
      </c>
      <c r="F274" s="87">
        <v>101.8666128</v>
      </c>
      <c r="G274" s="87">
        <v>254.66653199000001</v>
      </c>
      <c r="H274" s="87">
        <v>509.33306398000002</v>
      </c>
      <c r="I274" s="87">
        <v>0</v>
      </c>
      <c r="J274" s="87">
        <v>560.26637037</v>
      </c>
      <c r="K274" s="87">
        <v>662.13298316999999</v>
      </c>
      <c r="L274" s="87">
        <v>763.99959595999997</v>
      </c>
    </row>
    <row r="275" spans="1:12" ht="12.75" customHeight="1" x14ac:dyDescent="0.2">
      <c r="A275" s="86" t="s">
        <v>160</v>
      </c>
      <c r="B275" s="86">
        <v>2</v>
      </c>
      <c r="C275" s="87">
        <v>1084.9497164300001</v>
      </c>
      <c r="D275" s="87">
        <v>1078.54658247</v>
      </c>
      <c r="E275" s="87">
        <v>0</v>
      </c>
      <c r="F275" s="87">
        <v>107.85465825</v>
      </c>
      <c r="G275" s="87">
        <v>269.63664562000002</v>
      </c>
      <c r="H275" s="87">
        <v>539.27329124000005</v>
      </c>
      <c r="I275" s="87">
        <v>0</v>
      </c>
      <c r="J275" s="87">
        <v>593.20062036000002</v>
      </c>
      <c r="K275" s="87">
        <v>701.05527860999996</v>
      </c>
      <c r="L275" s="87">
        <v>808.90993685000001</v>
      </c>
    </row>
    <row r="276" spans="1:12" ht="12.75" customHeight="1" x14ac:dyDescent="0.2">
      <c r="A276" s="86" t="s">
        <v>160</v>
      </c>
      <c r="B276" s="86">
        <v>3</v>
      </c>
      <c r="C276" s="87">
        <v>1124.4752885299999</v>
      </c>
      <c r="D276" s="87">
        <v>1117.7285670599999</v>
      </c>
      <c r="E276" s="87">
        <v>0</v>
      </c>
      <c r="F276" s="87">
        <v>111.77285671</v>
      </c>
      <c r="G276" s="87">
        <v>279.43214176999999</v>
      </c>
      <c r="H276" s="87">
        <v>558.86428352999997</v>
      </c>
      <c r="I276" s="87">
        <v>0</v>
      </c>
      <c r="J276" s="87">
        <v>614.75071188000004</v>
      </c>
      <c r="K276" s="87">
        <v>726.52356858999997</v>
      </c>
      <c r="L276" s="87">
        <v>838.29642530000001</v>
      </c>
    </row>
    <row r="277" spans="1:12" ht="12.75" customHeight="1" x14ac:dyDescent="0.2">
      <c r="A277" s="86" t="s">
        <v>160</v>
      </c>
      <c r="B277" s="86">
        <v>4</v>
      </c>
      <c r="C277" s="87">
        <v>1144.74539678</v>
      </c>
      <c r="D277" s="87">
        <v>1137.5043986000001</v>
      </c>
      <c r="E277" s="87">
        <v>0</v>
      </c>
      <c r="F277" s="87">
        <v>113.75043986</v>
      </c>
      <c r="G277" s="87">
        <v>284.37609965000001</v>
      </c>
      <c r="H277" s="87">
        <v>568.75219930000003</v>
      </c>
      <c r="I277" s="87">
        <v>0</v>
      </c>
      <c r="J277" s="87">
        <v>625.62741922999999</v>
      </c>
      <c r="K277" s="87">
        <v>739.37785909000002</v>
      </c>
      <c r="L277" s="87">
        <v>853.12829895000004</v>
      </c>
    </row>
    <row r="278" spans="1:12" ht="12.75" customHeight="1" x14ac:dyDescent="0.2">
      <c r="A278" s="86" t="s">
        <v>160</v>
      </c>
      <c r="B278" s="86">
        <v>5</v>
      </c>
      <c r="C278" s="87">
        <v>1136.1557571599999</v>
      </c>
      <c r="D278" s="87">
        <v>1129.1388512799999</v>
      </c>
      <c r="E278" s="87">
        <v>0</v>
      </c>
      <c r="F278" s="87">
        <v>112.91388513</v>
      </c>
      <c r="G278" s="87">
        <v>282.28471281999998</v>
      </c>
      <c r="H278" s="87">
        <v>564.56942563999996</v>
      </c>
      <c r="I278" s="87">
        <v>0</v>
      </c>
      <c r="J278" s="87">
        <v>621.02636819999998</v>
      </c>
      <c r="K278" s="87">
        <v>733.94025333000002</v>
      </c>
      <c r="L278" s="87">
        <v>846.85413845999994</v>
      </c>
    </row>
    <row r="279" spans="1:12" ht="12.75" customHeight="1" x14ac:dyDescent="0.2">
      <c r="A279" s="86" t="s">
        <v>160</v>
      </c>
      <c r="B279" s="86">
        <v>6</v>
      </c>
      <c r="C279" s="87">
        <v>1120.78604133</v>
      </c>
      <c r="D279" s="87">
        <v>1114.02498805</v>
      </c>
      <c r="E279" s="87">
        <v>0</v>
      </c>
      <c r="F279" s="87">
        <v>111.40249881</v>
      </c>
      <c r="G279" s="87">
        <v>278.50624700999998</v>
      </c>
      <c r="H279" s="87">
        <v>557.01249402999997</v>
      </c>
      <c r="I279" s="87">
        <v>0</v>
      </c>
      <c r="J279" s="87">
        <v>612.71374343000002</v>
      </c>
      <c r="K279" s="87">
        <v>724.11624223000001</v>
      </c>
      <c r="L279" s="87">
        <v>835.51874104000001</v>
      </c>
    </row>
    <row r="280" spans="1:12" ht="12.75" customHeight="1" x14ac:dyDescent="0.2">
      <c r="A280" s="86" t="s">
        <v>160</v>
      </c>
      <c r="B280" s="86">
        <v>7</v>
      </c>
      <c r="C280" s="87">
        <v>999.99820060000002</v>
      </c>
      <c r="D280" s="87">
        <v>993.40333482000005</v>
      </c>
      <c r="E280" s="87">
        <v>0</v>
      </c>
      <c r="F280" s="87">
        <v>99.340333479999998</v>
      </c>
      <c r="G280" s="87">
        <v>248.35083370999999</v>
      </c>
      <c r="H280" s="87">
        <v>496.70166741000003</v>
      </c>
      <c r="I280" s="87">
        <v>0</v>
      </c>
      <c r="J280" s="87">
        <v>546.37183415000004</v>
      </c>
      <c r="K280" s="87">
        <v>645.71216762999995</v>
      </c>
      <c r="L280" s="87">
        <v>745.05250111999999</v>
      </c>
    </row>
    <row r="281" spans="1:12" ht="12.75" customHeight="1" x14ac:dyDescent="0.2">
      <c r="A281" s="86" t="s">
        <v>160</v>
      </c>
      <c r="B281" s="86">
        <v>8</v>
      </c>
      <c r="C281" s="87">
        <v>857.18044322000003</v>
      </c>
      <c r="D281" s="87">
        <v>852.24551426000005</v>
      </c>
      <c r="E281" s="87">
        <v>0</v>
      </c>
      <c r="F281" s="87">
        <v>85.224551430000005</v>
      </c>
      <c r="G281" s="87">
        <v>213.06137856999999</v>
      </c>
      <c r="H281" s="87">
        <v>426.12275713000002</v>
      </c>
      <c r="I281" s="87">
        <v>0</v>
      </c>
      <c r="J281" s="87">
        <v>468.73503283999997</v>
      </c>
      <c r="K281" s="87">
        <v>553.95958427000005</v>
      </c>
      <c r="L281" s="87">
        <v>639.18413569999996</v>
      </c>
    </row>
    <row r="282" spans="1:12" ht="12.75" customHeight="1" x14ac:dyDescent="0.2">
      <c r="A282" s="86" t="s">
        <v>160</v>
      </c>
      <c r="B282" s="86">
        <v>9</v>
      </c>
      <c r="C282" s="87">
        <v>764.38345311</v>
      </c>
      <c r="D282" s="87">
        <v>760.55096730000002</v>
      </c>
      <c r="E282" s="87">
        <v>0</v>
      </c>
      <c r="F282" s="87">
        <v>76.055096730000002</v>
      </c>
      <c r="G282" s="87">
        <v>190.13774183000001</v>
      </c>
      <c r="H282" s="87">
        <v>380.27548365000001</v>
      </c>
      <c r="I282" s="87">
        <v>0</v>
      </c>
      <c r="J282" s="87">
        <v>418.30303201999999</v>
      </c>
      <c r="K282" s="87">
        <v>494.35812874999999</v>
      </c>
      <c r="L282" s="87">
        <v>570.41322548000005</v>
      </c>
    </row>
    <row r="283" spans="1:12" ht="12.75" customHeight="1" x14ac:dyDescent="0.2">
      <c r="A283" s="86" t="s">
        <v>160</v>
      </c>
      <c r="B283" s="86">
        <v>10</v>
      </c>
      <c r="C283" s="87">
        <v>722.35624610000002</v>
      </c>
      <c r="D283" s="87">
        <v>718.97224491999998</v>
      </c>
      <c r="E283" s="87">
        <v>0</v>
      </c>
      <c r="F283" s="87">
        <v>71.897224489999999</v>
      </c>
      <c r="G283" s="87">
        <v>179.74306123</v>
      </c>
      <c r="H283" s="87">
        <v>359.48612245999999</v>
      </c>
      <c r="I283" s="87">
        <v>0</v>
      </c>
      <c r="J283" s="87">
        <v>395.43473470999999</v>
      </c>
      <c r="K283" s="87">
        <v>467.33195919999997</v>
      </c>
      <c r="L283" s="87">
        <v>539.22918369000001</v>
      </c>
    </row>
    <row r="284" spans="1:12" ht="12.75" customHeight="1" x14ac:dyDescent="0.2">
      <c r="A284" s="86" t="s">
        <v>160</v>
      </c>
      <c r="B284" s="86">
        <v>11</v>
      </c>
      <c r="C284" s="87">
        <v>734.92218882999998</v>
      </c>
      <c r="D284" s="87">
        <v>731.53898577999996</v>
      </c>
      <c r="E284" s="87">
        <v>0</v>
      </c>
      <c r="F284" s="87">
        <v>73.153898580000003</v>
      </c>
      <c r="G284" s="87">
        <v>182.88474644999999</v>
      </c>
      <c r="H284" s="87">
        <v>365.76949288999998</v>
      </c>
      <c r="I284" s="87">
        <v>0</v>
      </c>
      <c r="J284" s="87">
        <v>402.34644218</v>
      </c>
      <c r="K284" s="87">
        <v>475.50034075999997</v>
      </c>
      <c r="L284" s="87">
        <v>548.65423934</v>
      </c>
    </row>
    <row r="285" spans="1:12" ht="12.75" customHeight="1" x14ac:dyDescent="0.2">
      <c r="A285" s="86" t="s">
        <v>160</v>
      </c>
      <c r="B285" s="86">
        <v>12</v>
      </c>
      <c r="C285" s="87">
        <v>749.14826569000002</v>
      </c>
      <c r="D285" s="87">
        <v>745.27553520000004</v>
      </c>
      <c r="E285" s="87">
        <v>0</v>
      </c>
      <c r="F285" s="87">
        <v>74.527553519999998</v>
      </c>
      <c r="G285" s="87">
        <v>186.31888380000001</v>
      </c>
      <c r="H285" s="87">
        <v>372.63776760000002</v>
      </c>
      <c r="I285" s="87">
        <v>0</v>
      </c>
      <c r="J285" s="87">
        <v>409.90154436</v>
      </c>
      <c r="K285" s="87">
        <v>484.42909787999997</v>
      </c>
      <c r="L285" s="87">
        <v>558.95665140000006</v>
      </c>
    </row>
    <row r="286" spans="1:12" ht="12.75" customHeight="1" x14ac:dyDescent="0.2">
      <c r="A286" s="86" t="s">
        <v>160</v>
      </c>
      <c r="B286" s="86">
        <v>13</v>
      </c>
      <c r="C286" s="87">
        <v>751.79431640999996</v>
      </c>
      <c r="D286" s="87">
        <v>747.35057817999996</v>
      </c>
      <c r="E286" s="87">
        <v>0</v>
      </c>
      <c r="F286" s="87">
        <v>74.735057819999994</v>
      </c>
      <c r="G286" s="87">
        <v>186.83764454999999</v>
      </c>
      <c r="H286" s="87">
        <v>373.67528908999998</v>
      </c>
      <c r="I286" s="87">
        <v>0</v>
      </c>
      <c r="J286" s="87">
        <v>411.04281800000001</v>
      </c>
      <c r="K286" s="87">
        <v>485.77787582000002</v>
      </c>
      <c r="L286" s="87">
        <v>560.51293364000003</v>
      </c>
    </row>
    <row r="287" spans="1:12" ht="12.75" customHeight="1" x14ac:dyDescent="0.2">
      <c r="A287" s="86" t="s">
        <v>160</v>
      </c>
      <c r="B287" s="86">
        <v>14</v>
      </c>
      <c r="C287" s="87">
        <v>758.44638818999999</v>
      </c>
      <c r="D287" s="87">
        <v>752.31280856000001</v>
      </c>
      <c r="E287" s="87">
        <v>0</v>
      </c>
      <c r="F287" s="87">
        <v>75.231280859999998</v>
      </c>
      <c r="G287" s="87">
        <v>188.07820214</v>
      </c>
      <c r="H287" s="87">
        <v>376.15640428</v>
      </c>
      <c r="I287" s="87">
        <v>0</v>
      </c>
      <c r="J287" s="87">
        <v>413.77204470999999</v>
      </c>
      <c r="K287" s="87">
        <v>489.00332556000001</v>
      </c>
      <c r="L287" s="87">
        <v>564.23460641999998</v>
      </c>
    </row>
    <row r="288" spans="1:12" ht="12.75" customHeight="1" x14ac:dyDescent="0.2">
      <c r="A288" s="86" t="s">
        <v>160</v>
      </c>
      <c r="B288" s="86">
        <v>15</v>
      </c>
      <c r="C288" s="87">
        <v>757.01225419000002</v>
      </c>
      <c r="D288" s="87">
        <v>751.56420026000001</v>
      </c>
      <c r="E288" s="87">
        <v>0</v>
      </c>
      <c r="F288" s="87">
        <v>75.156420030000007</v>
      </c>
      <c r="G288" s="87">
        <v>187.89105007000001</v>
      </c>
      <c r="H288" s="87">
        <v>375.78210013</v>
      </c>
      <c r="I288" s="87">
        <v>0</v>
      </c>
      <c r="J288" s="87">
        <v>413.36031014000002</v>
      </c>
      <c r="K288" s="87">
        <v>488.51673017000002</v>
      </c>
      <c r="L288" s="87">
        <v>563.67315020000001</v>
      </c>
    </row>
    <row r="289" spans="1:12" ht="12.75" customHeight="1" x14ac:dyDescent="0.2">
      <c r="A289" s="86" t="s">
        <v>160</v>
      </c>
      <c r="B289" s="86">
        <v>16</v>
      </c>
      <c r="C289" s="87">
        <v>752.49492757999997</v>
      </c>
      <c r="D289" s="87">
        <v>748.54418891</v>
      </c>
      <c r="E289" s="87">
        <v>0</v>
      </c>
      <c r="F289" s="87">
        <v>74.854418890000005</v>
      </c>
      <c r="G289" s="87">
        <v>187.13604723</v>
      </c>
      <c r="H289" s="87">
        <v>374.27209446000001</v>
      </c>
      <c r="I289" s="87">
        <v>0</v>
      </c>
      <c r="J289" s="87">
        <v>411.69930390000002</v>
      </c>
      <c r="K289" s="87">
        <v>486.55372278999999</v>
      </c>
      <c r="L289" s="87">
        <v>561.40814167999997</v>
      </c>
    </row>
    <row r="290" spans="1:12" ht="12.75" customHeight="1" x14ac:dyDescent="0.2">
      <c r="A290" s="86" t="s">
        <v>160</v>
      </c>
      <c r="B290" s="86">
        <v>17</v>
      </c>
      <c r="C290" s="87">
        <v>742.59074068999996</v>
      </c>
      <c r="D290" s="87">
        <v>738.85037592000003</v>
      </c>
      <c r="E290" s="87">
        <v>0</v>
      </c>
      <c r="F290" s="87">
        <v>73.885037589999996</v>
      </c>
      <c r="G290" s="87">
        <v>184.71259398000001</v>
      </c>
      <c r="H290" s="87">
        <v>369.42518796000002</v>
      </c>
      <c r="I290" s="87">
        <v>0</v>
      </c>
      <c r="J290" s="87">
        <v>406.36770675999998</v>
      </c>
      <c r="K290" s="87">
        <v>480.25274435</v>
      </c>
      <c r="L290" s="87">
        <v>554.13778193999997</v>
      </c>
    </row>
    <row r="291" spans="1:12" ht="12.75" customHeight="1" x14ac:dyDescent="0.2">
      <c r="A291" s="86" t="s">
        <v>160</v>
      </c>
      <c r="B291" s="86">
        <v>18</v>
      </c>
      <c r="C291" s="87">
        <v>747.58725282</v>
      </c>
      <c r="D291" s="87">
        <v>743.07147393000002</v>
      </c>
      <c r="E291" s="87">
        <v>0</v>
      </c>
      <c r="F291" s="87">
        <v>74.307147389999997</v>
      </c>
      <c r="G291" s="87">
        <v>185.76786848</v>
      </c>
      <c r="H291" s="87">
        <v>371.53573697000002</v>
      </c>
      <c r="I291" s="87">
        <v>0</v>
      </c>
      <c r="J291" s="87">
        <v>408.68931065999999</v>
      </c>
      <c r="K291" s="87">
        <v>482.99645805</v>
      </c>
      <c r="L291" s="87">
        <v>557.30360544999996</v>
      </c>
    </row>
    <row r="292" spans="1:12" ht="12.75" customHeight="1" x14ac:dyDescent="0.2">
      <c r="A292" s="86" t="s">
        <v>160</v>
      </c>
      <c r="B292" s="86">
        <v>19</v>
      </c>
      <c r="C292" s="87">
        <v>749.45423815000004</v>
      </c>
      <c r="D292" s="87">
        <v>745.15426504000004</v>
      </c>
      <c r="E292" s="87">
        <v>0</v>
      </c>
      <c r="F292" s="87">
        <v>74.515426500000004</v>
      </c>
      <c r="G292" s="87">
        <v>186.28856626000001</v>
      </c>
      <c r="H292" s="87">
        <v>372.57713252000002</v>
      </c>
      <c r="I292" s="87">
        <v>0</v>
      </c>
      <c r="J292" s="87">
        <v>409.83484577000002</v>
      </c>
      <c r="K292" s="87">
        <v>484.35027228000001</v>
      </c>
      <c r="L292" s="87">
        <v>558.86569878</v>
      </c>
    </row>
    <row r="293" spans="1:12" ht="12.75" customHeight="1" x14ac:dyDescent="0.2">
      <c r="A293" s="86" t="s">
        <v>160</v>
      </c>
      <c r="B293" s="86">
        <v>20</v>
      </c>
      <c r="C293" s="87">
        <v>742.09478168999999</v>
      </c>
      <c r="D293" s="87">
        <v>738.37652001000004</v>
      </c>
      <c r="E293" s="87">
        <v>0</v>
      </c>
      <c r="F293" s="87">
        <v>73.837652000000006</v>
      </c>
      <c r="G293" s="87">
        <v>184.59413000000001</v>
      </c>
      <c r="H293" s="87">
        <v>369.18826001000002</v>
      </c>
      <c r="I293" s="87">
        <v>0</v>
      </c>
      <c r="J293" s="87">
        <v>406.10708600999999</v>
      </c>
      <c r="K293" s="87">
        <v>479.94473800999998</v>
      </c>
      <c r="L293" s="87">
        <v>553.78239000999997</v>
      </c>
    </row>
    <row r="294" spans="1:12" ht="12.75" customHeight="1" x14ac:dyDescent="0.2">
      <c r="A294" s="86" t="s">
        <v>160</v>
      </c>
      <c r="B294" s="86">
        <v>21</v>
      </c>
      <c r="C294" s="87">
        <v>717.79873183999996</v>
      </c>
      <c r="D294" s="87">
        <v>714.10594616000003</v>
      </c>
      <c r="E294" s="87">
        <v>0</v>
      </c>
      <c r="F294" s="87">
        <v>71.410594619999998</v>
      </c>
      <c r="G294" s="87">
        <v>178.52648654000001</v>
      </c>
      <c r="H294" s="87">
        <v>357.05297308000002</v>
      </c>
      <c r="I294" s="87">
        <v>0</v>
      </c>
      <c r="J294" s="87">
        <v>392.75827039000001</v>
      </c>
      <c r="K294" s="87">
        <v>464.16886499999998</v>
      </c>
      <c r="L294" s="87">
        <v>535.57945961999997</v>
      </c>
    </row>
    <row r="295" spans="1:12" ht="12.75" customHeight="1" x14ac:dyDescent="0.2">
      <c r="A295" s="86" t="s">
        <v>160</v>
      </c>
      <c r="B295" s="86">
        <v>22</v>
      </c>
      <c r="C295" s="87">
        <v>767.03862454</v>
      </c>
      <c r="D295" s="87">
        <v>763.09934284999997</v>
      </c>
      <c r="E295" s="87">
        <v>0</v>
      </c>
      <c r="F295" s="87">
        <v>76.309934290000001</v>
      </c>
      <c r="G295" s="87">
        <v>190.77483570999999</v>
      </c>
      <c r="H295" s="87">
        <v>381.54967142999999</v>
      </c>
      <c r="I295" s="87">
        <v>0</v>
      </c>
      <c r="J295" s="87">
        <v>419.70463856999999</v>
      </c>
      <c r="K295" s="87">
        <v>496.01457284999998</v>
      </c>
      <c r="L295" s="87">
        <v>572.32450714000004</v>
      </c>
    </row>
    <row r="296" spans="1:12" ht="12.75" customHeight="1" x14ac:dyDescent="0.2">
      <c r="A296" s="86" t="s">
        <v>160</v>
      </c>
      <c r="B296" s="86">
        <v>23</v>
      </c>
      <c r="C296" s="87">
        <v>883.34603081</v>
      </c>
      <c r="D296" s="87">
        <v>878.83884265999995</v>
      </c>
      <c r="E296" s="87">
        <v>0</v>
      </c>
      <c r="F296" s="87">
        <v>87.883884269999996</v>
      </c>
      <c r="G296" s="87">
        <v>219.70971066999999</v>
      </c>
      <c r="H296" s="87">
        <v>439.41942132999998</v>
      </c>
      <c r="I296" s="87">
        <v>0</v>
      </c>
      <c r="J296" s="87">
        <v>483.36136346000001</v>
      </c>
      <c r="K296" s="87">
        <v>571.24524772999996</v>
      </c>
      <c r="L296" s="87">
        <v>659.12913200000003</v>
      </c>
    </row>
    <row r="297" spans="1:12" ht="12.75" customHeight="1" x14ac:dyDescent="0.2">
      <c r="A297" s="86" t="s">
        <v>160</v>
      </c>
      <c r="B297" s="86">
        <v>24</v>
      </c>
      <c r="C297" s="87">
        <v>1016.9973574000001</v>
      </c>
      <c r="D297" s="87">
        <v>1011.61548949</v>
      </c>
      <c r="E297" s="87">
        <v>0</v>
      </c>
      <c r="F297" s="87">
        <v>101.16154895</v>
      </c>
      <c r="G297" s="87">
        <v>252.90387236999999</v>
      </c>
      <c r="H297" s="87">
        <v>505.80774474999998</v>
      </c>
      <c r="I297" s="87">
        <v>0</v>
      </c>
      <c r="J297" s="87">
        <v>556.38851922000003</v>
      </c>
      <c r="K297" s="87">
        <v>657.55006817000003</v>
      </c>
      <c r="L297" s="87">
        <v>758.71161712000003</v>
      </c>
    </row>
    <row r="298" spans="1:12" ht="12.75" customHeight="1" x14ac:dyDescent="0.2">
      <c r="A298" s="86" t="s">
        <v>161</v>
      </c>
      <c r="B298" s="86">
        <v>1</v>
      </c>
      <c r="C298" s="87">
        <v>931.80636207999999</v>
      </c>
      <c r="D298" s="87">
        <v>927.33548598000004</v>
      </c>
      <c r="E298" s="87">
        <v>0</v>
      </c>
      <c r="F298" s="87">
        <v>92.733548600000006</v>
      </c>
      <c r="G298" s="87">
        <v>231.83387149999999</v>
      </c>
      <c r="H298" s="87">
        <v>463.66774299000002</v>
      </c>
      <c r="I298" s="87">
        <v>0</v>
      </c>
      <c r="J298" s="87">
        <v>510.03451729</v>
      </c>
      <c r="K298" s="87">
        <v>602.76806589</v>
      </c>
      <c r="L298" s="87">
        <v>695.50161448999995</v>
      </c>
    </row>
    <row r="299" spans="1:12" ht="12.75" customHeight="1" x14ac:dyDescent="0.2">
      <c r="A299" s="86" t="s">
        <v>161</v>
      </c>
      <c r="B299" s="86">
        <v>2</v>
      </c>
      <c r="C299" s="87">
        <v>991.73411222000004</v>
      </c>
      <c r="D299" s="87">
        <v>986.84068979000006</v>
      </c>
      <c r="E299" s="87">
        <v>0</v>
      </c>
      <c r="F299" s="87">
        <v>98.684068980000006</v>
      </c>
      <c r="G299" s="87">
        <v>246.71017244999999</v>
      </c>
      <c r="H299" s="87">
        <v>493.42034489999998</v>
      </c>
      <c r="I299" s="87">
        <v>0</v>
      </c>
      <c r="J299" s="87">
        <v>542.76237937999997</v>
      </c>
      <c r="K299" s="87">
        <v>641.44644835999998</v>
      </c>
      <c r="L299" s="87">
        <v>740.13051733999998</v>
      </c>
    </row>
    <row r="300" spans="1:12" ht="12.75" customHeight="1" x14ac:dyDescent="0.2">
      <c r="A300" s="86" t="s">
        <v>161</v>
      </c>
      <c r="B300" s="86">
        <v>3</v>
      </c>
      <c r="C300" s="87">
        <v>980.85157984</v>
      </c>
      <c r="D300" s="87">
        <v>975.56375279999997</v>
      </c>
      <c r="E300" s="87">
        <v>0</v>
      </c>
      <c r="F300" s="87">
        <v>97.556375279999997</v>
      </c>
      <c r="G300" s="87">
        <v>243.89093819999999</v>
      </c>
      <c r="H300" s="87">
        <v>487.78187639999999</v>
      </c>
      <c r="I300" s="87">
        <v>0</v>
      </c>
      <c r="J300" s="87">
        <v>536.56006404000004</v>
      </c>
      <c r="K300" s="87">
        <v>634.11643932000004</v>
      </c>
      <c r="L300" s="87">
        <v>731.67281460000004</v>
      </c>
    </row>
    <row r="301" spans="1:12" ht="12.75" customHeight="1" x14ac:dyDescent="0.2">
      <c r="A301" s="86" t="s">
        <v>161</v>
      </c>
      <c r="B301" s="86">
        <v>4</v>
      </c>
      <c r="C301" s="87">
        <v>972.57893213</v>
      </c>
      <c r="D301" s="87">
        <v>967.29685662999998</v>
      </c>
      <c r="E301" s="87">
        <v>0</v>
      </c>
      <c r="F301" s="87">
        <v>96.729685660000001</v>
      </c>
      <c r="G301" s="87">
        <v>241.82421416</v>
      </c>
      <c r="H301" s="87">
        <v>483.64842831999999</v>
      </c>
      <c r="I301" s="87">
        <v>0</v>
      </c>
      <c r="J301" s="87">
        <v>532.01327115000004</v>
      </c>
      <c r="K301" s="87">
        <v>628.74295681000001</v>
      </c>
      <c r="L301" s="87">
        <v>725.47264246999998</v>
      </c>
    </row>
    <row r="302" spans="1:12" ht="12.75" customHeight="1" x14ac:dyDescent="0.2">
      <c r="A302" s="86" t="s">
        <v>161</v>
      </c>
      <c r="B302" s="86">
        <v>5</v>
      </c>
      <c r="C302" s="87">
        <v>981.41304245000003</v>
      </c>
      <c r="D302" s="87">
        <v>976.29946698000003</v>
      </c>
      <c r="E302" s="87">
        <v>0</v>
      </c>
      <c r="F302" s="87">
        <v>97.629946700000005</v>
      </c>
      <c r="G302" s="87">
        <v>244.07486675000001</v>
      </c>
      <c r="H302" s="87">
        <v>488.14973349000002</v>
      </c>
      <c r="I302" s="87">
        <v>0</v>
      </c>
      <c r="J302" s="87">
        <v>536.96470683999996</v>
      </c>
      <c r="K302" s="87">
        <v>634.59465353999997</v>
      </c>
      <c r="L302" s="87">
        <v>732.22460023999997</v>
      </c>
    </row>
    <row r="303" spans="1:12" ht="12.75" customHeight="1" x14ac:dyDescent="0.2">
      <c r="A303" s="86" t="s">
        <v>161</v>
      </c>
      <c r="B303" s="86">
        <v>6</v>
      </c>
      <c r="C303" s="87">
        <v>978.77458406999995</v>
      </c>
      <c r="D303" s="87">
        <v>973.37207909000006</v>
      </c>
      <c r="E303" s="87">
        <v>0</v>
      </c>
      <c r="F303" s="87">
        <v>97.337207910000004</v>
      </c>
      <c r="G303" s="87">
        <v>243.34301977000001</v>
      </c>
      <c r="H303" s="87">
        <v>486.68603954999998</v>
      </c>
      <c r="I303" s="87">
        <v>0</v>
      </c>
      <c r="J303" s="87">
        <v>535.35464349999995</v>
      </c>
      <c r="K303" s="87">
        <v>632.69185141000003</v>
      </c>
      <c r="L303" s="87">
        <v>730.02905931999999</v>
      </c>
    </row>
    <row r="304" spans="1:12" ht="12.75" customHeight="1" x14ac:dyDescent="0.2">
      <c r="A304" s="86" t="s">
        <v>161</v>
      </c>
      <c r="B304" s="86">
        <v>7</v>
      </c>
      <c r="C304" s="87">
        <v>938.15276591999998</v>
      </c>
      <c r="D304" s="87">
        <v>933.04103464000002</v>
      </c>
      <c r="E304" s="87">
        <v>0</v>
      </c>
      <c r="F304" s="87">
        <v>93.304103459999993</v>
      </c>
      <c r="G304" s="87">
        <v>233.26025866000001</v>
      </c>
      <c r="H304" s="87">
        <v>466.52051732000001</v>
      </c>
      <c r="I304" s="87">
        <v>0</v>
      </c>
      <c r="J304" s="87">
        <v>513.17256904999999</v>
      </c>
      <c r="K304" s="87">
        <v>606.47667251999997</v>
      </c>
      <c r="L304" s="87">
        <v>699.78077598000004</v>
      </c>
    </row>
    <row r="305" spans="1:12" ht="12.75" customHeight="1" x14ac:dyDescent="0.2">
      <c r="A305" s="86" t="s">
        <v>161</v>
      </c>
      <c r="B305" s="86">
        <v>8</v>
      </c>
      <c r="C305" s="87">
        <v>875.47228098000005</v>
      </c>
      <c r="D305" s="87">
        <v>870.80138037999996</v>
      </c>
      <c r="E305" s="87">
        <v>0</v>
      </c>
      <c r="F305" s="87">
        <v>87.080138039999994</v>
      </c>
      <c r="G305" s="87">
        <v>217.70034509999999</v>
      </c>
      <c r="H305" s="87">
        <v>435.40069018999998</v>
      </c>
      <c r="I305" s="87">
        <v>0</v>
      </c>
      <c r="J305" s="87">
        <v>478.94075921000001</v>
      </c>
      <c r="K305" s="87">
        <v>566.02089724999996</v>
      </c>
      <c r="L305" s="87">
        <v>653.10103529000003</v>
      </c>
    </row>
    <row r="306" spans="1:12" ht="12.75" customHeight="1" x14ac:dyDescent="0.2">
      <c r="A306" s="86" t="s">
        <v>161</v>
      </c>
      <c r="B306" s="86">
        <v>9</v>
      </c>
      <c r="C306" s="87">
        <v>837.30810494000002</v>
      </c>
      <c r="D306" s="87">
        <v>833.05511322999996</v>
      </c>
      <c r="E306" s="87">
        <v>0</v>
      </c>
      <c r="F306" s="87">
        <v>83.305511319999994</v>
      </c>
      <c r="G306" s="87">
        <v>208.26377830999999</v>
      </c>
      <c r="H306" s="87">
        <v>416.52755661999998</v>
      </c>
      <c r="I306" s="87">
        <v>0</v>
      </c>
      <c r="J306" s="87">
        <v>458.18031228000001</v>
      </c>
      <c r="K306" s="87">
        <v>541.4858236</v>
      </c>
      <c r="L306" s="87">
        <v>624.79133492000005</v>
      </c>
    </row>
    <row r="307" spans="1:12" ht="12.75" customHeight="1" x14ac:dyDescent="0.2">
      <c r="A307" s="86" t="s">
        <v>161</v>
      </c>
      <c r="B307" s="86">
        <v>10</v>
      </c>
      <c r="C307" s="87">
        <v>822.73419063999995</v>
      </c>
      <c r="D307" s="87">
        <v>818.41073295000001</v>
      </c>
      <c r="E307" s="87">
        <v>0</v>
      </c>
      <c r="F307" s="87">
        <v>81.841073300000005</v>
      </c>
      <c r="G307" s="87">
        <v>204.60268324</v>
      </c>
      <c r="H307" s="87">
        <v>409.20536648000001</v>
      </c>
      <c r="I307" s="87">
        <v>0</v>
      </c>
      <c r="J307" s="87">
        <v>450.12590311999998</v>
      </c>
      <c r="K307" s="87">
        <v>531.96697642000004</v>
      </c>
      <c r="L307" s="87">
        <v>613.80804970999998</v>
      </c>
    </row>
    <row r="308" spans="1:12" ht="12.75" customHeight="1" x14ac:dyDescent="0.2">
      <c r="A308" s="86" t="s">
        <v>161</v>
      </c>
      <c r="B308" s="86">
        <v>11</v>
      </c>
      <c r="C308" s="87">
        <v>817.59603970000001</v>
      </c>
      <c r="D308" s="87">
        <v>813.27669547999994</v>
      </c>
      <c r="E308" s="87">
        <v>0</v>
      </c>
      <c r="F308" s="87">
        <v>81.327669549999996</v>
      </c>
      <c r="G308" s="87">
        <v>203.31917386999999</v>
      </c>
      <c r="H308" s="87">
        <v>406.63834773999997</v>
      </c>
      <c r="I308" s="87">
        <v>0</v>
      </c>
      <c r="J308" s="87">
        <v>447.30218251000002</v>
      </c>
      <c r="K308" s="87">
        <v>528.62985205999996</v>
      </c>
      <c r="L308" s="87">
        <v>609.95752160999996</v>
      </c>
    </row>
    <row r="309" spans="1:12" ht="12.75" customHeight="1" x14ac:dyDescent="0.2">
      <c r="A309" s="86" t="s">
        <v>161</v>
      </c>
      <c r="B309" s="86">
        <v>12</v>
      </c>
      <c r="C309" s="87">
        <v>820.08865514000001</v>
      </c>
      <c r="D309" s="87">
        <v>815.69518315000005</v>
      </c>
      <c r="E309" s="87">
        <v>0</v>
      </c>
      <c r="F309" s="87">
        <v>81.56951832</v>
      </c>
      <c r="G309" s="87">
        <v>203.92379579000001</v>
      </c>
      <c r="H309" s="87">
        <v>407.84759158000003</v>
      </c>
      <c r="I309" s="87">
        <v>0</v>
      </c>
      <c r="J309" s="87">
        <v>448.63235072999998</v>
      </c>
      <c r="K309" s="87">
        <v>530.20186905000003</v>
      </c>
      <c r="L309" s="87">
        <v>611.77138735999995</v>
      </c>
    </row>
    <row r="310" spans="1:12" ht="12.75" customHeight="1" x14ac:dyDescent="0.2">
      <c r="A310" s="86" t="s">
        <v>161</v>
      </c>
      <c r="B310" s="86">
        <v>13</v>
      </c>
      <c r="C310" s="87">
        <v>819.14991415999998</v>
      </c>
      <c r="D310" s="87">
        <v>814.55073003999996</v>
      </c>
      <c r="E310" s="87">
        <v>0</v>
      </c>
      <c r="F310" s="87">
        <v>81.455072999999999</v>
      </c>
      <c r="G310" s="87">
        <v>203.63768250999999</v>
      </c>
      <c r="H310" s="87">
        <v>407.27536501999998</v>
      </c>
      <c r="I310" s="87">
        <v>0</v>
      </c>
      <c r="J310" s="87">
        <v>448.00290152000002</v>
      </c>
      <c r="K310" s="87">
        <v>529.45797453</v>
      </c>
      <c r="L310" s="87">
        <v>610.91304752999997</v>
      </c>
    </row>
    <row r="311" spans="1:12" ht="12.75" customHeight="1" x14ac:dyDescent="0.2">
      <c r="A311" s="86" t="s">
        <v>161</v>
      </c>
      <c r="B311" s="86">
        <v>14</v>
      </c>
      <c r="C311" s="87">
        <v>829.04957084</v>
      </c>
      <c r="D311" s="87">
        <v>822.80709949000004</v>
      </c>
      <c r="E311" s="87">
        <v>0</v>
      </c>
      <c r="F311" s="87">
        <v>82.280709950000002</v>
      </c>
      <c r="G311" s="87">
        <v>205.70177487000001</v>
      </c>
      <c r="H311" s="87">
        <v>411.40354975000002</v>
      </c>
      <c r="I311" s="87">
        <v>0</v>
      </c>
      <c r="J311" s="87">
        <v>452.54390472</v>
      </c>
      <c r="K311" s="87">
        <v>534.82461466999996</v>
      </c>
      <c r="L311" s="87">
        <v>617.10532462000003</v>
      </c>
    </row>
    <row r="312" spans="1:12" ht="12.75" customHeight="1" x14ac:dyDescent="0.2">
      <c r="A312" s="86" t="s">
        <v>161</v>
      </c>
      <c r="B312" s="86">
        <v>15</v>
      </c>
      <c r="C312" s="87">
        <v>844.91622689999997</v>
      </c>
      <c r="D312" s="87">
        <v>834.87777824</v>
      </c>
      <c r="E312" s="87">
        <v>0</v>
      </c>
      <c r="F312" s="87">
        <v>83.487777820000005</v>
      </c>
      <c r="G312" s="87">
        <v>208.71944456</v>
      </c>
      <c r="H312" s="87">
        <v>417.43888912</v>
      </c>
      <c r="I312" s="87">
        <v>0</v>
      </c>
      <c r="J312" s="87">
        <v>459.18277803000001</v>
      </c>
      <c r="K312" s="87">
        <v>542.67055586000004</v>
      </c>
      <c r="L312" s="87">
        <v>626.15833368000006</v>
      </c>
    </row>
    <row r="313" spans="1:12" ht="12.75" customHeight="1" x14ac:dyDescent="0.2">
      <c r="A313" s="86" t="s">
        <v>161</v>
      </c>
      <c r="B313" s="86">
        <v>16</v>
      </c>
      <c r="C313" s="87">
        <v>842.47170195000001</v>
      </c>
      <c r="D313" s="87">
        <v>832.52023936000001</v>
      </c>
      <c r="E313" s="87">
        <v>0</v>
      </c>
      <c r="F313" s="87">
        <v>83.252023940000001</v>
      </c>
      <c r="G313" s="87">
        <v>208.13005984</v>
      </c>
      <c r="H313" s="87">
        <v>416.26011968</v>
      </c>
      <c r="I313" s="87">
        <v>0</v>
      </c>
      <c r="J313" s="87">
        <v>457.88613164999998</v>
      </c>
      <c r="K313" s="87">
        <v>541.13815557999999</v>
      </c>
      <c r="L313" s="87">
        <v>624.39017951999995</v>
      </c>
    </row>
    <row r="314" spans="1:12" ht="12.75" customHeight="1" x14ac:dyDescent="0.2">
      <c r="A314" s="86" t="s">
        <v>161</v>
      </c>
      <c r="B314" s="86">
        <v>17</v>
      </c>
      <c r="C314" s="87">
        <v>848.20924399</v>
      </c>
      <c r="D314" s="87">
        <v>838.41323874</v>
      </c>
      <c r="E314" s="87">
        <v>0</v>
      </c>
      <c r="F314" s="87">
        <v>83.841323869999997</v>
      </c>
      <c r="G314" s="87">
        <v>209.60330969</v>
      </c>
      <c r="H314" s="87">
        <v>419.20661937</v>
      </c>
      <c r="I314" s="87">
        <v>0</v>
      </c>
      <c r="J314" s="87">
        <v>461.12728131</v>
      </c>
      <c r="K314" s="87">
        <v>544.96860518000005</v>
      </c>
      <c r="L314" s="87">
        <v>628.80992905999994</v>
      </c>
    </row>
    <row r="315" spans="1:12" ht="12.75" customHeight="1" x14ac:dyDescent="0.2">
      <c r="A315" s="86" t="s">
        <v>161</v>
      </c>
      <c r="B315" s="86">
        <v>18</v>
      </c>
      <c r="C315" s="87">
        <v>844.45360459999995</v>
      </c>
      <c r="D315" s="87">
        <v>836.71971857999995</v>
      </c>
      <c r="E315" s="87">
        <v>0</v>
      </c>
      <c r="F315" s="87">
        <v>83.671971859999999</v>
      </c>
      <c r="G315" s="87">
        <v>209.17992964999999</v>
      </c>
      <c r="H315" s="87">
        <v>418.35985928999997</v>
      </c>
      <c r="I315" s="87">
        <v>0</v>
      </c>
      <c r="J315" s="87">
        <v>460.19584522000002</v>
      </c>
      <c r="K315" s="87">
        <v>543.86781708000001</v>
      </c>
      <c r="L315" s="87">
        <v>627.53978893999999</v>
      </c>
    </row>
    <row r="316" spans="1:12" ht="12.75" customHeight="1" x14ac:dyDescent="0.2">
      <c r="A316" s="86" t="s">
        <v>161</v>
      </c>
      <c r="B316" s="86">
        <v>19</v>
      </c>
      <c r="C316" s="87">
        <v>838.48290788999998</v>
      </c>
      <c r="D316" s="87">
        <v>834.16017691000002</v>
      </c>
      <c r="E316" s="87">
        <v>0</v>
      </c>
      <c r="F316" s="87">
        <v>83.416017690000004</v>
      </c>
      <c r="G316" s="87">
        <v>208.54004423000001</v>
      </c>
      <c r="H316" s="87">
        <v>417.08008846000001</v>
      </c>
      <c r="I316" s="87">
        <v>0</v>
      </c>
      <c r="J316" s="87">
        <v>458.7880973</v>
      </c>
      <c r="K316" s="87">
        <v>542.20411498999999</v>
      </c>
      <c r="L316" s="87">
        <v>625.62013267999998</v>
      </c>
    </row>
    <row r="317" spans="1:12" ht="12.75" customHeight="1" x14ac:dyDescent="0.2">
      <c r="A317" s="86" t="s">
        <v>161</v>
      </c>
      <c r="B317" s="86">
        <v>20</v>
      </c>
      <c r="C317" s="87">
        <v>827.59706204999998</v>
      </c>
      <c r="D317" s="87">
        <v>823.50341426</v>
      </c>
      <c r="E317" s="87">
        <v>0</v>
      </c>
      <c r="F317" s="87">
        <v>82.35034143</v>
      </c>
      <c r="G317" s="87">
        <v>205.87585357</v>
      </c>
      <c r="H317" s="87">
        <v>411.75170713</v>
      </c>
      <c r="I317" s="87">
        <v>0</v>
      </c>
      <c r="J317" s="87">
        <v>452.92687783999997</v>
      </c>
      <c r="K317" s="87">
        <v>535.27721927000005</v>
      </c>
      <c r="L317" s="87">
        <v>617.6275607</v>
      </c>
    </row>
    <row r="318" spans="1:12" ht="12.75" customHeight="1" x14ac:dyDescent="0.2">
      <c r="A318" s="86" t="s">
        <v>161</v>
      </c>
      <c r="B318" s="86">
        <v>21</v>
      </c>
      <c r="C318" s="87">
        <v>799.89978667000003</v>
      </c>
      <c r="D318" s="87">
        <v>795.98812773999998</v>
      </c>
      <c r="E318" s="87">
        <v>0</v>
      </c>
      <c r="F318" s="87">
        <v>79.598812769999995</v>
      </c>
      <c r="G318" s="87">
        <v>198.99703194</v>
      </c>
      <c r="H318" s="87">
        <v>397.99406386999999</v>
      </c>
      <c r="I318" s="87">
        <v>0</v>
      </c>
      <c r="J318" s="87">
        <v>437.79347025999999</v>
      </c>
      <c r="K318" s="87">
        <v>517.39228303000004</v>
      </c>
      <c r="L318" s="87">
        <v>596.99109581000005</v>
      </c>
    </row>
    <row r="319" spans="1:12" ht="12.75" customHeight="1" x14ac:dyDescent="0.2">
      <c r="A319" s="86" t="s">
        <v>161</v>
      </c>
      <c r="B319" s="86">
        <v>22</v>
      </c>
      <c r="C319" s="87">
        <v>780.16775127000005</v>
      </c>
      <c r="D319" s="87">
        <v>776.27679482999997</v>
      </c>
      <c r="E319" s="87">
        <v>0</v>
      </c>
      <c r="F319" s="87">
        <v>77.627679479999998</v>
      </c>
      <c r="G319" s="87">
        <v>194.06919870999999</v>
      </c>
      <c r="H319" s="87">
        <v>388.13839741999999</v>
      </c>
      <c r="I319" s="87">
        <v>0</v>
      </c>
      <c r="J319" s="87">
        <v>426.95223715999998</v>
      </c>
      <c r="K319" s="87">
        <v>504.57991664000002</v>
      </c>
      <c r="L319" s="87">
        <v>582.20759611999995</v>
      </c>
    </row>
    <row r="320" spans="1:12" ht="12.75" customHeight="1" x14ac:dyDescent="0.2">
      <c r="A320" s="86" t="s">
        <v>161</v>
      </c>
      <c r="B320" s="86">
        <v>23</v>
      </c>
      <c r="C320" s="87">
        <v>791.61325414999999</v>
      </c>
      <c r="D320" s="87">
        <v>787.68522098000005</v>
      </c>
      <c r="E320" s="87">
        <v>0</v>
      </c>
      <c r="F320" s="87">
        <v>78.768522099999998</v>
      </c>
      <c r="G320" s="87">
        <v>196.92130524999999</v>
      </c>
      <c r="H320" s="87">
        <v>393.84261049000003</v>
      </c>
      <c r="I320" s="87">
        <v>0</v>
      </c>
      <c r="J320" s="87">
        <v>433.22687153999999</v>
      </c>
      <c r="K320" s="87">
        <v>511.99539363999997</v>
      </c>
      <c r="L320" s="87">
        <v>590.76391574000002</v>
      </c>
    </row>
    <row r="321" spans="1:12" ht="12.75" customHeight="1" x14ac:dyDescent="0.2">
      <c r="A321" s="86" t="s">
        <v>161</v>
      </c>
      <c r="B321" s="86">
        <v>24</v>
      </c>
      <c r="C321" s="87">
        <v>825.84789458</v>
      </c>
      <c r="D321" s="87">
        <v>821.51756933000001</v>
      </c>
      <c r="E321" s="87">
        <v>0</v>
      </c>
      <c r="F321" s="87">
        <v>82.151756930000005</v>
      </c>
      <c r="G321" s="87">
        <v>205.37939233</v>
      </c>
      <c r="H321" s="87">
        <v>410.75878467000001</v>
      </c>
      <c r="I321" s="87">
        <v>0</v>
      </c>
      <c r="J321" s="87">
        <v>451.83466313000002</v>
      </c>
      <c r="K321" s="87">
        <v>533.98642006</v>
      </c>
      <c r="L321" s="87">
        <v>616.13817700000004</v>
      </c>
    </row>
    <row r="322" spans="1:12" ht="12.75" customHeight="1" x14ac:dyDescent="0.2">
      <c r="A322" s="86" t="s">
        <v>162</v>
      </c>
      <c r="B322" s="86">
        <v>1</v>
      </c>
      <c r="C322" s="87">
        <v>837.40421887000002</v>
      </c>
      <c r="D322" s="87">
        <v>833.04133765999995</v>
      </c>
      <c r="E322" s="87">
        <v>0</v>
      </c>
      <c r="F322" s="87">
        <v>83.304133770000007</v>
      </c>
      <c r="G322" s="87">
        <v>208.26033441999999</v>
      </c>
      <c r="H322" s="87">
        <v>416.52066882999998</v>
      </c>
      <c r="I322" s="87">
        <v>0</v>
      </c>
      <c r="J322" s="87">
        <v>458.17273570999998</v>
      </c>
      <c r="K322" s="87">
        <v>541.47686948</v>
      </c>
      <c r="L322" s="87">
        <v>624.78100325000003</v>
      </c>
    </row>
    <row r="323" spans="1:12" ht="12.75" customHeight="1" x14ac:dyDescent="0.2">
      <c r="A323" s="86" t="s">
        <v>162</v>
      </c>
      <c r="B323" s="86">
        <v>2</v>
      </c>
      <c r="C323" s="87">
        <v>887.00333258000001</v>
      </c>
      <c r="D323" s="87">
        <v>882.44187181999996</v>
      </c>
      <c r="E323" s="87">
        <v>0</v>
      </c>
      <c r="F323" s="87">
        <v>88.244187179999997</v>
      </c>
      <c r="G323" s="87">
        <v>220.61046795999999</v>
      </c>
      <c r="H323" s="87">
        <v>441.22093590999998</v>
      </c>
      <c r="I323" s="87">
        <v>0</v>
      </c>
      <c r="J323" s="87">
        <v>485.3430295</v>
      </c>
      <c r="K323" s="87">
        <v>573.58721667999998</v>
      </c>
      <c r="L323" s="87">
        <v>661.83140387000003</v>
      </c>
    </row>
    <row r="324" spans="1:12" ht="12.75" customHeight="1" x14ac:dyDescent="0.2">
      <c r="A324" s="86" t="s">
        <v>162</v>
      </c>
      <c r="B324" s="86">
        <v>3</v>
      </c>
      <c r="C324" s="87">
        <v>919.01702580999995</v>
      </c>
      <c r="D324" s="87">
        <v>914.28010903999996</v>
      </c>
      <c r="E324" s="87">
        <v>0</v>
      </c>
      <c r="F324" s="87">
        <v>91.428010900000004</v>
      </c>
      <c r="G324" s="87">
        <v>228.57002725999999</v>
      </c>
      <c r="H324" s="87">
        <v>457.14005451999998</v>
      </c>
      <c r="I324" s="87">
        <v>0</v>
      </c>
      <c r="J324" s="87">
        <v>502.85405996999998</v>
      </c>
      <c r="K324" s="87">
        <v>594.28207087999999</v>
      </c>
      <c r="L324" s="87">
        <v>685.71008178</v>
      </c>
    </row>
    <row r="325" spans="1:12" ht="12.75" customHeight="1" x14ac:dyDescent="0.2">
      <c r="A325" s="86" t="s">
        <v>162</v>
      </c>
      <c r="B325" s="86">
        <v>4</v>
      </c>
      <c r="C325" s="87">
        <v>944.38273919999995</v>
      </c>
      <c r="D325" s="87">
        <v>939.49634585000001</v>
      </c>
      <c r="E325" s="87">
        <v>0</v>
      </c>
      <c r="F325" s="87">
        <v>93.949634590000002</v>
      </c>
      <c r="G325" s="87">
        <v>234.87408646</v>
      </c>
      <c r="H325" s="87">
        <v>469.74817293000001</v>
      </c>
      <c r="I325" s="87">
        <v>0</v>
      </c>
      <c r="J325" s="87">
        <v>516.72299022000004</v>
      </c>
      <c r="K325" s="87">
        <v>610.67262479999999</v>
      </c>
      <c r="L325" s="87">
        <v>704.62225938999995</v>
      </c>
    </row>
    <row r="326" spans="1:12" ht="12.75" customHeight="1" x14ac:dyDescent="0.2">
      <c r="A326" s="86" t="s">
        <v>162</v>
      </c>
      <c r="B326" s="86">
        <v>5</v>
      </c>
      <c r="C326" s="87">
        <v>964.29578078999998</v>
      </c>
      <c r="D326" s="87">
        <v>959.21292356000004</v>
      </c>
      <c r="E326" s="87">
        <v>0</v>
      </c>
      <c r="F326" s="87">
        <v>95.921292359999995</v>
      </c>
      <c r="G326" s="87">
        <v>239.80323089000001</v>
      </c>
      <c r="H326" s="87">
        <v>479.60646178000002</v>
      </c>
      <c r="I326" s="87">
        <v>0</v>
      </c>
      <c r="J326" s="87">
        <v>527.56710796000004</v>
      </c>
      <c r="K326" s="87">
        <v>623.48840030999997</v>
      </c>
      <c r="L326" s="87">
        <v>719.40969267000003</v>
      </c>
    </row>
    <row r="327" spans="1:12" ht="12.75" customHeight="1" x14ac:dyDescent="0.2">
      <c r="A327" s="86" t="s">
        <v>162</v>
      </c>
      <c r="B327" s="86">
        <v>6</v>
      </c>
      <c r="C327" s="87">
        <v>940.54613370000004</v>
      </c>
      <c r="D327" s="87">
        <v>935.59689229000003</v>
      </c>
      <c r="E327" s="87">
        <v>0</v>
      </c>
      <c r="F327" s="87">
        <v>93.559689230000004</v>
      </c>
      <c r="G327" s="87">
        <v>233.89922307000001</v>
      </c>
      <c r="H327" s="87">
        <v>467.79844615000002</v>
      </c>
      <c r="I327" s="87">
        <v>0</v>
      </c>
      <c r="J327" s="87">
        <v>514.57829075999996</v>
      </c>
      <c r="K327" s="87">
        <v>608.13797998999996</v>
      </c>
      <c r="L327" s="87">
        <v>701.69766921999997</v>
      </c>
    </row>
    <row r="328" spans="1:12" ht="12.75" customHeight="1" x14ac:dyDescent="0.2">
      <c r="A328" s="86" t="s">
        <v>162</v>
      </c>
      <c r="B328" s="86">
        <v>7</v>
      </c>
      <c r="C328" s="87">
        <v>913.14606514000002</v>
      </c>
      <c r="D328" s="87">
        <v>908.40065947999994</v>
      </c>
      <c r="E328" s="87">
        <v>0</v>
      </c>
      <c r="F328" s="87">
        <v>90.840065949999996</v>
      </c>
      <c r="G328" s="87">
        <v>227.10016486999999</v>
      </c>
      <c r="H328" s="87">
        <v>454.20032973999997</v>
      </c>
      <c r="I328" s="87">
        <v>0</v>
      </c>
      <c r="J328" s="87">
        <v>499.62036270999999</v>
      </c>
      <c r="K328" s="87">
        <v>590.46042866000005</v>
      </c>
      <c r="L328" s="87">
        <v>681.30049460999999</v>
      </c>
    </row>
    <row r="329" spans="1:12" ht="12.75" customHeight="1" x14ac:dyDescent="0.2">
      <c r="A329" s="86" t="s">
        <v>162</v>
      </c>
      <c r="B329" s="86">
        <v>8</v>
      </c>
      <c r="C329" s="87">
        <v>879.04524060999995</v>
      </c>
      <c r="D329" s="87">
        <v>873.22883291000005</v>
      </c>
      <c r="E329" s="87">
        <v>0</v>
      </c>
      <c r="F329" s="87">
        <v>87.322883289999993</v>
      </c>
      <c r="G329" s="87">
        <v>218.30720822999999</v>
      </c>
      <c r="H329" s="87">
        <v>436.61441645999997</v>
      </c>
      <c r="I329" s="87">
        <v>0</v>
      </c>
      <c r="J329" s="87">
        <v>480.27585809999999</v>
      </c>
      <c r="K329" s="87">
        <v>567.59874138999999</v>
      </c>
      <c r="L329" s="87">
        <v>654.92162468000004</v>
      </c>
    </row>
    <row r="330" spans="1:12" ht="12.75" customHeight="1" x14ac:dyDescent="0.2">
      <c r="A330" s="86" t="s">
        <v>162</v>
      </c>
      <c r="B330" s="86">
        <v>9</v>
      </c>
      <c r="C330" s="87">
        <v>811.57744713</v>
      </c>
      <c r="D330" s="87">
        <v>806.09611003999999</v>
      </c>
      <c r="E330" s="87">
        <v>0</v>
      </c>
      <c r="F330" s="87">
        <v>80.609611000000001</v>
      </c>
      <c r="G330" s="87">
        <v>201.52402751</v>
      </c>
      <c r="H330" s="87">
        <v>403.04805501999999</v>
      </c>
      <c r="I330" s="87">
        <v>0</v>
      </c>
      <c r="J330" s="87">
        <v>443.35286051999998</v>
      </c>
      <c r="K330" s="87">
        <v>523.96247153000002</v>
      </c>
      <c r="L330" s="87">
        <v>604.57208252999999</v>
      </c>
    </row>
    <row r="331" spans="1:12" ht="12.75" customHeight="1" x14ac:dyDescent="0.2">
      <c r="A331" s="86" t="s">
        <v>162</v>
      </c>
      <c r="B331" s="86">
        <v>10</v>
      </c>
      <c r="C331" s="87">
        <v>759.75456224000004</v>
      </c>
      <c r="D331" s="87">
        <v>754.63370375</v>
      </c>
      <c r="E331" s="87">
        <v>0</v>
      </c>
      <c r="F331" s="87">
        <v>75.463370380000001</v>
      </c>
      <c r="G331" s="87">
        <v>188.65842594</v>
      </c>
      <c r="H331" s="87">
        <v>377.31685188</v>
      </c>
      <c r="I331" s="87">
        <v>0</v>
      </c>
      <c r="J331" s="87">
        <v>415.04853706</v>
      </c>
      <c r="K331" s="87">
        <v>490.51190744000002</v>
      </c>
      <c r="L331" s="87">
        <v>565.97527780999997</v>
      </c>
    </row>
    <row r="332" spans="1:12" ht="12.75" customHeight="1" x14ac:dyDescent="0.2">
      <c r="A332" s="86" t="s">
        <v>162</v>
      </c>
      <c r="B332" s="86">
        <v>11</v>
      </c>
      <c r="C332" s="87">
        <v>735.04200605999995</v>
      </c>
      <c r="D332" s="87">
        <v>730.44729853000001</v>
      </c>
      <c r="E332" s="87">
        <v>0</v>
      </c>
      <c r="F332" s="87">
        <v>73.044729849999996</v>
      </c>
      <c r="G332" s="87">
        <v>182.61182463</v>
      </c>
      <c r="H332" s="87">
        <v>365.22364927000001</v>
      </c>
      <c r="I332" s="87">
        <v>0</v>
      </c>
      <c r="J332" s="87">
        <v>401.74601418999998</v>
      </c>
      <c r="K332" s="87">
        <v>474.79074403999999</v>
      </c>
      <c r="L332" s="87">
        <v>547.83547390000001</v>
      </c>
    </row>
    <row r="333" spans="1:12" ht="12.75" customHeight="1" x14ac:dyDescent="0.2">
      <c r="A333" s="86" t="s">
        <v>162</v>
      </c>
      <c r="B333" s="86">
        <v>12</v>
      </c>
      <c r="C333" s="87">
        <v>774.03779300999997</v>
      </c>
      <c r="D333" s="87">
        <v>769.27623786000004</v>
      </c>
      <c r="E333" s="87">
        <v>0</v>
      </c>
      <c r="F333" s="87">
        <v>76.927623789999998</v>
      </c>
      <c r="G333" s="87">
        <v>192.31905947000001</v>
      </c>
      <c r="H333" s="87">
        <v>384.63811893000002</v>
      </c>
      <c r="I333" s="87">
        <v>0</v>
      </c>
      <c r="J333" s="87">
        <v>423.10193082000001</v>
      </c>
      <c r="K333" s="87">
        <v>500.02955460999999</v>
      </c>
      <c r="L333" s="87">
        <v>576.95717839999998</v>
      </c>
    </row>
    <row r="334" spans="1:12" ht="12.75" customHeight="1" x14ac:dyDescent="0.2">
      <c r="A334" s="86" t="s">
        <v>162</v>
      </c>
      <c r="B334" s="86">
        <v>13</v>
      </c>
      <c r="C334" s="87">
        <v>772.68992742</v>
      </c>
      <c r="D334" s="87">
        <v>768.45128332000002</v>
      </c>
      <c r="E334" s="87">
        <v>0</v>
      </c>
      <c r="F334" s="87">
        <v>76.845128329999994</v>
      </c>
      <c r="G334" s="87">
        <v>192.11282083</v>
      </c>
      <c r="H334" s="87">
        <v>384.22564166000001</v>
      </c>
      <c r="I334" s="87">
        <v>0</v>
      </c>
      <c r="J334" s="87">
        <v>422.64820582999999</v>
      </c>
      <c r="K334" s="87">
        <v>499.49333416000002</v>
      </c>
      <c r="L334" s="87">
        <v>576.33846248999998</v>
      </c>
    </row>
    <row r="335" spans="1:12" ht="12.75" customHeight="1" x14ac:dyDescent="0.2">
      <c r="A335" s="86" t="s">
        <v>162</v>
      </c>
      <c r="B335" s="86">
        <v>14</v>
      </c>
      <c r="C335" s="87">
        <v>780.75654191000001</v>
      </c>
      <c r="D335" s="87">
        <v>776.81838287999994</v>
      </c>
      <c r="E335" s="87">
        <v>0</v>
      </c>
      <c r="F335" s="87">
        <v>77.681838290000002</v>
      </c>
      <c r="G335" s="87">
        <v>194.20459571999999</v>
      </c>
      <c r="H335" s="87">
        <v>388.40919143999997</v>
      </c>
      <c r="I335" s="87">
        <v>0</v>
      </c>
      <c r="J335" s="87">
        <v>427.25011058000001</v>
      </c>
      <c r="K335" s="87">
        <v>504.93194886999999</v>
      </c>
      <c r="L335" s="87">
        <v>582.61378716000002</v>
      </c>
    </row>
    <row r="336" spans="1:12" ht="12.75" customHeight="1" x14ac:dyDescent="0.2">
      <c r="A336" s="86" t="s">
        <v>162</v>
      </c>
      <c r="B336" s="86">
        <v>15</v>
      </c>
      <c r="C336" s="87">
        <v>804.85442723000006</v>
      </c>
      <c r="D336" s="87">
        <v>800.72329803000002</v>
      </c>
      <c r="E336" s="87">
        <v>0</v>
      </c>
      <c r="F336" s="87">
        <v>80.072329800000006</v>
      </c>
      <c r="G336" s="87">
        <v>200.18082451000001</v>
      </c>
      <c r="H336" s="87">
        <v>400.36164902000002</v>
      </c>
      <c r="I336" s="87">
        <v>0</v>
      </c>
      <c r="J336" s="87">
        <v>440.39781391999998</v>
      </c>
      <c r="K336" s="87">
        <v>520.47014372000001</v>
      </c>
      <c r="L336" s="87">
        <v>600.54247352000004</v>
      </c>
    </row>
    <row r="337" spans="1:12" ht="12.75" customHeight="1" x14ac:dyDescent="0.2">
      <c r="A337" s="86" t="s">
        <v>162</v>
      </c>
      <c r="B337" s="86">
        <v>16</v>
      </c>
      <c r="C337" s="87">
        <v>811.36555773999999</v>
      </c>
      <c r="D337" s="87">
        <v>807.19778298999995</v>
      </c>
      <c r="E337" s="87">
        <v>0</v>
      </c>
      <c r="F337" s="87">
        <v>80.719778300000002</v>
      </c>
      <c r="G337" s="87">
        <v>201.79944574999999</v>
      </c>
      <c r="H337" s="87">
        <v>403.59889149999998</v>
      </c>
      <c r="I337" s="87">
        <v>0</v>
      </c>
      <c r="J337" s="87">
        <v>443.95878063999999</v>
      </c>
      <c r="K337" s="87">
        <v>524.67855894000002</v>
      </c>
      <c r="L337" s="87">
        <v>605.39833724000005</v>
      </c>
    </row>
    <row r="338" spans="1:12" ht="12.75" customHeight="1" x14ac:dyDescent="0.2">
      <c r="A338" s="86" t="s">
        <v>162</v>
      </c>
      <c r="B338" s="86">
        <v>17</v>
      </c>
      <c r="C338" s="87">
        <v>822.59688630999995</v>
      </c>
      <c r="D338" s="87">
        <v>818.10568134000005</v>
      </c>
      <c r="E338" s="87">
        <v>0</v>
      </c>
      <c r="F338" s="87">
        <v>81.810568129999993</v>
      </c>
      <c r="G338" s="87">
        <v>204.52642033999999</v>
      </c>
      <c r="H338" s="87">
        <v>409.05284067000002</v>
      </c>
      <c r="I338" s="87">
        <v>0</v>
      </c>
      <c r="J338" s="87">
        <v>449.95812474000002</v>
      </c>
      <c r="K338" s="87">
        <v>531.76869287</v>
      </c>
      <c r="L338" s="87">
        <v>613.57926100999998</v>
      </c>
    </row>
    <row r="339" spans="1:12" ht="12.75" customHeight="1" x14ac:dyDescent="0.2">
      <c r="A339" s="86" t="s">
        <v>162</v>
      </c>
      <c r="B339" s="86">
        <v>18</v>
      </c>
      <c r="C339" s="87">
        <v>797.30633518000002</v>
      </c>
      <c r="D339" s="87">
        <v>792.95642019000002</v>
      </c>
      <c r="E339" s="87">
        <v>0</v>
      </c>
      <c r="F339" s="87">
        <v>79.295642020000003</v>
      </c>
      <c r="G339" s="87">
        <v>198.23910505000001</v>
      </c>
      <c r="H339" s="87">
        <v>396.47821010000001</v>
      </c>
      <c r="I339" s="87">
        <v>0</v>
      </c>
      <c r="J339" s="87">
        <v>436.12603109999998</v>
      </c>
      <c r="K339" s="87">
        <v>515.42167312000004</v>
      </c>
      <c r="L339" s="87">
        <v>594.71731513999998</v>
      </c>
    </row>
    <row r="340" spans="1:12" ht="12.75" customHeight="1" x14ac:dyDescent="0.2">
      <c r="A340" s="86" t="s">
        <v>162</v>
      </c>
      <c r="B340" s="86">
        <v>19</v>
      </c>
      <c r="C340" s="87">
        <v>780.55648654000004</v>
      </c>
      <c r="D340" s="87">
        <v>776.09324489000005</v>
      </c>
      <c r="E340" s="87">
        <v>0</v>
      </c>
      <c r="F340" s="87">
        <v>77.609324490000006</v>
      </c>
      <c r="G340" s="87">
        <v>194.02331122000001</v>
      </c>
      <c r="H340" s="87">
        <v>388.04662244999997</v>
      </c>
      <c r="I340" s="87">
        <v>0</v>
      </c>
      <c r="J340" s="87">
        <v>426.85128469</v>
      </c>
      <c r="K340" s="87">
        <v>504.46060918000001</v>
      </c>
      <c r="L340" s="87">
        <v>582.06993366999995</v>
      </c>
    </row>
    <row r="341" spans="1:12" ht="12.75" customHeight="1" x14ac:dyDescent="0.2">
      <c r="A341" s="86" t="s">
        <v>162</v>
      </c>
      <c r="B341" s="86">
        <v>20</v>
      </c>
      <c r="C341" s="87">
        <v>780.59191286999999</v>
      </c>
      <c r="D341" s="87">
        <v>776.52757615999997</v>
      </c>
      <c r="E341" s="87">
        <v>0</v>
      </c>
      <c r="F341" s="87">
        <v>77.652757620000003</v>
      </c>
      <c r="G341" s="87">
        <v>194.13189403999999</v>
      </c>
      <c r="H341" s="87">
        <v>388.26378807999998</v>
      </c>
      <c r="I341" s="87">
        <v>0</v>
      </c>
      <c r="J341" s="87">
        <v>427.09016688999998</v>
      </c>
      <c r="K341" s="87">
        <v>504.74292450000002</v>
      </c>
      <c r="L341" s="87">
        <v>582.39568211999995</v>
      </c>
    </row>
    <row r="342" spans="1:12" ht="12.75" customHeight="1" x14ac:dyDescent="0.2">
      <c r="A342" s="86" t="s">
        <v>162</v>
      </c>
      <c r="B342" s="86">
        <v>21</v>
      </c>
      <c r="C342" s="87">
        <v>749.94181937999997</v>
      </c>
      <c r="D342" s="87">
        <v>745.95207749999997</v>
      </c>
      <c r="E342" s="87">
        <v>0</v>
      </c>
      <c r="F342" s="87">
        <v>74.59520775</v>
      </c>
      <c r="G342" s="87">
        <v>186.48801938</v>
      </c>
      <c r="H342" s="87">
        <v>372.97603874999999</v>
      </c>
      <c r="I342" s="87">
        <v>0</v>
      </c>
      <c r="J342" s="87">
        <v>410.27364262999998</v>
      </c>
      <c r="K342" s="87">
        <v>484.86885038000003</v>
      </c>
      <c r="L342" s="87">
        <v>559.46405813000001</v>
      </c>
    </row>
    <row r="343" spans="1:12" ht="12.75" customHeight="1" x14ac:dyDescent="0.2">
      <c r="A343" s="86" t="s">
        <v>162</v>
      </c>
      <c r="B343" s="86">
        <v>22</v>
      </c>
      <c r="C343" s="87">
        <v>730.96068147000005</v>
      </c>
      <c r="D343" s="87">
        <v>726.86145165000005</v>
      </c>
      <c r="E343" s="87">
        <v>0</v>
      </c>
      <c r="F343" s="87">
        <v>72.686145170000003</v>
      </c>
      <c r="G343" s="87">
        <v>181.71536291000001</v>
      </c>
      <c r="H343" s="87">
        <v>363.43072582999997</v>
      </c>
      <c r="I343" s="87">
        <v>0</v>
      </c>
      <c r="J343" s="87">
        <v>399.77379840999998</v>
      </c>
      <c r="K343" s="87">
        <v>472.45994357000001</v>
      </c>
      <c r="L343" s="87">
        <v>545.14608873999998</v>
      </c>
    </row>
    <row r="344" spans="1:12" ht="12.75" customHeight="1" x14ac:dyDescent="0.2">
      <c r="A344" s="86" t="s">
        <v>162</v>
      </c>
      <c r="B344" s="86">
        <v>23</v>
      </c>
      <c r="C344" s="87">
        <v>726.14062769999998</v>
      </c>
      <c r="D344" s="87">
        <v>722.10527198</v>
      </c>
      <c r="E344" s="87">
        <v>0</v>
      </c>
      <c r="F344" s="87">
        <v>72.210527200000001</v>
      </c>
      <c r="G344" s="87">
        <v>180.526318</v>
      </c>
      <c r="H344" s="87">
        <v>361.05263599</v>
      </c>
      <c r="I344" s="87">
        <v>0</v>
      </c>
      <c r="J344" s="87">
        <v>397.15789959</v>
      </c>
      <c r="K344" s="87">
        <v>469.36842679</v>
      </c>
      <c r="L344" s="87">
        <v>541.57895398999995</v>
      </c>
    </row>
    <row r="345" spans="1:12" ht="12.75" customHeight="1" x14ac:dyDescent="0.2">
      <c r="A345" s="86" t="s">
        <v>162</v>
      </c>
      <c r="B345" s="86">
        <v>24</v>
      </c>
      <c r="C345" s="87">
        <v>782.18607496000004</v>
      </c>
      <c r="D345" s="87">
        <v>777.99719177999998</v>
      </c>
      <c r="E345" s="87">
        <v>0</v>
      </c>
      <c r="F345" s="87">
        <v>77.799719179999997</v>
      </c>
      <c r="G345" s="87">
        <v>194.49929795</v>
      </c>
      <c r="H345" s="87">
        <v>388.99859588999999</v>
      </c>
      <c r="I345" s="87">
        <v>0</v>
      </c>
      <c r="J345" s="87">
        <v>427.89845548</v>
      </c>
      <c r="K345" s="87">
        <v>505.69817466000001</v>
      </c>
      <c r="L345" s="87">
        <v>583.49789383999996</v>
      </c>
    </row>
    <row r="346" spans="1:12" ht="12.75" customHeight="1" x14ac:dyDescent="0.2">
      <c r="A346" s="86" t="s">
        <v>163</v>
      </c>
      <c r="B346" s="86">
        <v>1</v>
      </c>
      <c r="C346" s="87">
        <v>843.33775828</v>
      </c>
      <c r="D346" s="87">
        <v>838.44986683000002</v>
      </c>
      <c r="E346" s="87">
        <v>0</v>
      </c>
      <c r="F346" s="87">
        <v>83.844986680000005</v>
      </c>
      <c r="G346" s="87">
        <v>209.61246671000001</v>
      </c>
      <c r="H346" s="87">
        <v>419.22493342000001</v>
      </c>
      <c r="I346" s="87">
        <v>0</v>
      </c>
      <c r="J346" s="87">
        <v>461.14742675999997</v>
      </c>
      <c r="K346" s="87">
        <v>544.99241343999995</v>
      </c>
      <c r="L346" s="87">
        <v>628.83740011999998</v>
      </c>
    </row>
    <row r="347" spans="1:12" ht="12.75" customHeight="1" x14ac:dyDescent="0.2">
      <c r="A347" s="86" t="s">
        <v>163</v>
      </c>
      <c r="B347" s="86">
        <v>2</v>
      </c>
      <c r="C347" s="87">
        <v>897.44030488999999</v>
      </c>
      <c r="D347" s="87">
        <v>892.23489425000002</v>
      </c>
      <c r="E347" s="87">
        <v>0</v>
      </c>
      <c r="F347" s="87">
        <v>89.223489430000001</v>
      </c>
      <c r="G347" s="87">
        <v>223.05872356</v>
      </c>
      <c r="H347" s="87">
        <v>446.11744713000002</v>
      </c>
      <c r="I347" s="87">
        <v>0</v>
      </c>
      <c r="J347" s="87">
        <v>490.72919184</v>
      </c>
      <c r="K347" s="87">
        <v>579.95268125999996</v>
      </c>
      <c r="L347" s="87">
        <v>669.17617069000005</v>
      </c>
    </row>
    <row r="348" spans="1:12" ht="12.75" customHeight="1" x14ac:dyDescent="0.2">
      <c r="A348" s="86" t="s">
        <v>163</v>
      </c>
      <c r="B348" s="86">
        <v>3</v>
      </c>
      <c r="C348" s="87">
        <v>922.84653700000001</v>
      </c>
      <c r="D348" s="87">
        <v>917.51366943000005</v>
      </c>
      <c r="E348" s="87">
        <v>0</v>
      </c>
      <c r="F348" s="87">
        <v>91.751366939999997</v>
      </c>
      <c r="G348" s="87">
        <v>229.37841735999999</v>
      </c>
      <c r="H348" s="87">
        <v>458.75683471999997</v>
      </c>
      <c r="I348" s="87">
        <v>0</v>
      </c>
      <c r="J348" s="87">
        <v>504.63251818999998</v>
      </c>
      <c r="K348" s="87">
        <v>596.38388512999995</v>
      </c>
      <c r="L348" s="87">
        <v>688.13525206999998</v>
      </c>
    </row>
    <row r="349" spans="1:12" ht="12.75" customHeight="1" x14ac:dyDescent="0.2">
      <c r="A349" s="86" t="s">
        <v>163</v>
      </c>
      <c r="B349" s="86">
        <v>4</v>
      </c>
      <c r="C349" s="87">
        <v>940.31904500999997</v>
      </c>
      <c r="D349" s="87">
        <v>935.24794046</v>
      </c>
      <c r="E349" s="87">
        <v>0</v>
      </c>
      <c r="F349" s="87">
        <v>93.524794049999997</v>
      </c>
      <c r="G349" s="87">
        <v>233.81198512</v>
      </c>
      <c r="H349" s="87">
        <v>467.62397023</v>
      </c>
      <c r="I349" s="87">
        <v>0</v>
      </c>
      <c r="J349" s="87">
        <v>514.38636725000003</v>
      </c>
      <c r="K349" s="87">
        <v>607.9111613</v>
      </c>
      <c r="L349" s="87">
        <v>701.43595534999997</v>
      </c>
    </row>
    <row r="350" spans="1:12" ht="12.75" customHeight="1" x14ac:dyDescent="0.2">
      <c r="A350" s="86" t="s">
        <v>163</v>
      </c>
      <c r="B350" s="86">
        <v>5</v>
      </c>
      <c r="C350" s="87">
        <v>957.14262383000005</v>
      </c>
      <c r="D350" s="87">
        <v>952.11243968999997</v>
      </c>
      <c r="E350" s="87">
        <v>0</v>
      </c>
      <c r="F350" s="87">
        <v>95.211243969999998</v>
      </c>
      <c r="G350" s="87">
        <v>238.02810991999999</v>
      </c>
      <c r="H350" s="87">
        <v>476.05621984999999</v>
      </c>
      <c r="I350" s="87">
        <v>0</v>
      </c>
      <c r="J350" s="87">
        <v>523.66184182999996</v>
      </c>
      <c r="K350" s="87">
        <v>618.87308580000001</v>
      </c>
      <c r="L350" s="87">
        <v>714.08432976999995</v>
      </c>
    </row>
    <row r="351" spans="1:12" ht="12.75" customHeight="1" x14ac:dyDescent="0.2">
      <c r="A351" s="86" t="s">
        <v>163</v>
      </c>
      <c r="B351" s="86">
        <v>6</v>
      </c>
      <c r="C351" s="87">
        <v>924.36710959000004</v>
      </c>
      <c r="D351" s="87">
        <v>919.44477285000005</v>
      </c>
      <c r="E351" s="87">
        <v>0</v>
      </c>
      <c r="F351" s="87">
        <v>91.944477289999995</v>
      </c>
      <c r="G351" s="87">
        <v>229.86119321000001</v>
      </c>
      <c r="H351" s="87">
        <v>459.72238642999997</v>
      </c>
      <c r="I351" s="87">
        <v>0</v>
      </c>
      <c r="J351" s="87">
        <v>505.69462506999997</v>
      </c>
      <c r="K351" s="87">
        <v>597.63910235000003</v>
      </c>
      <c r="L351" s="87">
        <v>689.58357964000004</v>
      </c>
    </row>
    <row r="352" spans="1:12" ht="12.75" customHeight="1" x14ac:dyDescent="0.2">
      <c r="A352" s="86" t="s">
        <v>163</v>
      </c>
      <c r="B352" s="86">
        <v>7</v>
      </c>
      <c r="C352" s="87">
        <v>857.54621942999995</v>
      </c>
      <c r="D352" s="87">
        <v>853.08082337999997</v>
      </c>
      <c r="E352" s="87">
        <v>0</v>
      </c>
      <c r="F352" s="87">
        <v>85.308082339999999</v>
      </c>
      <c r="G352" s="87">
        <v>213.27020585</v>
      </c>
      <c r="H352" s="87">
        <v>426.54041168999998</v>
      </c>
      <c r="I352" s="87">
        <v>0</v>
      </c>
      <c r="J352" s="87">
        <v>469.19445286000001</v>
      </c>
      <c r="K352" s="87">
        <v>554.50253520000001</v>
      </c>
      <c r="L352" s="87">
        <v>639.81061753999995</v>
      </c>
    </row>
    <row r="353" spans="1:12" ht="12.75" customHeight="1" x14ac:dyDescent="0.2">
      <c r="A353" s="86" t="s">
        <v>163</v>
      </c>
      <c r="B353" s="86">
        <v>8</v>
      </c>
      <c r="C353" s="87">
        <v>805.94079898999996</v>
      </c>
      <c r="D353" s="87">
        <v>801.23761425999999</v>
      </c>
      <c r="E353" s="87">
        <v>0</v>
      </c>
      <c r="F353" s="87">
        <v>80.123761430000002</v>
      </c>
      <c r="G353" s="87">
        <v>200.30940357</v>
      </c>
      <c r="H353" s="87">
        <v>400.61880712999999</v>
      </c>
      <c r="I353" s="87">
        <v>0</v>
      </c>
      <c r="J353" s="87">
        <v>440.68068784000002</v>
      </c>
      <c r="K353" s="87">
        <v>520.80444926999996</v>
      </c>
      <c r="L353" s="87">
        <v>600.92821070000002</v>
      </c>
    </row>
    <row r="354" spans="1:12" ht="12.75" customHeight="1" x14ac:dyDescent="0.2">
      <c r="A354" s="86" t="s">
        <v>163</v>
      </c>
      <c r="B354" s="86">
        <v>9</v>
      </c>
      <c r="C354" s="87">
        <v>765.75553777000005</v>
      </c>
      <c r="D354" s="87">
        <v>761.83413182000004</v>
      </c>
      <c r="E354" s="87">
        <v>0</v>
      </c>
      <c r="F354" s="87">
        <v>76.183413180000002</v>
      </c>
      <c r="G354" s="87">
        <v>190.45853296000001</v>
      </c>
      <c r="H354" s="87">
        <v>380.91706591000002</v>
      </c>
      <c r="I354" s="87">
        <v>0</v>
      </c>
      <c r="J354" s="87">
        <v>419.00877250000002</v>
      </c>
      <c r="K354" s="87">
        <v>495.19218568000002</v>
      </c>
      <c r="L354" s="87">
        <v>571.37559886999998</v>
      </c>
    </row>
    <row r="355" spans="1:12" ht="12.75" customHeight="1" x14ac:dyDescent="0.2">
      <c r="A355" s="86" t="s">
        <v>163</v>
      </c>
      <c r="B355" s="86">
        <v>10</v>
      </c>
      <c r="C355" s="87">
        <v>733.26227002999997</v>
      </c>
      <c r="D355" s="87">
        <v>729.46615411000005</v>
      </c>
      <c r="E355" s="87">
        <v>0</v>
      </c>
      <c r="F355" s="87">
        <v>72.946615410000007</v>
      </c>
      <c r="G355" s="87">
        <v>182.36653853000001</v>
      </c>
      <c r="H355" s="87">
        <v>364.73307706000003</v>
      </c>
      <c r="I355" s="87">
        <v>0</v>
      </c>
      <c r="J355" s="87">
        <v>401.20638475999999</v>
      </c>
      <c r="K355" s="87">
        <v>474.15300016999998</v>
      </c>
      <c r="L355" s="87">
        <v>547.09961557999998</v>
      </c>
    </row>
    <row r="356" spans="1:12" ht="12.75" customHeight="1" x14ac:dyDescent="0.2">
      <c r="A356" s="86" t="s">
        <v>163</v>
      </c>
      <c r="B356" s="86">
        <v>11</v>
      </c>
      <c r="C356" s="87">
        <v>725.86565989999997</v>
      </c>
      <c r="D356" s="87">
        <v>722.21918653</v>
      </c>
      <c r="E356" s="87">
        <v>0</v>
      </c>
      <c r="F356" s="87">
        <v>72.221918650000006</v>
      </c>
      <c r="G356" s="87">
        <v>180.55479663</v>
      </c>
      <c r="H356" s="87">
        <v>361.10959327</v>
      </c>
      <c r="I356" s="87">
        <v>0</v>
      </c>
      <c r="J356" s="87">
        <v>397.22055259000001</v>
      </c>
      <c r="K356" s="87">
        <v>469.44247123999997</v>
      </c>
      <c r="L356" s="87">
        <v>541.66438989999995</v>
      </c>
    </row>
    <row r="357" spans="1:12" ht="12.75" customHeight="1" x14ac:dyDescent="0.2">
      <c r="A357" s="86" t="s">
        <v>163</v>
      </c>
      <c r="B357" s="86">
        <v>12</v>
      </c>
      <c r="C357" s="87">
        <v>726.89470630000005</v>
      </c>
      <c r="D357" s="87">
        <v>723.14683901000001</v>
      </c>
      <c r="E357" s="87">
        <v>0</v>
      </c>
      <c r="F357" s="87">
        <v>72.314683900000006</v>
      </c>
      <c r="G357" s="87">
        <v>180.78670975</v>
      </c>
      <c r="H357" s="87">
        <v>361.57341951000001</v>
      </c>
      <c r="I357" s="87">
        <v>0</v>
      </c>
      <c r="J357" s="87">
        <v>397.73076146</v>
      </c>
      <c r="K357" s="87">
        <v>470.04544535999997</v>
      </c>
      <c r="L357" s="87">
        <v>542.36012926000001</v>
      </c>
    </row>
    <row r="358" spans="1:12" ht="12.75" customHeight="1" x14ac:dyDescent="0.2">
      <c r="A358" s="86" t="s">
        <v>163</v>
      </c>
      <c r="B358" s="86">
        <v>13</v>
      </c>
      <c r="C358" s="87">
        <v>768.92886805000001</v>
      </c>
      <c r="D358" s="87">
        <v>764.87948974000005</v>
      </c>
      <c r="E358" s="87">
        <v>0</v>
      </c>
      <c r="F358" s="87">
        <v>76.487948970000005</v>
      </c>
      <c r="G358" s="87">
        <v>191.21987243999999</v>
      </c>
      <c r="H358" s="87">
        <v>382.43974487000003</v>
      </c>
      <c r="I358" s="87">
        <v>0</v>
      </c>
      <c r="J358" s="87">
        <v>420.68371936</v>
      </c>
      <c r="K358" s="87">
        <v>497.17166832999999</v>
      </c>
      <c r="L358" s="87">
        <v>573.65961731000004</v>
      </c>
    </row>
    <row r="359" spans="1:12" ht="12.75" customHeight="1" x14ac:dyDescent="0.2">
      <c r="A359" s="86" t="s">
        <v>163</v>
      </c>
      <c r="B359" s="86">
        <v>14</v>
      </c>
      <c r="C359" s="87">
        <v>775.92775853000001</v>
      </c>
      <c r="D359" s="87">
        <v>772.18572271000005</v>
      </c>
      <c r="E359" s="87">
        <v>0</v>
      </c>
      <c r="F359" s="87">
        <v>77.218572269999996</v>
      </c>
      <c r="G359" s="87">
        <v>193.04643067999999</v>
      </c>
      <c r="H359" s="87">
        <v>386.09286135999997</v>
      </c>
      <c r="I359" s="87">
        <v>0</v>
      </c>
      <c r="J359" s="87">
        <v>424.70214749000002</v>
      </c>
      <c r="K359" s="87">
        <v>501.92071976</v>
      </c>
      <c r="L359" s="87">
        <v>579.13929202999998</v>
      </c>
    </row>
    <row r="360" spans="1:12" ht="12.75" customHeight="1" x14ac:dyDescent="0.2">
      <c r="A360" s="86" t="s">
        <v>163</v>
      </c>
      <c r="B360" s="86">
        <v>15</v>
      </c>
      <c r="C360" s="87">
        <v>787.03369513999996</v>
      </c>
      <c r="D360" s="87">
        <v>782.98923257000001</v>
      </c>
      <c r="E360" s="87">
        <v>0</v>
      </c>
      <c r="F360" s="87">
        <v>78.298923259999995</v>
      </c>
      <c r="G360" s="87">
        <v>195.74730814</v>
      </c>
      <c r="H360" s="87">
        <v>391.49461629000001</v>
      </c>
      <c r="I360" s="87">
        <v>0</v>
      </c>
      <c r="J360" s="87">
        <v>430.64407791000002</v>
      </c>
      <c r="K360" s="87">
        <v>508.94300117</v>
      </c>
      <c r="L360" s="87">
        <v>587.24192443000004</v>
      </c>
    </row>
    <row r="361" spans="1:12" ht="12.75" customHeight="1" x14ac:dyDescent="0.2">
      <c r="A361" s="86" t="s">
        <v>163</v>
      </c>
      <c r="B361" s="86">
        <v>16</v>
      </c>
      <c r="C361" s="87">
        <v>797.46647771000005</v>
      </c>
      <c r="D361" s="87">
        <v>793.73316913999997</v>
      </c>
      <c r="E361" s="87">
        <v>0</v>
      </c>
      <c r="F361" s="87">
        <v>79.37331691</v>
      </c>
      <c r="G361" s="87">
        <v>198.43329229</v>
      </c>
      <c r="H361" s="87">
        <v>396.86658456999999</v>
      </c>
      <c r="I361" s="87">
        <v>0</v>
      </c>
      <c r="J361" s="87">
        <v>436.55324302999998</v>
      </c>
      <c r="K361" s="87">
        <v>515.92655993999995</v>
      </c>
      <c r="L361" s="87">
        <v>595.29987686000004</v>
      </c>
    </row>
    <row r="362" spans="1:12" ht="12.75" customHeight="1" x14ac:dyDescent="0.2">
      <c r="A362" s="86" t="s">
        <v>163</v>
      </c>
      <c r="B362" s="86">
        <v>17</v>
      </c>
      <c r="C362" s="87">
        <v>806.60049352999999</v>
      </c>
      <c r="D362" s="87">
        <v>802.93550861999995</v>
      </c>
      <c r="E362" s="87">
        <v>0</v>
      </c>
      <c r="F362" s="87">
        <v>80.293550859999996</v>
      </c>
      <c r="G362" s="87">
        <v>200.73387715999999</v>
      </c>
      <c r="H362" s="87">
        <v>401.46775430999998</v>
      </c>
      <c r="I362" s="87">
        <v>0</v>
      </c>
      <c r="J362" s="87">
        <v>441.61452974000002</v>
      </c>
      <c r="K362" s="87">
        <v>521.90808059999995</v>
      </c>
      <c r="L362" s="87">
        <v>602.20163147000005</v>
      </c>
    </row>
    <row r="363" spans="1:12" ht="12.75" customHeight="1" x14ac:dyDescent="0.2">
      <c r="A363" s="86" t="s">
        <v>163</v>
      </c>
      <c r="B363" s="86">
        <v>18</v>
      </c>
      <c r="C363" s="87">
        <v>790.47965832</v>
      </c>
      <c r="D363" s="87">
        <v>786.42647667000006</v>
      </c>
      <c r="E363" s="87">
        <v>0</v>
      </c>
      <c r="F363" s="87">
        <v>78.642647670000002</v>
      </c>
      <c r="G363" s="87">
        <v>196.60661916999999</v>
      </c>
      <c r="H363" s="87">
        <v>393.21323833999998</v>
      </c>
      <c r="I363" s="87">
        <v>0</v>
      </c>
      <c r="J363" s="87">
        <v>432.53456217000002</v>
      </c>
      <c r="K363" s="87">
        <v>511.17720983999999</v>
      </c>
      <c r="L363" s="87">
        <v>589.81985750000001</v>
      </c>
    </row>
    <row r="364" spans="1:12" ht="12.75" customHeight="1" x14ac:dyDescent="0.2">
      <c r="A364" s="86" t="s">
        <v>163</v>
      </c>
      <c r="B364" s="86">
        <v>19</v>
      </c>
      <c r="C364" s="87">
        <v>766.75122662000001</v>
      </c>
      <c r="D364" s="87">
        <v>762.97307516000001</v>
      </c>
      <c r="E364" s="87">
        <v>0</v>
      </c>
      <c r="F364" s="87">
        <v>76.297307520000004</v>
      </c>
      <c r="G364" s="87">
        <v>190.74326879</v>
      </c>
      <c r="H364" s="87">
        <v>381.48653758</v>
      </c>
      <c r="I364" s="87">
        <v>0</v>
      </c>
      <c r="J364" s="87">
        <v>419.63519134000001</v>
      </c>
      <c r="K364" s="87">
        <v>495.93249885</v>
      </c>
      <c r="L364" s="87">
        <v>572.22980637000001</v>
      </c>
    </row>
    <row r="365" spans="1:12" ht="12.75" customHeight="1" x14ac:dyDescent="0.2">
      <c r="A365" s="86" t="s">
        <v>163</v>
      </c>
      <c r="B365" s="86">
        <v>20</v>
      </c>
      <c r="C365" s="87">
        <v>747.87669111000002</v>
      </c>
      <c r="D365" s="87">
        <v>744.28623930000003</v>
      </c>
      <c r="E365" s="87">
        <v>0</v>
      </c>
      <c r="F365" s="87">
        <v>74.428623930000001</v>
      </c>
      <c r="G365" s="87">
        <v>186.07155983000001</v>
      </c>
      <c r="H365" s="87">
        <v>372.14311965000002</v>
      </c>
      <c r="I365" s="87">
        <v>0</v>
      </c>
      <c r="J365" s="87">
        <v>409.35743162</v>
      </c>
      <c r="K365" s="87">
        <v>483.78605555000001</v>
      </c>
      <c r="L365" s="87">
        <v>558.21467947999997</v>
      </c>
    </row>
    <row r="366" spans="1:12" ht="12.75" customHeight="1" x14ac:dyDescent="0.2">
      <c r="A366" s="86" t="s">
        <v>163</v>
      </c>
      <c r="B366" s="86">
        <v>21</v>
      </c>
      <c r="C366" s="87">
        <v>732.64550141999996</v>
      </c>
      <c r="D366" s="87">
        <v>729.22928593999995</v>
      </c>
      <c r="E366" s="87">
        <v>0</v>
      </c>
      <c r="F366" s="87">
        <v>72.922928589999998</v>
      </c>
      <c r="G366" s="87">
        <v>182.30732148999999</v>
      </c>
      <c r="H366" s="87">
        <v>364.61464296999998</v>
      </c>
      <c r="I366" s="87">
        <v>0</v>
      </c>
      <c r="J366" s="87">
        <v>401.07610727000002</v>
      </c>
      <c r="K366" s="87">
        <v>473.99903585999999</v>
      </c>
      <c r="L366" s="87">
        <v>546.92196446000003</v>
      </c>
    </row>
    <row r="367" spans="1:12" ht="12.75" customHeight="1" x14ac:dyDescent="0.2">
      <c r="A367" s="86" t="s">
        <v>163</v>
      </c>
      <c r="B367" s="86">
        <v>22</v>
      </c>
      <c r="C367" s="87">
        <v>717.82703399000002</v>
      </c>
      <c r="D367" s="87">
        <v>714.49166273000003</v>
      </c>
      <c r="E367" s="87">
        <v>0</v>
      </c>
      <c r="F367" s="87">
        <v>71.449166270000006</v>
      </c>
      <c r="G367" s="87">
        <v>178.62291568000001</v>
      </c>
      <c r="H367" s="87">
        <v>357.24583137000002</v>
      </c>
      <c r="I367" s="87">
        <v>0</v>
      </c>
      <c r="J367" s="87">
        <v>392.9704145</v>
      </c>
      <c r="K367" s="87">
        <v>464.41958076999998</v>
      </c>
      <c r="L367" s="87">
        <v>535.86874705000002</v>
      </c>
    </row>
    <row r="368" spans="1:12" ht="12.75" customHeight="1" x14ac:dyDescent="0.2">
      <c r="A368" s="86" t="s">
        <v>163</v>
      </c>
      <c r="B368" s="86">
        <v>23</v>
      </c>
      <c r="C368" s="87">
        <v>708.50642062999998</v>
      </c>
      <c r="D368" s="87">
        <v>705.28192784999999</v>
      </c>
      <c r="E368" s="87">
        <v>0</v>
      </c>
      <c r="F368" s="87">
        <v>70.528192790000006</v>
      </c>
      <c r="G368" s="87">
        <v>176.32048196</v>
      </c>
      <c r="H368" s="87">
        <v>352.64096393</v>
      </c>
      <c r="I368" s="87">
        <v>0</v>
      </c>
      <c r="J368" s="87">
        <v>387.90506032000002</v>
      </c>
      <c r="K368" s="87">
        <v>458.4332531</v>
      </c>
      <c r="L368" s="87">
        <v>528.96144589000005</v>
      </c>
    </row>
    <row r="369" spans="1:12" ht="12.75" customHeight="1" x14ac:dyDescent="0.2">
      <c r="A369" s="86" t="s">
        <v>163</v>
      </c>
      <c r="B369" s="86">
        <v>24</v>
      </c>
      <c r="C369" s="87">
        <v>784.49046150000004</v>
      </c>
      <c r="D369" s="87">
        <v>780.80514506999998</v>
      </c>
      <c r="E369" s="87">
        <v>0</v>
      </c>
      <c r="F369" s="87">
        <v>78.08051451</v>
      </c>
      <c r="G369" s="87">
        <v>195.20128627</v>
      </c>
      <c r="H369" s="87">
        <v>390.40257253999999</v>
      </c>
      <c r="I369" s="87">
        <v>0</v>
      </c>
      <c r="J369" s="87">
        <v>429.44282979000002</v>
      </c>
      <c r="K369" s="87">
        <v>507.52334430000002</v>
      </c>
      <c r="L369" s="87">
        <v>585.60385880000001</v>
      </c>
    </row>
    <row r="370" spans="1:12" ht="12.75" customHeight="1" x14ac:dyDescent="0.2">
      <c r="A370" s="86" t="s">
        <v>164</v>
      </c>
      <c r="B370" s="86">
        <v>1</v>
      </c>
      <c r="C370" s="87">
        <v>848.20659936000004</v>
      </c>
      <c r="D370" s="87">
        <v>844.07228376</v>
      </c>
      <c r="E370" s="87">
        <v>0</v>
      </c>
      <c r="F370" s="87">
        <v>84.407228380000006</v>
      </c>
      <c r="G370" s="87">
        <v>211.01807094</v>
      </c>
      <c r="H370" s="87">
        <v>422.03614188</v>
      </c>
      <c r="I370" s="87">
        <v>0</v>
      </c>
      <c r="J370" s="87">
        <v>464.23975607</v>
      </c>
      <c r="K370" s="87">
        <v>548.64698443999998</v>
      </c>
      <c r="L370" s="87">
        <v>633.05421281999998</v>
      </c>
    </row>
    <row r="371" spans="1:12" ht="12.75" customHeight="1" x14ac:dyDescent="0.2">
      <c r="A371" s="86" t="s">
        <v>164</v>
      </c>
      <c r="B371" s="86">
        <v>2</v>
      </c>
      <c r="C371" s="87">
        <v>894.96631750999995</v>
      </c>
      <c r="D371" s="87">
        <v>890.74755808999998</v>
      </c>
      <c r="E371" s="87">
        <v>0</v>
      </c>
      <c r="F371" s="87">
        <v>89.074755809999999</v>
      </c>
      <c r="G371" s="87">
        <v>222.68688951999999</v>
      </c>
      <c r="H371" s="87">
        <v>445.37377905</v>
      </c>
      <c r="I371" s="87">
        <v>0</v>
      </c>
      <c r="J371" s="87">
        <v>489.91115695000002</v>
      </c>
      <c r="K371" s="87">
        <v>578.98591276000002</v>
      </c>
      <c r="L371" s="87">
        <v>668.06066856999996</v>
      </c>
    </row>
    <row r="372" spans="1:12" ht="12.75" customHeight="1" x14ac:dyDescent="0.2">
      <c r="A372" s="86" t="s">
        <v>164</v>
      </c>
      <c r="B372" s="86">
        <v>3</v>
      </c>
      <c r="C372" s="87">
        <v>924.94938267999999</v>
      </c>
      <c r="D372" s="87">
        <v>920.47749370999998</v>
      </c>
      <c r="E372" s="87">
        <v>0</v>
      </c>
      <c r="F372" s="87">
        <v>92.047749370000005</v>
      </c>
      <c r="G372" s="87">
        <v>230.11937343</v>
      </c>
      <c r="H372" s="87">
        <v>460.23874685999999</v>
      </c>
      <c r="I372" s="87">
        <v>0</v>
      </c>
      <c r="J372" s="87">
        <v>506.26262154</v>
      </c>
      <c r="K372" s="87">
        <v>598.31037090999996</v>
      </c>
      <c r="L372" s="87">
        <v>690.35812027999998</v>
      </c>
    </row>
    <row r="373" spans="1:12" ht="12.75" customHeight="1" x14ac:dyDescent="0.2">
      <c r="A373" s="86" t="s">
        <v>164</v>
      </c>
      <c r="B373" s="86">
        <v>4</v>
      </c>
      <c r="C373" s="87">
        <v>934.33280016000003</v>
      </c>
      <c r="D373" s="87">
        <v>929.42221456000004</v>
      </c>
      <c r="E373" s="87">
        <v>0</v>
      </c>
      <c r="F373" s="87">
        <v>92.942221459999999</v>
      </c>
      <c r="G373" s="87">
        <v>232.35555364000001</v>
      </c>
      <c r="H373" s="87">
        <v>464.71110728000002</v>
      </c>
      <c r="I373" s="87">
        <v>0</v>
      </c>
      <c r="J373" s="87">
        <v>511.18221800999999</v>
      </c>
      <c r="K373" s="87">
        <v>604.12443945999996</v>
      </c>
      <c r="L373" s="87">
        <v>697.06666092</v>
      </c>
    </row>
    <row r="374" spans="1:12" ht="12.75" customHeight="1" x14ac:dyDescent="0.2">
      <c r="A374" s="86" t="s">
        <v>164</v>
      </c>
      <c r="B374" s="86">
        <v>5</v>
      </c>
      <c r="C374" s="87">
        <v>947.94792338000002</v>
      </c>
      <c r="D374" s="87">
        <v>942.96961575</v>
      </c>
      <c r="E374" s="87">
        <v>0</v>
      </c>
      <c r="F374" s="87">
        <v>94.296961580000001</v>
      </c>
      <c r="G374" s="87">
        <v>235.74240394</v>
      </c>
      <c r="H374" s="87">
        <v>471.48480788000001</v>
      </c>
      <c r="I374" s="87">
        <v>0</v>
      </c>
      <c r="J374" s="87">
        <v>518.63328865999995</v>
      </c>
      <c r="K374" s="87">
        <v>612.93025023999996</v>
      </c>
      <c r="L374" s="87">
        <v>707.22721180999997</v>
      </c>
    </row>
    <row r="375" spans="1:12" ht="12.75" customHeight="1" x14ac:dyDescent="0.2">
      <c r="A375" s="86" t="s">
        <v>164</v>
      </c>
      <c r="B375" s="86">
        <v>6</v>
      </c>
      <c r="C375" s="87">
        <v>929.82162009000001</v>
      </c>
      <c r="D375" s="87">
        <v>925.41879243000005</v>
      </c>
      <c r="E375" s="87">
        <v>0</v>
      </c>
      <c r="F375" s="87">
        <v>92.54187924</v>
      </c>
      <c r="G375" s="87">
        <v>231.35469810999999</v>
      </c>
      <c r="H375" s="87">
        <v>462.70939621999997</v>
      </c>
      <c r="I375" s="87">
        <v>0</v>
      </c>
      <c r="J375" s="87">
        <v>508.98033584000001</v>
      </c>
      <c r="K375" s="87">
        <v>601.52221508000002</v>
      </c>
      <c r="L375" s="87">
        <v>694.06409431999998</v>
      </c>
    </row>
    <row r="376" spans="1:12" ht="12.75" customHeight="1" x14ac:dyDescent="0.2">
      <c r="A376" s="86" t="s">
        <v>164</v>
      </c>
      <c r="B376" s="86">
        <v>7</v>
      </c>
      <c r="C376" s="87">
        <v>852.90491182999995</v>
      </c>
      <c r="D376" s="87">
        <v>848.92036041999995</v>
      </c>
      <c r="E376" s="87">
        <v>0</v>
      </c>
      <c r="F376" s="87">
        <v>84.892036039999994</v>
      </c>
      <c r="G376" s="87">
        <v>212.23009010999999</v>
      </c>
      <c r="H376" s="87">
        <v>424.46018020999998</v>
      </c>
      <c r="I376" s="87">
        <v>0</v>
      </c>
      <c r="J376" s="87">
        <v>466.90619822999997</v>
      </c>
      <c r="K376" s="87">
        <v>551.79823426999997</v>
      </c>
      <c r="L376" s="87">
        <v>636.69027031999997</v>
      </c>
    </row>
    <row r="377" spans="1:12" ht="12.75" customHeight="1" x14ac:dyDescent="0.2">
      <c r="A377" s="86" t="s">
        <v>164</v>
      </c>
      <c r="B377" s="86">
        <v>8</v>
      </c>
      <c r="C377" s="87">
        <v>799.52759641</v>
      </c>
      <c r="D377" s="87">
        <v>795.96772446</v>
      </c>
      <c r="E377" s="87">
        <v>0</v>
      </c>
      <c r="F377" s="87">
        <v>79.596772450000003</v>
      </c>
      <c r="G377" s="87">
        <v>198.99193112</v>
      </c>
      <c r="H377" s="87">
        <v>397.98386223</v>
      </c>
      <c r="I377" s="87">
        <v>0</v>
      </c>
      <c r="J377" s="87">
        <v>437.78224845</v>
      </c>
      <c r="K377" s="87">
        <v>517.3790209</v>
      </c>
      <c r="L377" s="87">
        <v>596.97579335</v>
      </c>
    </row>
    <row r="378" spans="1:12" ht="12.75" customHeight="1" x14ac:dyDescent="0.2">
      <c r="A378" s="86" t="s">
        <v>164</v>
      </c>
      <c r="B378" s="86">
        <v>9</v>
      </c>
      <c r="C378" s="87">
        <v>774.60541275000003</v>
      </c>
      <c r="D378" s="87">
        <v>771.46338607999996</v>
      </c>
      <c r="E378" s="87">
        <v>0</v>
      </c>
      <c r="F378" s="87">
        <v>77.146338610000001</v>
      </c>
      <c r="G378" s="87">
        <v>192.86584651999999</v>
      </c>
      <c r="H378" s="87">
        <v>385.73169303999998</v>
      </c>
      <c r="I378" s="87">
        <v>0</v>
      </c>
      <c r="J378" s="87">
        <v>424.30486234</v>
      </c>
      <c r="K378" s="87">
        <v>501.45120094999999</v>
      </c>
      <c r="L378" s="87">
        <v>578.59753955999997</v>
      </c>
    </row>
    <row r="379" spans="1:12" ht="12.75" customHeight="1" x14ac:dyDescent="0.2">
      <c r="A379" s="86" t="s">
        <v>164</v>
      </c>
      <c r="B379" s="86">
        <v>10</v>
      </c>
      <c r="C379" s="87">
        <v>747.86268921999999</v>
      </c>
      <c r="D379" s="87">
        <v>744.60646197000005</v>
      </c>
      <c r="E379" s="87">
        <v>0</v>
      </c>
      <c r="F379" s="87">
        <v>74.460646199999999</v>
      </c>
      <c r="G379" s="87">
        <v>186.15161549000001</v>
      </c>
      <c r="H379" s="87">
        <v>372.30323098999997</v>
      </c>
      <c r="I379" s="87">
        <v>0</v>
      </c>
      <c r="J379" s="87">
        <v>409.53355407999999</v>
      </c>
      <c r="K379" s="87">
        <v>483.99420027999997</v>
      </c>
      <c r="L379" s="87">
        <v>558.45484648000001</v>
      </c>
    </row>
    <row r="380" spans="1:12" ht="12.75" customHeight="1" x14ac:dyDescent="0.2">
      <c r="A380" s="86" t="s">
        <v>164</v>
      </c>
      <c r="B380" s="86">
        <v>11</v>
      </c>
      <c r="C380" s="87">
        <v>743.29303432999995</v>
      </c>
      <c r="D380" s="87">
        <v>740.01162906000002</v>
      </c>
      <c r="E380" s="87">
        <v>0</v>
      </c>
      <c r="F380" s="87">
        <v>74.001162910000005</v>
      </c>
      <c r="G380" s="87">
        <v>185.00290727000001</v>
      </c>
      <c r="H380" s="87">
        <v>370.00581453000001</v>
      </c>
      <c r="I380" s="87">
        <v>0</v>
      </c>
      <c r="J380" s="87">
        <v>407.00639597999998</v>
      </c>
      <c r="K380" s="87">
        <v>481.00755888999998</v>
      </c>
      <c r="L380" s="87">
        <v>555.00872179999999</v>
      </c>
    </row>
    <row r="381" spans="1:12" ht="12.75" customHeight="1" x14ac:dyDescent="0.2">
      <c r="A381" s="86" t="s">
        <v>164</v>
      </c>
      <c r="B381" s="86">
        <v>12</v>
      </c>
      <c r="C381" s="87">
        <v>765.34835067999995</v>
      </c>
      <c r="D381" s="87">
        <v>761.62415266000005</v>
      </c>
      <c r="E381" s="87">
        <v>0</v>
      </c>
      <c r="F381" s="87">
        <v>76.162415269999997</v>
      </c>
      <c r="G381" s="87">
        <v>190.40603816999999</v>
      </c>
      <c r="H381" s="87">
        <v>380.81207633000002</v>
      </c>
      <c r="I381" s="87">
        <v>0</v>
      </c>
      <c r="J381" s="87">
        <v>418.89328396000002</v>
      </c>
      <c r="K381" s="87">
        <v>495.05569923000002</v>
      </c>
      <c r="L381" s="87">
        <v>571.21811449999996</v>
      </c>
    </row>
    <row r="382" spans="1:12" ht="12.75" customHeight="1" x14ac:dyDescent="0.2">
      <c r="A382" s="86" t="s">
        <v>164</v>
      </c>
      <c r="B382" s="86">
        <v>13</v>
      </c>
      <c r="C382" s="87">
        <v>781.06877056999997</v>
      </c>
      <c r="D382" s="87">
        <v>776.99307338000006</v>
      </c>
      <c r="E382" s="87">
        <v>0</v>
      </c>
      <c r="F382" s="87">
        <v>77.699307340000004</v>
      </c>
      <c r="G382" s="87">
        <v>194.24826834999999</v>
      </c>
      <c r="H382" s="87">
        <v>388.49653669000003</v>
      </c>
      <c r="I382" s="87">
        <v>0</v>
      </c>
      <c r="J382" s="87">
        <v>427.34619035999998</v>
      </c>
      <c r="K382" s="87">
        <v>505.0454977</v>
      </c>
      <c r="L382" s="87">
        <v>582.74480503999996</v>
      </c>
    </row>
    <row r="383" spans="1:12" ht="12.75" customHeight="1" x14ac:dyDescent="0.2">
      <c r="A383" s="86" t="s">
        <v>164</v>
      </c>
      <c r="B383" s="86">
        <v>14</v>
      </c>
      <c r="C383" s="87">
        <v>784.82958438000003</v>
      </c>
      <c r="D383" s="87">
        <v>780.54719268999997</v>
      </c>
      <c r="E383" s="87">
        <v>0</v>
      </c>
      <c r="F383" s="87">
        <v>78.054719270000007</v>
      </c>
      <c r="G383" s="87">
        <v>195.13679816999999</v>
      </c>
      <c r="H383" s="87">
        <v>390.27359634999999</v>
      </c>
      <c r="I383" s="87">
        <v>0</v>
      </c>
      <c r="J383" s="87">
        <v>429.30095598000003</v>
      </c>
      <c r="K383" s="87">
        <v>507.35567524999999</v>
      </c>
      <c r="L383" s="87">
        <v>585.41039451999995</v>
      </c>
    </row>
    <row r="384" spans="1:12" ht="12.75" customHeight="1" x14ac:dyDescent="0.2">
      <c r="A384" s="86" t="s">
        <v>164</v>
      </c>
      <c r="B384" s="86">
        <v>15</v>
      </c>
      <c r="C384" s="87">
        <v>807.68016189000002</v>
      </c>
      <c r="D384" s="87">
        <v>803.28670709000005</v>
      </c>
      <c r="E384" s="87">
        <v>0</v>
      </c>
      <c r="F384" s="87">
        <v>80.328670709999997</v>
      </c>
      <c r="G384" s="87">
        <v>200.82167677000001</v>
      </c>
      <c r="H384" s="87">
        <v>401.64335354999997</v>
      </c>
      <c r="I384" s="87">
        <v>0</v>
      </c>
      <c r="J384" s="87">
        <v>441.80768890000002</v>
      </c>
      <c r="K384" s="87">
        <v>522.13635961</v>
      </c>
      <c r="L384" s="87">
        <v>602.46503031999998</v>
      </c>
    </row>
    <row r="385" spans="1:12" ht="12.75" customHeight="1" x14ac:dyDescent="0.2">
      <c r="A385" s="86" t="s">
        <v>164</v>
      </c>
      <c r="B385" s="86">
        <v>16</v>
      </c>
      <c r="C385" s="87">
        <v>808.11658702</v>
      </c>
      <c r="D385" s="87">
        <v>804.05564857000002</v>
      </c>
      <c r="E385" s="87">
        <v>0</v>
      </c>
      <c r="F385" s="87">
        <v>80.405564859999998</v>
      </c>
      <c r="G385" s="87">
        <v>201.01391214</v>
      </c>
      <c r="H385" s="87">
        <v>402.02782429000001</v>
      </c>
      <c r="I385" s="87">
        <v>0</v>
      </c>
      <c r="J385" s="87">
        <v>442.23060671000002</v>
      </c>
      <c r="K385" s="87">
        <v>522.63617156999999</v>
      </c>
      <c r="L385" s="87">
        <v>603.04173643000001</v>
      </c>
    </row>
    <row r="386" spans="1:12" ht="12.75" customHeight="1" x14ac:dyDescent="0.2">
      <c r="A386" s="86" t="s">
        <v>164</v>
      </c>
      <c r="B386" s="86">
        <v>17</v>
      </c>
      <c r="C386" s="87">
        <v>811.70316487000002</v>
      </c>
      <c r="D386" s="87">
        <v>807.75243997999996</v>
      </c>
      <c r="E386" s="87">
        <v>0</v>
      </c>
      <c r="F386" s="87">
        <v>80.775244000000001</v>
      </c>
      <c r="G386" s="87">
        <v>201.93810999999999</v>
      </c>
      <c r="H386" s="87">
        <v>403.87621998999998</v>
      </c>
      <c r="I386" s="87">
        <v>0</v>
      </c>
      <c r="J386" s="87">
        <v>444.26384199</v>
      </c>
      <c r="K386" s="87">
        <v>525.03908598999999</v>
      </c>
      <c r="L386" s="87">
        <v>605.81432999000003</v>
      </c>
    </row>
    <row r="387" spans="1:12" ht="12.75" customHeight="1" x14ac:dyDescent="0.2">
      <c r="A387" s="86" t="s">
        <v>164</v>
      </c>
      <c r="B387" s="86">
        <v>18</v>
      </c>
      <c r="C387" s="87">
        <v>802.57227404000002</v>
      </c>
      <c r="D387" s="87">
        <v>798.41968089</v>
      </c>
      <c r="E387" s="87">
        <v>0</v>
      </c>
      <c r="F387" s="87">
        <v>79.841968089999995</v>
      </c>
      <c r="G387" s="87">
        <v>199.60492022</v>
      </c>
      <c r="H387" s="87">
        <v>399.20984045</v>
      </c>
      <c r="I387" s="87">
        <v>0</v>
      </c>
      <c r="J387" s="87">
        <v>439.13082449000001</v>
      </c>
      <c r="K387" s="87">
        <v>518.97279258000003</v>
      </c>
      <c r="L387" s="87">
        <v>598.81476067000006</v>
      </c>
    </row>
    <row r="388" spans="1:12" ht="12.75" customHeight="1" x14ac:dyDescent="0.2">
      <c r="A388" s="86" t="s">
        <v>164</v>
      </c>
      <c r="B388" s="86">
        <v>19</v>
      </c>
      <c r="C388" s="87">
        <v>791.89498962000005</v>
      </c>
      <c r="D388" s="87">
        <v>787.82033158000002</v>
      </c>
      <c r="E388" s="87">
        <v>0</v>
      </c>
      <c r="F388" s="87">
        <v>78.782033159999997</v>
      </c>
      <c r="G388" s="87">
        <v>196.95508290000001</v>
      </c>
      <c r="H388" s="87">
        <v>393.91016579000001</v>
      </c>
      <c r="I388" s="87">
        <v>0</v>
      </c>
      <c r="J388" s="87">
        <v>433.30118236999999</v>
      </c>
      <c r="K388" s="87">
        <v>512.08321552999996</v>
      </c>
      <c r="L388" s="87">
        <v>590.86524869000004</v>
      </c>
    </row>
    <row r="389" spans="1:12" ht="12.75" customHeight="1" x14ac:dyDescent="0.2">
      <c r="A389" s="86" t="s">
        <v>164</v>
      </c>
      <c r="B389" s="86">
        <v>20</v>
      </c>
      <c r="C389" s="87">
        <v>781.99708236000004</v>
      </c>
      <c r="D389" s="87">
        <v>777.89388740000004</v>
      </c>
      <c r="E389" s="87">
        <v>0</v>
      </c>
      <c r="F389" s="87">
        <v>77.789388740000007</v>
      </c>
      <c r="G389" s="87">
        <v>194.47347185000001</v>
      </c>
      <c r="H389" s="87">
        <v>388.94694370000002</v>
      </c>
      <c r="I389" s="87">
        <v>0</v>
      </c>
      <c r="J389" s="87">
        <v>427.84163806999999</v>
      </c>
      <c r="K389" s="87">
        <v>505.63102680999998</v>
      </c>
      <c r="L389" s="87">
        <v>583.42041555000003</v>
      </c>
    </row>
    <row r="390" spans="1:12" ht="12.75" customHeight="1" x14ac:dyDescent="0.2">
      <c r="A390" s="86" t="s">
        <v>164</v>
      </c>
      <c r="B390" s="86">
        <v>21</v>
      </c>
      <c r="C390" s="87">
        <v>751.48891193999998</v>
      </c>
      <c r="D390" s="87">
        <v>747.54765081999994</v>
      </c>
      <c r="E390" s="87">
        <v>0</v>
      </c>
      <c r="F390" s="87">
        <v>74.754765079999999</v>
      </c>
      <c r="G390" s="87">
        <v>186.88691270999999</v>
      </c>
      <c r="H390" s="87">
        <v>373.77382540999997</v>
      </c>
      <c r="I390" s="87">
        <v>0</v>
      </c>
      <c r="J390" s="87">
        <v>411.15120795000001</v>
      </c>
      <c r="K390" s="87">
        <v>485.90597302999998</v>
      </c>
      <c r="L390" s="87">
        <v>560.66073812000002</v>
      </c>
    </row>
    <row r="391" spans="1:12" ht="12.75" customHeight="1" x14ac:dyDescent="0.2">
      <c r="A391" s="86" t="s">
        <v>164</v>
      </c>
      <c r="B391" s="86">
        <v>22</v>
      </c>
      <c r="C391" s="87">
        <v>714.59459664999997</v>
      </c>
      <c r="D391" s="87">
        <v>710.73030991999997</v>
      </c>
      <c r="E391" s="87">
        <v>0</v>
      </c>
      <c r="F391" s="87">
        <v>71.073030990000007</v>
      </c>
      <c r="G391" s="87">
        <v>177.68257747999999</v>
      </c>
      <c r="H391" s="87">
        <v>355.36515495999998</v>
      </c>
      <c r="I391" s="87">
        <v>0</v>
      </c>
      <c r="J391" s="87">
        <v>390.90167045999999</v>
      </c>
      <c r="K391" s="87">
        <v>461.97470145</v>
      </c>
      <c r="L391" s="87">
        <v>533.04773244</v>
      </c>
    </row>
    <row r="392" spans="1:12" ht="12.75" customHeight="1" x14ac:dyDescent="0.2">
      <c r="A392" s="86" t="s">
        <v>164</v>
      </c>
      <c r="B392" s="86">
        <v>23</v>
      </c>
      <c r="C392" s="87">
        <v>736.83608157000003</v>
      </c>
      <c r="D392" s="87">
        <v>733.02501454000003</v>
      </c>
      <c r="E392" s="87">
        <v>0</v>
      </c>
      <c r="F392" s="87">
        <v>73.302501449999994</v>
      </c>
      <c r="G392" s="87">
        <v>183.25625364000001</v>
      </c>
      <c r="H392" s="87">
        <v>366.51250727000001</v>
      </c>
      <c r="I392" s="87">
        <v>0</v>
      </c>
      <c r="J392" s="87">
        <v>403.16375799999997</v>
      </c>
      <c r="K392" s="87">
        <v>476.46625945</v>
      </c>
      <c r="L392" s="87">
        <v>549.76876090999997</v>
      </c>
    </row>
    <row r="393" spans="1:12" ht="12.75" customHeight="1" x14ac:dyDescent="0.2">
      <c r="A393" s="86" t="s">
        <v>164</v>
      </c>
      <c r="B393" s="86">
        <v>24</v>
      </c>
      <c r="C393" s="87">
        <v>798.57936228000005</v>
      </c>
      <c r="D393" s="87">
        <v>794.69363744999998</v>
      </c>
      <c r="E393" s="87">
        <v>0</v>
      </c>
      <c r="F393" s="87">
        <v>79.469363749999999</v>
      </c>
      <c r="G393" s="87">
        <v>198.67340935999999</v>
      </c>
      <c r="H393" s="87">
        <v>397.34681873</v>
      </c>
      <c r="I393" s="87">
        <v>0</v>
      </c>
      <c r="J393" s="87">
        <v>437.08150060000003</v>
      </c>
      <c r="K393" s="87">
        <v>516.55086433999998</v>
      </c>
      <c r="L393" s="87">
        <v>596.02022809000005</v>
      </c>
    </row>
    <row r="394" spans="1:12" ht="12.75" customHeight="1" x14ac:dyDescent="0.2">
      <c r="A394" s="86" t="s">
        <v>165</v>
      </c>
      <c r="B394" s="86">
        <v>1</v>
      </c>
      <c r="C394" s="87">
        <v>870.84644896999998</v>
      </c>
      <c r="D394" s="87">
        <v>866.49758427999996</v>
      </c>
      <c r="E394" s="87">
        <v>0</v>
      </c>
      <c r="F394" s="87">
        <v>86.649758430000006</v>
      </c>
      <c r="G394" s="87">
        <v>216.62439606999999</v>
      </c>
      <c r="H394" s="87">
        <v>433.24879213999998</v>
      </c>
      <c r="I394" s="87">
        <v>0</v>
      </c>
      <c r="J394" s="87">
        <v>476.57367134999998</v>
      </c>
      <c r="K394" s="87">
        <v>563.22342977999995</v>
      </c>
      <c r="L394" s="87">
        <v>649.87318820999997</v>
      </c>
    </row>
    <row r="395" spans="1:12" ht="12.75" customHeight="1" x14ac:dyDescent="0.2">
      <c r="A395" s="86" t="s">
        <v>165</v>
      </c>
      <c r="B395" s="86">
        <v>2</v>
      </c>
      <c r="C395" s="87">
        <v>908.37967305999996</v>
      </c>
      <c r="D395" s="87">
        <v>903.94218201000001</v>
      </c>
      <c r="E395" s="87">
        <v>0</v>
      </c>
      <c r="F395" s="87">
        <v>90.394218199999997</v>
      </c>
      <c r="G395" s="87">
        <v>225.9855455</v>
      </c>
      <c r="H395" s="87">
        <v>451.97109101000001</v>
      </c>
      <c r="I395" s="87">
        <v>0</v>
      </c>
      <c r="J395" s="87">
        <v>497.16820010999999</v>
      </c>
      <c r="K395" s="87">
        <v>587.56241831</v>
      </c>
      <c r="L395" s="87">
        <v>677.95663650999995</v>
      </c>
    </row>
    <row r="396" spans="1:12" ht="12.75" customHeight="1" x14ac:dyDescent="0.2">
      <c r="A396" s="86" t="s">
        <v>165</v>
      </c>
      <c r="B396" s="86">
        <v>3</v>
      </c>
      <c r="C396" s="87">
        <v>957.92492230000005</v>
      </c>
      <c r="D396" s="87">
        <v>953.20482756000001</v>
      </c>
      <c r="E396" s="87">
        <v>0</v>
      </c>
      <c r="F396" s="87">
        <v>95.320482760000004</v>
      </c>
      <c r="G396" s="87">
        <v>238.30120689</v>
      </c>
      <c r="H396" s="87">
        <v>476.60241378000001</v>
      </c>
      <c r="I396" s="87">
        <v>0</v>
      </c>
      <c r="J396" s="87">
        <v>524.26265516000001</v>
      </c>
      <c r="K396" s="87">
        <v>619.58313791</v>
      </c>
      <c r="L396" s="87">
        <v>714.90362067000001</v>
      </c>
    </row>
    <row r="397" spans="1:12" ht="12.75" customHeight="1" x14ac:dyDescent="0.2">
      <c r="A397" s="86" t="s">
        <v>165</v>
      </c>
      <c r="B397" s="86">
        <v>4</v>
      </c>
      <c r="C397" s="87">
        <v>965.19360869000002</v>
      </c>
      <c r="D397" s="87">
        <v>959.79669852999996</v>
      </c>
      <c r="E397" s="87">
        <v>0</v>
      </c>
      <c r="F397" s="87">
        <v>95.979669849999993</v>
      </c>
      <c r="G397" s="87">
        <v>239.94917462999999</v>
      </c>
      <c r="H397" s="87">
        <v>479.89834926999998</v>
      </c>
      <c r="I397" s="87">
        <v>0</v>
      </c>
      <c r="J397" s="87">
        <v>527.88818418999995</v>
      </c>
      <c r="K397" s="87">
        <v>623.86785404</v>
      </c>
      <c r="L397" s="87">
        <v>719.84752390000006</v>
      </c>
    </row>
    <row r="398" spans="1:12" ht="12.75" customHeight="1" x14ac:dyDescent="0.2">
      <c r="A398" s="86" t="s">
        <v>165</v>
      </c>
      <c r="B398" s="86">
        <v>5</v>
      </c>
      <c r="C398" s="87">
        <v>962.43806983000002</v>
      </c>
      <c r="D398" s="87">
        <v>956.61228445999996</v>
      </c>
      <c r="E398" s="87">
        <v>0</v>
      </c>
      <c r="F398" s="87">
        <v>95.661228449999996</v>
      </c>
      <c r="G398" s="87">
        <v>239.15307111999999</v>
      </c>
      <c r="H398" s="87">
        <v>478.30614222999998</v>
      </c>
      <c r="I398" s="87">
        <v>0</v>
      </c>
      <c r="J398" s="87">
        <v>526.13675645000001</v>
      </c>
      <c r="K398" s="87">
        <v>621.79798489999996</v>
      </c>
      <c r="L398" s="87">
        <v>717.45921335000003</v>
      </c>
    </row>
    <row r="399" spans="1:12" ht="12.75" customHeight="1" x14ac:dyDescent="0.2">
      <c r="A399" s="86" t="s">
        <v>165</v>
      </c>
      <c r="B399" s="86">
        <v>6</v>
      </c>
      <c r="C399" s="87">
        <v>941.67325341000003</v>
      </c>
      <c r="D399" s="87">
        <v>936.85380377000001</v>
      </c>
      <c r="E399" s="87">
        <v>0</v>
      </c>
      <c r="F399" s="87">
        <v>93.685380379999998</v>
      </c>
      <c r="G399" s="87">
        <v>234.21345094</v>
      </c>
      <c r="H399" s="87">
        <v>468.42690189000001</v>
      </c>
      <c r="I399" s="87">
        <v>0</v>
      </c>
      <c r="J399" s="87">
        <v>515.26959207000004</v>
      </c>
      <c r="K399" s="87">
        <v>608.95497245000001</v>
      </c>
      <c r="L399" s="87">
        <v>702.64035282999998</v>
      </c>
    </row>
    <row r="400" spans="1:12" ht="12.75" customHeight="1" x14ac:dyDescent="0.2">
      <c r="A400" s="86" t="s">
        <v>165</v>
      </c>
      <c r="B400" s="86">
        <v>7</v>
      </c>
      <c r="C400" s="87">
        <v>879.05450154000005</v>
      </c>
      <c r="D400" s="87">
        <v>874.80854647000001</v>
      </c>
      <c r="E400" s="87">
        <v>0</v>
      </c>
      <c r="F400" s="87">
        <v>87.480854649999998</v>
      </c>
      <c r="G400" s="87">
        <v>218.70213662</v>
      </c>
      <c r="H400" s="87">
        <v>437.40427324000001</v>
      </c>
      <c r="I400" s="87">
        <v>0</v>
      </c>
      <c r="J400" s="87">
        <v>481.14470055999999</v>
      </c>
      <c r="K400" s="87">
        <v>568.62555521000002</v>
      </c>
      <c r="L400" s="87">
        <v>656.10640984999998</v>
      </c>
    </row>
    <row r="401" spans="1:12" ht="12.75" customHeight="1" x14ac:dyDescent="0.2">
      <c r="A401" s="86" t="s">
        <v>165</v>
      </c>
      <c r="B401" s="86">
        <v>8</v>
      </c>
      <c r="C401" s="87">
        <v>804.45346211000003</v>
      </c>
      <c r="D401" s="87">
        <v>800.42393068000001</v>
      </c>
      <c r="E401" s="87">
        <v>0</v>
      </c>
      <c r="F401" s="87">
        <v>80.042393070000003</v>
      </c>
      <c r="G401" s="87">
        <v>200.10598267</v>
      </c>
      <c r="H401" s="87">
        <v>400.21196534000001</v>
      </c>
      <c r="I401" s="87">
        <v>0</v>
      </c>
      <c r="J401" s="87">
        <v>440.23316187</v>
      </c>
      <c r="K401" s="87">
        <v>520.27555494000001</v>
      </c>
      <c r="L401" s="87">
        <v>600.31794801000001</v>
      </c>
    </row>
    <row r="402" spans="1:12" ht="12.75" customHeight="1" x14ac:dyDescent="0.2">
      <c r="A402" s="86" t="s">
        <v>165</v>
      </c>
      <c r="B402" s="86">
        <v>9</v>
      </c>
      <c r="C402" s="87">
        <v>774.58401619999995</v>
      </c>
      <c r="D402" s="87">
        <v>771.13189563000003</v>
      </c>
      <c r="E402" s="87">
        <v>0</v>
      </c>
      <c r="F402" s="87">
        <v>77.113189559999995</v>
      </c>
      <c r="G402" s="87">
        <v>192.78297391000001</v>
      </c>
      <c r="H402" s="87">
        <v>385.56594782000002</v>
      </c>
      <c r="I402" s="87">
        <v>0</v>
      </c>
      <c r="J402" s="87">
        <v>424.12254259999997</v>
      </c>
      <c r="K402" s="87">
        <v>501.23573216</v>
      </c>
      <c r="L402" s="87">
        <v>578.34892172000002</v>
      </c>
    </row>
    <row r="403" spans="1:12" ht="12.75" customHeight="1" x14ac:dyDescent="0.2">
      <c r="A403" s="86" t="s">
        <v>165</v>
      </c>
      <c r="B403" s="86">
        <v>10</v>
      </c>
      <c r="C403" s="87">
        <v>755.99128094000002</v>
      </c>
      <c r="D403" s="87">
        <v>752.59823351</v>
      </c>
      <c r="E403" s="87">
        <v>0</v>
      </c>
      <c r="F403" s="87">
        <v>75.259823350000005</v>
      </c>
      <c r="G403" s="87">
        <v>188.14955838</v>
      </c>
      <c r="H403" s="87">
        <v>376.29911676</v>
      </c>
      <c r="I403" s="87">
        <v>0</v>
      </c>
      <c r="J403" s="87">
        <v>413.92902843000002</v>
      </c>
      <c r="K403" s="87">
        <v>489.18885177999999</v>
      </c>
      <c r="L403" s="87">
        <v>564.44867512999997</v>
      </c>
    </row>
    <row r="404" spans="1:12" ht="12.75" customHeight="1" x14ac:dyDescent="0.2">
      <c r="A404" s="86" t="s">
        <v>165</v>
      </c>
      <c r="B404" s="86">
        <v>11</v>
      </c>
      <c r="C404" s="87">
        <v>741.36200134000001</v>
      </c>
      <c r="D404" s="87">
        <v>738.24941908000005</v>
      </c>
      <c r="E404" s="87">
        <v>0</v>
      </c>
      <c r="F404" s="87">
        <v>73.824941910000007</v>
      </c>
      <c r="G404" s="87">
        <v>184.56235477000001</v>
      </c>
      <c r="H404" s="87">
        <v>369.12470954000003</v>
      </c>
      <c r="I404" s="87">
        <v>0</v>
      </c>
      <c r="J404" s="87">
        <v>406.03718049000003</v>
      </c>
      <c r="K404" s="87">
        <v>479.86212239999998</v>
      </c>
      <c r="L404" s="87">
        <v>553.68706430999998</v>
      </c>
    </row>
    <row r="405" spans="1:12" ht="12.75" customHeight="1" x14ac:dyDescent="0.2">
      <c r="A405" s="86" t="s">
        <v>165</v>
      </c>
      <c r="B405" s="86">
        <v>12</v>
      </c>
      <c r="C405" s="87">
        <v>767.07734145999996</v>
      </c>
      <c r="D405" s="87">
        <v>763.43810480000002</v>
      </c>
      <c r="E405" s="87">
        <v>0</v>
      </c>
      <c r="F405" s="87">
        <v>76.343810480000002</v>
      </c>
      <c r="G405" s="87">
        <v>190.8595262</v>
      </c>
      <c r="H405" s="87">
        <v>381.71905240000001</v>
      </c>
      <c r="I405" s="87">
        <v>0</v>
      </c>
      <c r="J405" s="87">
        <v>419.89095764000001</v>
      </c>
      <c r="K405" s="87">
        <v>496.23476812000001</v>
      </c>
      <c r="L405" s="87">
        <v>572.57857860000001</v>
      </c>
    </row>
    <row r="406" spans="1:12" ht="12.75" customHeight="1" x14ac:dyDescent="0.2">
      <c r="A406" s="86" t="s">
        <v>165</v>
      </c>
      <c r="B406" s="86">
        <v>13</v>
      </c>
      <c r="C406" s="87">
        <v>786.54508023999995</v>
      </c>
      <c r="D406" s="87">
        <v>783.20055980999996</v>
      </c>
      <c r="E406" s="87">
        <v>0</v>
      </c>
      <c r="F406" s="87">
        <v>78.320055980000006</v>
      </c>
      <c r="G406" s="87">
        <v>195.80013994999999</v>
      </c>
      <c r="H406" s="87">
        <v>391.60027990999998</v>
      </c>
      <c r="I406" s="87">
        <v>0</v>
      </c>
      <c r="J406" s="87">
        <v>430.76030789999999</v>
      </c>
      <c r="K406" s="87">
        <v>509.08036387999999</v>
      </c>
      <c r="L406" s="87">
        <v>587.40041986000006</v>
      </c>
    </row>
    <row r="407" spans="1:12" ht="12.75" customHeight="1" x14ac:dyDescent="0.2">
      <c r="A407" s="86" t="s">
        <v>165</v>
      </c>
      <c r="B407" s="86">
        <v>14</v>
      </c>
      <c r="C407" s="87">
        <v>783.83405899000002</v>
      </c>
      <c r="D407" s="87">
        <v>780.36196655000003</v>
      </c>
      <c r="E407" s="87">
        <v>0</v>
      </c>
      <c r="F407" s="87">
        <v>78.036196660000002</v>
      </c>
      <c r="G407" s="87">
        <v>195.09049164000001</v>
      </c>
      <c r="H407" s="87">
        <v>390.18098328000002</v>
      </c>
      <c r="I407" s="87">
        <v>0</v>
      </c>
      <c r="J407" s="87">
        <v>429.1990816</v>
      </c>
      <c r="K407" s="87">
        <v>507.23527825999997</v>
      </c>
      <c r="L407" s="87">
        <v>585.27147491000005</v>
      </c>
    </row>
    <row r="408" spans="1:12" ht="12.75" customHeight="1" x14ac:dyDescent="0.2">
      <c r="A408" s="86" t="s">
        <v>165</v>
      </c>
      <c r="B408" s="86">
        <v>15</v>
      </c>
      <c r="C408" s="87">
        <v>790.50168472999997</v>
      </c>
      <c r="D408" s="87">
        <v>786.93793377999998</v>
      </c>
      <c r="E408" s="87">
        <v>0</v>
      </c>
      <c r="F408" s="87">
        <v>78.693793380000002</v>
      </c>
      <c r="G408" s="87">
        <v>196.73448345</v>
      </c>
      <c r="H408" s="87">
        <v>393.46896688999999</v>
      </c>
      <c r="I408" s="87">
        <v>0</v>
      </c>
      <c r="J408" s="87">
        <v>432.81586357999998</v>
      </c>
      <c r="K408" s="87">
        <v>511.50965695999997</v>
      </c>
      <c r="L408" s="87">
        <v>590.20345034000002</v>
      </c>
    </row>
    <row r="409" spans="1:12" ht="12.75" customHeight="1" x14ac:dyDescent="0.2">
      <c r="A409" s="86" t="s">
        <v>165</v>
      </c>
      <c r="B409" s="86">
        <v>16</v>
      </c>
      <c r="C409" s="87">
        <v>788.25607027000001</v>
      </c>
      <c r="D409" s="87">
        <v>784.69948505000002</v>
      </c>
      <c r="E409" s="87">
        <v>0</v>
      </c>
      <c r="F409" s="87">
        <v>78.469948509999995</v>
      </c>
      <c r="G409" s="87">
        <v>196.17487126</v>
      </c>
      <c r="H409" s="87">
        <v>392.34974253000001</v>
      </c>
      <c r="I409" s="87">
        <v>0</v>
      </c>
      <c r="J409" s="87">
        <v>431.58471678000001</v>
      </c>
      <c r="K409" s="87">
        <v>510.05466527999999</v>
      </c>
      <c r="L409" s="87">
        <v>588.52461378999999</v>
      </c>
    </row>
    <row r="410" spans="1:12" ht="12.75" customHeight="1" x14ac:dyDescent="0.2">
      <c r="A410" s="86" t="s">
        <v>165</v>
      </c>
      <c r="B410" s="86">
        <v>17</v>
      </c>
      <c r="C410" s="87">
        <v>795.80865458000005</v>
      </c>
      <c r="D410" s="87">
        <v>792.30003421000004</v>
      </c>
      <c r="E410" s="87">
        <v>0</v>
      </c>
      <c r="F410" s="87">
        <v>79.230003420000003</v>
      </c>
      <c r="G410" s="87">
        <v>198.07500855000001</v>
      </c>
      <c r="H410" s="87">
        <v>396.15001711000002</v>
      </c>
      <c r="I410" s="87">
        <v>0</v>
      </c>
      <c r="J410" s="87">
        <v>435.76501882000002</v>
      </c>
      <c r="K410" s="87">
        <v>514.99502224000003</v>
      </c>
      <c r="L410" s="87">
        <v>594.22502566000003</v>
      </c>
    </row>
    <row r="411" spans="1:12" ht="12.75" customHeight="1" x14ac:dyDescent="0.2">
      <c r="A411" s="86" t="s">
        <v>165</v>
      </c>
      <c r="B411" s="86">
        <v>18</v>
      </c>
      <c r="C411" s="87">
        <v>794.30371832000003</v>
      </c>
      <c r="D411" s="87">
        <v>789.98579669000003</v>
      </c>
      <c r="E411" s="87">
        <v>0</v>
      </c>
      <c r="F411" s="87">
        <v>78.998579669999998</v>
      </c>
      <c r="G411" s="87">
        <v>197.49644917000001</v>
      </c>
      <c r="H411" s="87">
        <v>394.99289835000002</v>
      </c>
      <c r="I411" s="87">
        <v>0</v>
      </c>
      <c r="J411" s="87">
        <v>434.49218818000003</v>
      </c>
      <c r="K411" s="87">
        <v>513.49076785</v>
      </c>
      <c r="L411" s="87">
        <v>592.48934752000002</v>
      </c>
    </row>
    <row r="412" spans="1:12" ht="12.75" customHeight="1" x14ac:dyDescent="0.2">
      <c r="A412" s="86" t="s">
        <v>165</v>
      </c>
      <c r="B412" s="86">
        <v>19</v>
      </c>
      <c r="C412" s="87">
        <v>786.58222049999995</v>
      </c>
      <c r="D412" s="87">
        <v>782.41897499000004</v>
      </c>
      <c r="E412" s="87">
        <v>0</v>
      </c>
      <c r="F412" s="87">
        <v>78.241897499999993</v>
      </c>
      <c r="G412" s="87">
        <v>195.60474375000001</v>
      </c>
      <c r="H412" s="87">
        <v>391.20948750000002</v>
      </c>
      <c r="I412" s="87">
        <v>0</v>
      </c>
      <c r="J412" s="87">
        <v>430.33043623999998</v>
      </c>
      <c r="K412" s="87">
        <v>508.57233373999998</v>
      </c>
      <c r="L412" s="87">
        <v>586.81423124000003</v>
      </c>
    </row>
    <row r="413" spans="1:12" ht="12.75" customHeight="1" x14ac:dyDescent="0.2">
      <c r="A413" s="86" t="s">
        <v>165</v>
      </c>
      <c r="B413" s="86">
        <v>20</v>
      </c>
      <c r="C413" s="87">
        <v>786.08644115000004</v>
      </c>
      <c r="D413" s="87">
        <v>781.90452253000001</v>
      </c>
      <c r="E413" s="87">
        <v>0</v>
      </c>
      <c r="F413" s="87">
        <v>78.190452250000007</v>
      </c>
      <c r="G413" s="87">
        <v>195.47613063</v>
      </c>
      <c r="H413" s="87">
        <v>390.95226127000001</v>
      </c>
      <c r="I413" s="87">
        <v>0</v>
      </c>
      <c r="J413" s="87">
        <v>430.04748739000001</v>
      </c>
      <c r="K413" s="87">
        <v>508.23793963999998</v>
      </c>
      <c r="L413" s="87">
        <v>586.42839189999995</v>
      </c>
    </row>
    <row r="414" spans="1:12" ht="12.75" customHeight="1" x14ac:dyDescent="0.2">
      <c r="A414" s="86" t="s">
        <v>165</v>
      </c>
      <c r="B414" s="86">
        <v>21</v>
      </c>
      <c r="C414" s="87">
        <v>742.71388959000001</v>
      </c>
      <c r="D414" s="87">
        <v>738.30366348999996</v>
      </c>
      <c r="E414" s="87">
        <v>0</v>
      </c>
      <c r="F414" s="87">
        <v>73.830366350000006</v>
      </c>
      <c r="G414" s="87">
        <v>184.57591586999999</v>
      </c>
      <c r="H414" s="87">
        <v>369.15183174999999</v>
      </c>
      <c r="I414" s="87">
        <v>0</v>
      </c>
      <c r="J414" s="87">
        <v>406.06701492000002</v>
      </c>
      <c r="K414" s="87">
        <v>479.89738126999998</v>
      </c>
      <c r="L414" s="87">
        <v>553.72774761999995</v>
      </c>
    </row>
    <row r="415" spans="1:12" ht="12.75" customHeight="1" x14ac:dyDescent="0.2">
      <c r="A415" s="86" t="s">
        <v>165</v>
      </c>
      <c r="B415" s="86">
        <v>22</v>
      </c>
      <c r="C415" s="87">
        <v>735.91092702000003</v>
      </c>
      <c r="D415" s="87">
        <v>731.39587735999999</v>
      </c>
      <c r="E415" s="87">
        <v>0</v>
      </c>
      <c r="F415" s="87">
        <v>73.139587739999996</v>
      </c>
      <c r="G415" s="87">
        <v>182.84896934</v>
      </c>
      <c r="H415" s="87">
        <v>365.69793867999999</v>
      </c>
      <c r="I415" s="87">
        <v>0</v>
      </c>
      <c r="J415" s="87">
        <v>402.26773255000001</v>
      </c>
      <c r="K415" s="87">
        <v>475.40732028000002</v>
      </c>
      <c r="L415" s="87">
        <v>548.54690802000005</v>
      </c>
    </row>
    <row r="416" spans="1:12" ht="12.75" customHeight="1" x14ac:dyDescent="0.2">
      <c r="A416" s="86" t="s">
        <v>165</v>
      </c>
      <c r="B416" s="86">
        <v>23</v>
      </c>
      <c r="C416" s="87">
        <v>737.07040897000002</v>
      </c>
      <c r="D416" s="87">
        <v>733.20619782000006</v>
      </c>
      <c r="E416" s="87">
        <v>0</v>
      </c>
      <c r="F416" s="87">
        <v>73.320619780000001</v>
      </c>
      <c r="G416" s="87">
        <v>183.30154945999999</v>
      </c>
      <c r="H416" s="87">
        <v>366.60309891000003</v>
      </c>
      <c r="I416" s="87">
        <v>0</v>
      </c>
      <c r="J416" s="87">
        <v>403.26340879999998</v>
      </c>
      <c r="K416" s="87">
        <v>476.58402857999999</v>
      </c>
      <c r="L416" s="87">
        <v>549.90464837000002</v>
      </c>
    </row>
    <row r="417" spans="1:12" ht="12.75" customHeight="1" x14ac:dyDescent="0.2">
      <c r="A417" s="86" t="s">
        <v>165</v>
      </c>
      <c r="B417" s="86">
        <v>24</v>
      </c>
      <c r="C417" s="87">
        <v>810.15466150999998</v>
      </c>
      <c r="D417" s="87">
        <v>805.90414404000001</v>
      </c>
      <c r="E417" s="87">
        <v>0</v>
      </c>
      <c r="F417" s="87">
        <v>80.5904144</v>
      </c>
      <c r="G417" s="87">
        <v>201.47603601</v>
      </c>
      <c r="H417" s="87">
        <v>402.95207202</v>
      </c>
      <c r="I417" s="87">
        <v>0</v>
      </c>
      <c r="J417" s="87">
        <v>443.24727922</v>
      </c>
      <c r="K417" s="87">
        <v>523.83769362999999</v>
      </c>
      <c r="L417" s="87">
        <v>604.42810802999998</v>
      </c>
    </row>
    <row r="418" spans="1:12" ht="12.75" customHeight="1" x14ac:dyDescent="0.2">
      <c r="A418" s="86" t="s">
        <v>166</v>
      </c>
      <c r="B418" s="86">
        <v>1</v>
      </c>
      <c r="C418" s="87">
        <v>870.97717936000004</v>
      </c>
      <c r="D418" s="87">
        <v>866.50197991000005</v>
      </c>
      <c r="E418" s="87">
        <v>0</v>
      </c>
      <c r="F418" s="87">
        <v>86.650197989999995</v>
      </c>
      <c r="G418" s="87">
        <v>216.62549498000001</v>
      </c>
      <c r="H418" s="87">
        <v>433.25098996000003</v>
      </c>
      <c r="I418" s="87">
        <v>0</v>
      </c>
      <c r="J418" s="87">
        <v>476.57608894999998</v>
      </c>
      <c r="K418" s="87">
        <v>563.22628694000002</v>
      </c>
      <c r="L418" s="87">
        <v>649.87648492999995</v>
      </c>
    </row>
    <row r="419" spans="1:12" ht="12.75" customHeight="1" x14ac:dyDescent="0.2">
      <c r="A419" s="86" t="s">
        <v>166</v>
      </c>
      <c r="B419" s="86">
        <v>2</v>
      </c>
      <c r="C419" s="87">
        <v>914.69218717000001</v>
      </c>
      <c r="D419" s="87">
        <v>909.91091541000003</v>
      </c>
      <c r="E419" s="87">
        <v>0</v>
      </c>
      <c r="F419" s="87">
        <v>90.991091539999999</v>
      </c>
      <c r="G419" s="87">
        <v>227.47772885000001</v>
      </c>
      <c r="H419" s="87">
        <v>454.95545771000002</v>
      </c>
      <c r="I419" s="87">
        <v>0</v>
      </c>
      <c r="J419" s="87">
        <v>500.45100348</v>
      </c>
      <c r="K419" s="87">
        <v>591.44209502000001</v>
      </c>
      <c r="L419" s="87">
        <v>682.43318655999997</v>
      </c>
    </row>
    <row r="420" spans="1:12" ht="12.75" customHeight="1" x14ac:dyDescent="0.2">
      <c r="A420" s="86" t="s">
        <v>166</v>
      </c>
      <c r="B420" s="86">
        <v>3</v>
      </c>
      <c r="C420" s="87">
        <v>949.48413633999996</v>
      </c>
      <c r="D420" s="87">
        <v>944.56765723000001</v>
      </c>
      <c r="E420" s="87">
        <v>0</v>
      </c>
      <c r="F420" s="87">
        <v>94.456765720000007</v>
      </c>
      <c r="G420" s="87">
        <v>236.14191431</v>
      </c>
      <c r="H420" s="87">
        <v>472.28382862000001</v>
      </c>
      <c r="I420" s="87">
        <v>0</v>
      </c>
      <c r="J420" s="87">
        <v>519.51221148000002</v>
      </c>
      <c r="K420" s="87">
        <v>613.96897720000004</v>
      </c>
      <c r="L420" s="87">
        <v>708.42574291999995</v>
      </c>
    </row>
    <row r="421" spans="1:12" ht="12.75" customHeight="1" x14ac:dyDescent="0.2">
      <c r="A421" s="86" t="s">
        <v>166</v>
      </c>
      <c r="B421" s="86">
        <v>4</v>
      </c>
      <c r="C421" s="87">
        <v>961.14162914999997</v>
      </c>
      <c r="D421" s="87">
        <v>956.20272269999998</v>
      </c>
      <c r="E421" s="87">
        <v>0</v>
      </c>
      <c r="F421" s="87">
        <v>95.620272270000001</v>
      </c>
      <c r="G421" s="87">
        <v>239.05068068</v>
      </c>
      <c r="H421" s="87">
        <v>478.10136134999999</v>
      </c>
      <c r="I421" s="87">
        <v>0</v>
      </c>
      <c r="J421" s="87">
        <v>525.91149748999999</v>
      </c>
      <c r="K421" s="87">
        <v>621.53176975999997</v>
      </c>
      <c r="L421" s="87">
        <v>717.15204202999996</v>
      </c>
    </row>
    <row r="422" spans="1:12" ht="12.75" customHeight="1" x14ac:dyDescent="0.2">
      <c r="A422" s="86" t="s">
        <v>166</v>
      </c>
      <c r="B422" s="86">
        <v>5</v>
      </c>
      <c r="C422" s="87">
        <v>964.98707172000002</v>
      </c>
      <c r="D422" s="87">
        <v>960.12438861999999</v>
      </c>
      <c r="E422" s="87">
        <v>0</v>
      </c>
      <c r="F422" s="87">
        <v>96.012438860000003</v>
      </c>
      <c r="G422" s="87">
        <v>240.03109716</v>
      </c>
      <c r="H422" s="87">
        <v>480.06219431</v>
      </c>
      <c r="I422" s="87">
        <v>0</v>
      </c>
      <c r="J422" s="87">
        <v>528.06841373999998</v>
      </c>
      <c r="K422" s="87">
        <v>624.08085259999996</v>
      </c>
      <c r="L422" s="87">
        <v>720.09329147000005</v>
      </c>
    </row>
    <row r="423" spans="1:12" ht="12.75" customHeight="1" x14ac:dyDescent="0.2">
      <c r="A423" s="86" t="s">
        <v>166</v>
      </c>
      <c r="B423" s="86">
        <v>6</v>
      </c>
      <c r="C423" s="87">
        <v>950.89842564000003</v>
      </c>
      <c r="D423" s="87">
        <v>946.20436491999999</v>
      </c>
      <c r="E423" s="87">
        <v>0</v>
      </c>
      <c r="F423" s="87">
        <v>94.620436490000003</v>
      </c>
      <c r="G423" s="87">
        <v>236.55109123</v>
      </c>
      <c r="H423" s="87">
        <v>473.10218245999999</v>
      </c>
      <c r="I423" s="87">
        <v>0</v>
      </c>
      <c r="J423" s="87">
        <v>520.41240071000004</v>
      </c>
      <c r="K423" s="87">
        <v>615.03283720000002</v>
      </c>
      <c r="L423" s="87">
        <v>709.65327368999999</v>
      </c>
    </row>
    <row r="424" spans="1:12" ht="12.75" customHeight="1" x14ac:dyDescent="0.2">
      <c r="A424" s="86" t="s">
        <v>166</v>
      </c>
      <c r="B424" s="86">
        <v>7</v>
      </c>
      <c r="C424" s="87">
        <v>893.59467877999998</v>
      </c>
      <c r="D424" s="87">
        <v>889.48266302000002</v>
      </c>
      <c r="E424" s="87">
        <v>0</v>
      </c>
      <c r="F424" s="87">
        <v>88.9482663</v>
      </c>
      <c r="G424" s="87">
        <v>222.37066576000001</v>
      </c>
      <c r="H424" s="87">
        <v>444.74133151000001</v>
      </c>
      <c r="I424" s="87">
        <v>0</v>
      </c>
      <c r="J424" s="87">
        <v>489.21546466000001</v>
      </c>
      <c r="K424" s="87">
        <v>578.16373095999995</v>
      </c>
      <c r="L424" s="87">
        <v>667.11199726999996</v>
      </c>
    </row>
    <row r="425" spans="1:12" ht="12.75" customHeight="1" x14ac:dyDescent="0.2">
      <c r="A425" s="86" t="s">
        <v>166</v>
      </c>
      <c r="B425" s="86">
        <v>8</v>
      </c>
      <c r="C425" s="87">
        <v>808.53724176000003</v>
      </c>
      <c r="D425" s="87">
        <v>804.78985541999998</v>
      </c>
      <c r="E425" s="87">
        <v>0</v>
      </c>
      <c r="F425" s="87">
        <v>80.478985539999996</v>
      </c>
      <c r="G425" s="87">
        <v>201.19746386</v>
      </c>
      <c r="H425" s="87">
        <v>402.39492770999999</v>
      </c>
      <c r="I425" s="87">
        <v>0</v>
      </c>
      <c r="J425" s="87">
        <v>442.63442048000002</v>
      </c>
      <c r="K425" s="87">
        <v>523.11340601999996</v>
      </c>
      <c r="L425" s="87">
        <v>603.59239157000002</v>
      </c>
    </row>
    <row r="426" spans="1:12" ht="12.75" customHeight="1" x14ac:dyDescent="0.2">
      <c r="A426" s="86" t="s">
        <v>166</v>
      </c>
      <c r="B426" s="86">
        <v>9</v>
      </c>
      <c r="C426" s="87">
        <v>759.44092634000003</v>
      </c>
      <c r="D426" s="87">
        <v>756.35978396999997</v>
      </c>
      <c r="E426" s="87">
        <v>0</v>
      </c>
      <c r="F426" s="87">
        <v>75.635978399999999</v>
      </c>
      <c r="G426" s="87">
        <v>189.08994598999999</v>
      </c>
      <c r="H426" s="87">
        <v>378.17989198999999</v>
      </c>
      <c r="I426" s="87">
        <v>0</v>
      </c>
      <c r="J426" s="87">
        <v>415.99788117999998</v>
      </c>
      <c r="K426" s="87">
        <v>491.63385957999998</v>
      </c>
      <c r="L426" s="87">
        <v>567.26983798000003</v>
      </c>
    </row>
    <row r="427" spans="1:12" ht="12.75" customHeight="1" x14ac:dyDescent="0.2">
      <c r="A427" s="86" t="s">
        <v>166</v>
      </c>
      <c r="B427" s="86">
        <v>10</v>
      </c>
      <c r="C427" s="87">
        <v>740.18004647999999</v>
      </c>
      <c r="D427" s="87">
        <v>736.97265144000005</v>
      </c>
      <c r="E427" s="87">
        <v>0</v>
      </c>
      <c r="F427" s="87">
        <v>73.697265139999999</v>
      </c>
      <c r="G427" s="87">
        <v>184.24316286000001</v>
      </c>
      <c r="H427" s="87">
        <v>368.48632572000002</v>
      </c>
      <c r="I427" s="87">
        <v>0</v>
      </c>
      <c r="J427" s="87">
        <v>405.33495828999997</v>
      </c>
      <c r="K427" s="87">
        <v>479.03222344</v>
      </c>
      <c r="L427" s="87">
        <v>552.72948857999995</v>
      </c>
    </row>
    <row r="428" spans="1:12" ht="12.75" customHeight="1" x14ac:dyDescent="0.2">
      <c r="A428" s="86" t="s">
        <v>166</v>
      </c>
      <c r="B428" s="86">
        <v>11</v>
      </c>
      <c r="C428" s="87">
        <v>731.07759595000005</v>
      </c>
      <c r="D428" s="87">
        <v>727.85460064999995</v>
      </c>
      <c r="E428" s="87">
        <v>0</v>
      </c>
      <c r="F428" s="87">
        <v>72.785460069999999</v>
      </c>
      <c r="G428" s="87">
        <v>181.96365015999999</v>
      </c>
      <c r="H428" s="87">
        <v>363.92730032999998</v>
      </c>
      <c r="I428" s="87">
        <v>0</v>
      </c>
      <c r="J428" s="87">
        <v>400.32003035999998</v>
      </c>
      <c r="K428" s="87">
        <v>473.10549042000002</v>
      </c>
      <c r="L428" s="87">
        <v>545.89095049000002</v>
      </c>
    </row>
    <row r="429" spans="1:12" ht="12.75" customHeight="1" x14ac:dyDescent="0.2">
      <c r="A429" s="86" t="s">
        <v>166</v>
      </c>
      <c r="B429" s="86">
        <v>12</v>
      </c>
      <c r="C429" s="87">
        <v>731.93400037000004</v>
      </c>
      <c r="D429" s="87">
        <v>728.27833923000003</v>
      </c>
      <c r="E429" s="87">
        <v>0</v>
      </c>
      <c r="F429" s="87">
        <v>72.827833920000003</v>
      </c>
      <c r="G429" s="87">
        <v>182.06958481000001</v>
      </c>
      <c r="H429" s="87">
        <v>364.13916962000002</v>
      </c>
      <c r="I429" s="87">
        <v>0</v>
      </c>
      <c r="J429" s="87">
        <v>400.55308658000001</v>
      </c>
      <c r="K429" s="87">
        <v>473.3809205</v>
      </c>
      <c r="L429" s="87">
        <v>546.20875441999999</v>
      </c>
    </row>
    <row r="430" spans="1:12" ht="12.75" customHeight="1" x14ac:dyDescent="0.2">
      <c r="A430" s="86" t="s">
        <v>166</v>
      </c>
      <c r="B430" s="86">
        <v>13</v>
      </c>
      <c r="C430" s="87">
        <v>772.74646456999994</v>
      </c>
      <c r="D430" s="87">
        <v>768.73828960000003</v>
      </c>
      <c r="E430" s="87">
        <v>0</v>
      </c>
      <c r="F430" s="87">
        <v>76.873828959999997</v>
      </c>
      <c r="G430" s="87">
        <v>192.18457240000001</v>
      </c>
      <c r="H430" s="87">
        <v>384.36914480000002</v>
      </c>
      <c r="I430" s="87">
        <v>0</v>
      </c>
      <c r="J430" s="87">
        <v>422.80605928</v>
      </c>
      <c r="K430" s="87">
        <v>499.67988824000003</v>
      </c>
      <c r="L430" s="87">
        <v>576.55371720000005</v>
      </c>
    </row>
    <row r="431" spans="1:12" ht="12.75" customHeight="1" x14ac:dyDescent="0.2">
      <c r="A431" s="86" t="s">
        <v>166</v>
      </c>
      <c r="B431" s="86">
        <v>14</v>
      </c>
      <c r="C431" s="87">
        <v>781.02875692999999</v>
      </c>
      <c r="D431" s="87">
        <v>776.94541475000005</v>
      </c>
      <c r="E431" s="87">
        <v>0</v>
      </c>
      <c r="F431" s="87">
        <v>77.694541479999998</v>
      </c>
      <c r="G431" s="87">
        <v>194.23635368999999</v>
      </c>
      <c r="H431" s="87">
        <v>388.47270737999997</v>
      </c>
      <c r="I431" s="87">
        <v>0</v>
      </c>
      <c r="J431" s="87">
        <v>427.31997811000002</v>
      </c>
      <c r="K431" s="87">
        <v>505.01451959000002</v>
      </c>
      <c r="L431" s="87">
        <v>582.70906105999995</v>
      </c>
    </row>
    <row r="432" spans="1:12" ht="12.75" customHeight="1" x14ac:dyDescent="0.2">
      <c r="A432" s="86" t="s">
        <v>166</v>
      </c>
      <c r="B432" s="86">
        <v>15</v>
      </c>
      <c r="C432" s="87">
        <v>799.74834922000002</v>
      </c>
      <c r="D432" s="87">
        <v>795.70056218000002</v>
      </c>
      <c r="E432" s="87">
        <v>0</v>
      </c>
      <c r="F432" s="87">
        <v>79.570056219999998</v>
      </c>
      <c r="G432" s="87">
        <v>198.92514055000001</v>
      </c>
      <c r="H432" s="87">
        <v>397.85028109000001</v>
      </c>
      <c r="I432" s="87">
        <v>0</v>
      </c>
      <c r="J432" s="87">
        <v>437.63530919999999</v>
      </c>
      <c r="K432" s="87">
        <v>517.20536542000002</v>
      </c>
      <c r="L432" s="87">
        <v>596.77542163999999</v>
      </c>
    </row>
    <row r="433" spans="1:12" ht="12.75" customHeight="1" x14ac:dyDescent="0.2">
      <c r="A433" s="86" t="s">
        <v>166</v>
      </c>
      <c r="B433" s="86">
        <v>16</v>
      </c>
      <c r="C433" s="87">
        <v>804.94719841999995</v>
      </c>
      <c r="D433" s="87">
        <v>801.22224831999995</v>
      </c>
      <c r="E433" s="87">
        <v>0</v>
      </c>
      <c r="F433" s="87">
        <v>80.122224829999993</v>
      </c>
      <c r="G433" s="87">
        <v>200.30556207999999</v>
      </c>
      <c r="H433" s="87">
        <v>400.61112415999997</v>
      </c>
      <c r="I433" s="87">
        <v>0</v>
      </c>
      <c r="J433" s="87">
        <v>440.67223658</v>
      </c>
      <c r="K433" s="87">
        <v>520.79446141000005</v>
      </c>
      <c r="L433" s="87">
        <v>600.91668623999999</v>
      </c>
    </row>
    <row r="434" spans="1:12" ht="12.75" customHeight="1" x14ac:dyDescent="0.2">
      <c r="A434" s="86" t="s">
        <v>166</v>
      </c>
      <c r="B434" s="86">
        <v>17</v>
      </c>
      <c r="C434" s="87">
        <v>804.94760891999999</v>
      </c>
      <c r="D434" s="87">
        <v>801.19942413000001</v>
      </c>
      <c r="E434" s="87">
        <v>0</v>
      </c>
      <c r="F434" s="87">
        <v>80.119942409999993</v>
      </c>
      <c r="G434" s="87">
        <v>200.29985603</v>
      </c>
      <c r="H434" s="87">
        <v>400.59971207000001</v>
      </c>
      <c r="I434" s="87">
        <v>0</v>
      </c>
      <c r="J434" s="87">
        <v>440.65968327000002</v>
      </c>
      <c r="K434" s="87">
        <v>520.77962567999998</v>
      </c>
      <c r="L434" s="87">
        <v>600.89956810000001</v>
      </c>
    </row>
    <row r="435" spans="1:12" ht="12.75" customHeight="1" x14ac:dyDescent="0.2">
      <c r="A435" s="86" t="s">
        <v>166</v>
      </c>
      <c r="B435" s="86">
        <v>18</v>
      </c>
      <c r="C435" s="87">
        <v>804.97798622000005</v>
      </c>
      <c r="D435" s="87">
        <v>800.29940157999999</v>
      </c>
      <c r="E435" s="87">
        <v>0</v>
      </c>
      <c r="F435" s="87">
        <v>80.029940159999995</v>
      </c>
      <c r="G435" s="87">
        <v>200.0748504</v>
      </c>
      <c r="H435" s="87">
        <v>400.14970079</v>
      </c>
      <c r="I435" s="87">
        <v>0</v>
      </c>
      <c r="J435" s="87">
        <v>440.16467087000001</v>
      </c>
      <c r="K435" s="87">
        <v>520.19461103000003</v>
      </c>
      <c r="L435" s="87">
        <v>600.22455119000006</v>
      </c>
    </row>
    <row r="436" spans="1:12" ht="12.75" customHeight="1" x14ac:dyDescent="0.2">
      <c r="A436" s="86" t="s">
        <v>166</v>
      </c>
      <c r="B436" s="86">
        <v>19</v>
      </c>
      <c r="C436" s="87">
        <v>787.16561445000002</v>
      </c>
      <c r="D436" s="87">
        <v>783.08937208999998</v>
      </c>
      <c r="E436" s="87">
        <v>0</v>
      </c>
      <c r="F436" s="87">
        <v>78.308937209999996</v>
      </c>
      <c r="G436" s="87">
        <v>195.77234301999999</v>
      </c>
      <c r="H436" s="87">
        <v>391.54468605</v>
      </c>
      <c r="I436" s="87">
        <v>0</v>
      </c>
      <c r="J436" s="87">
        <v>430.69915465000003</v>
      </c>
      <c r="K436" s="87">
        <v>509.00809185999998</v>
      </c>
      <c r="L436" s="87">
        <v>587.31702906999999</v>
      </c>
    </row>
    <row r="437" spans="1:12" ht="12.75" customHeight="1" x14ac:dyDescent="0.2">
      <c r="A437" s="86" t="s">
        <v>166</v>
      </c>
      <c r="B437" s="86">
        <v>20</v>
      </c>
      <c r="C437" s="87">
        <v>768.71792914000002</v>
      </c>
      <c r="D437" s="87">
        <v>764.79185800000005</v>
      </c>
      <c r="E437" s="87">
        <v>0</v>
      </c>
      <c r="F437" s="87">
        <v>76.479185799999996</v>
      </c>
      <c r="G437" s="87">
        <v>191.19796450000001</v>
      </c>
      <c r="H437" s="87">
        <v>382.39592900000002</v>
      </c>
      <c r="I437" s="87">
        <v>0</v>
      </c>
      <c r="J437" s="87">
        <v>420.63552190000001</v>
      </c>
      <c r="K437" s="87">
        <v>497.1147077</v>
      </c>
      <c r="L437" s="87">
        <v>573.59389350000004</v>
      </c>
    </row>
    <row r="438" spans="1:12" ht="12.75" customHeight="1" x14ac:dyDescent="0.2">
      <c r="A438" s="86" t="s">
        <v>166</v>
      </c>
      <c r="B438" s="86">
        <v>21</v>
      </c>
      <c r="C438" s="87">
        <v>750.84324508999998</v>
      </c>
      <c r="D438" s="87">
        <v>746.60774787000003</v>
      </c>
      <c r="E438" s="87">
        <v>0</v>
      </c>
      <c r="F438" s="87">
        <v>74.660774790000005</v>
      </c>
      <c r="G438" s="87">
        <v>186.65193697000001</v>
      </c>
      <c r="H438" s="87">
        <v>373.30387394000002</v>
      </c>
      <c r="I438" s="87">
        <v>0</v>
      </c>
      <c r="J438" s="87">
        <v>410.63426133000002</v>
      </c>
      <c r="K438" s="87">
        <v>485.29503612000002</v>
      </c>
      <c r="L438" s="87">
        <v>559.95581089999996</v>
      </c>
    </row>
    <row r="439" spans="1:12" ht="12.75" customHeight="1" x14ac:dyDescent="0.2">
      <c r="A439" s="86" t="s">
        <v>166</v>
      </c>
      <c r="B439" s="86">
        <v>22</v>
      </c>
      <c r="C439" s="87">
        <v>719.37420234000001</v>
      </c>
      <c r="D439" s="87">
        <v>715.43809683999996</v>
      </c>
      <c r="E439" s="87">
        <v>0</v>
      </c>
      <c r="F439" s="87">
        <v>71.543809679999995</v>
      </c>
      <c r="G439" s="87">
        <v>178.85952420999999</v>
      </c>
      <c r="H439" s="87">
        <v>357.71904841999998</v>
      </c>
      <c r="I439" s="87">
        <v>0</v>
      </c>
      <c r="J439" s="87">
        <v>393.49095326000003</v>
      </c>
      <c r="K439" s="87">
        <v>465.03476295000002</v>
      </c>
      <c r="L439" s="87">
        <v>536.57857263000005</v>
      </c>
    </row>
    <row r="440" spans="1:12" ht="12.75" customHeight="1" x14ac:dyDescent="0.2">
      <c r="A440" s="86" t="s">
        <v>166</v>
      </c>
      <c r="B440" s="86">
        <v>23</v>
      </c>
      <c r="C440" s="87">
        <v>746.20446769</v>
      </c>
      <c r="D440" s="87">
        <v>742.28806284999996</v>
      </c>
      <c r="E440" s="87">
        <v>0</v>
      </c>
      <c r="F440" s="87">
        <v>74.228806289999994</v>
      </c>
      <c r="G440" s="87">
        <v>185.57201570999999</v>
      </c>
      <c r="H440" s="87">
        <v>371.14403142999998</v>
      </c>
      <c r="I440" s="87">
        <v>0</v>
      </c>
      <c r="J440" s="87">
        <v>408.25843457000002</v>
      </c>
      <c r="K440" s="87">
        <v>482.48724084999998</v>
      </c>
      <c r="L440" s="87">
        <v>556.71604714</v>
      </c>
    </row>
    <row r="441" spans="1:12" ht="12.75" customHeight="1" x14ac:dyDescent="0.2">
      <c r="A441" s="86" t="s">
        <v>166</v>
      </c>
      <c r="B441" s="86">
        <v>24</v>
      </c>
      <c r="C441" s="87">
        <v>806.38348889999997</v>
      </c>
      <c r="D441" s="87">
        <v>801.96547714999997</v>
      </c>
      <c r="E441" s="87">
        <v>0</v>
      </c>
      <c r="F441" s="87">
        <v>80.196547719999998</v>
      </c>
      <c r="G441" s="87">
        <v>200.49136928999999</v>
      </c>
      <c r="H441" s="87">
        <v>400.98273857999999</v>
      </c>
      <c r="I441" s="87">
        <v>0</v>
      </c>
      <c r="J441" s="87">
        <v>441.08101242999999</v>
      </c>
      <c r="K441" s="87">
        <v>521.27756015</v>
      </c>
      <c r="L441" s="87">
        <v>601.47410786</v>
      </c>
    </row>
    <row r="442" spans="1:12" ht="12.75" customHeight="1" x14ac:dyDescent="0.2">
      <c r="A442" s="86" t="s">
        <v>167</v>
      </c>
      <c r="B442" s="86">
        <v>1</v>
      </c>
      <c r="C442" s="87">
        <v>902.41820171999996</v>
      </c>
      <c r="D442" s="87">
        <v>897.36100112999998</v>
      </c>
      <c r="E442" s="87">
        <v>0</v>
      </c>
      <c r="F442" s="87">
        <v>89.736100109999995</v>
      </c>
      <c r="G442" s="87">
        <v>224.34025027999999</v>
      </c>
      <c r="H442" s="87">
        <v>448.68050056999999</v>
      </c>
      <c r="I442" s="87">
        <v>0</v>
      </c>
      <c r="J442" s="87">
        <v>493.54855062000001</v>
      </c>
      <c r="K442" s="87">
        <v>583.28465072999995</v>
      </c>
      <c r="L442" s="87">
        <v>673.02075085000001</v>
      </c>
    </row>
    <row r="443" spans="1:12" ht="12.75" customHeight="1" x14ac:dyDescent="0.2">
      <c r="A443" s="86" t="s">
        <v>167</v>
      </c>
      <c r="B443" s="86">
        <v>2</v>
      </c>
      <c r="C443" s="87">
        <v>945.41272892999996</v>
      </c>
      <c r="D443" s="87">
        <v>940.15292344</v>
      </c>
      <c r="E443" s="87">
        <v>0</v>
      </c>
      <c r="F443" s="87">
        <v>94.015292340000002</v>
      </c>
      <c r="G443" s="87">
        <v>235.03823086</v>
      </c>
      <c r="H443" s="87">
        <v>470.07646172</v>
      </c>
      <c r="I443" s="87">
        <v>0</v>
      </c>
      <c r="J443" s="87">
        <v>517.08410789000004</v>
      </c>
      <c r="K443" s="87">
        <v>611.09940024000002</v>
      </c>
      <c r="L443" s="87">
        <v>705.11469258</v>
      </c>
    </row>
    <row r="444" spans="1:12" ht="12.75" customHeight="1" x14ac:dyDescent="0.2">
      <c r="A444" s="86" t="s">
        <v>167</v>
      </c>
      <c r="B444" s="86">
        <v>3</v>
      </c>
      <c r="C444" s="87">
        <v>957.11010933</v>
      </c>
      <c r="D444" s="87">
        <v>952.09391530000005</v>
      </c>
      <c r="E444" s="87">
        <v>0</v>
      </c>
      <c r="F444" s="87">
        <v>95.209391530000005</v>
      </c>
      <c r="G444" s="87">
        <v>238.02347882999999</v>
      </c>
      <c r="H444" s="87">
        <v>476.04695765000002</v>
      </c>
      <c r="I444" s="87">
        <v>0</v>
      </c>
      <c r="J444" s="87">
        <v>523.65165342</v>
      </c>
      <c r="K444" s="87">
        <v>618.86104494999995</v>
      </c>
      <c r="L444" s="87">
        <v>714.07043648000001</v>
      </c>
    </row>
    <row r="445" spans="1:12" ht="12.75" customHeight="1" x14ac:dyDescent="0.2">
      <c r="A445" s="86" t="s">
        <v>167</v>
      </c>
      <c r="B445" s="86">
        <v>4</v>
      </c>
      <c r="C445" s="87">
        <v>956.64220580000006</v>
      </c>
      <c r="D445" s="87">
        <v>951.42982242999994</v>
      </c>
      <c r="E445" s="87">
        <v>0</v>
      </c>
      <c r="F445" s="87">
        <v>95.142982239999995</v>
      </c>
      <c r="G445" s="87">
        <v>237.85745560999999</v>
      </c>
      <c r="H445" s="87">
        <v>475.71491121999998</v>
      </c>
      <c r="I445" s="87">
        <v>0</v>
      </c>
      <c r="J445" s="87">
        <v>523.28640234</v>
      </c>
      <c r="K445" s="87">
        <v>618.42938458000003</v>
      </c>
      <c r="L445" s="87">
        <v>713.57236681999996</v>
      </c>
    </row>
    <row r="446" spans="1:12" ht="12.75" customHeight="1" x14ac:dyDescent="0.2">
      <c r="A446" s="86" t="s">
        <v>167</v>
      </c>
      <c r="B446" s="86">
        <v>5</v>
      </c>
      <c r="C446" s="87">
        <v>956.90173087999995</v>
      </c>
      <c r="D446" s="87">
        <v>951.74224041000002</v>
      </c>
      <c r="E446" s="87">
        <v>0</v>
      </c>
      <c r="F446" s="87">
        <v>95.174224039999999</v>
      </c>
      <c r="G446" s="87">
        <v>237.9355601</v>
      </c>
      <c r="H446" s="87">
        <v>475.87112021000002</v>
      </c>
      <c r="I446" s="87">
        <v>0</v>
      </c>
      <c r="J446" s="87">
        <v>523.45823223000002</v>
      </c>
      <c r="K446" s="87">
        <v>618.63245627000003</v>
      </c>
      <c r="L446" s="87">
        <v>713.80668031000005</v>
      </c>
    </row>
    <row r="447" spans="1:12" ht="12.75" customHeight="1" x14ac:dyDescent="0.2">
      <c r="A447" s="86" t="s">
        <v>167</v>
      </c>
      <c r="B447" s="86">
        <v>6</v>
      </c>
      <c r="C447" s="87">
        <v>963.98008123</v>
      </c>
      <c r="D447" s="87">
        <v>959.20553499000005</v>
      </c>
      <c r="E447" s="87">
        <v>0</v>
      </c>
      <c r="F447" s="87">
        <v>95.920553499999997</v>
      </c>
      <c r="G447" s="87">
        <v>239.80138375000001</v>
      </c>
      <c r="H447" s="87">
        <v>479.60276750000003</v>
      </c>
      <c r="I447" s="87">
        <v>0</v>
      </c>
      <c r="J447" s="87">
        <v>527.56304423999995</v>
      </c>
      <c r="K447" s="87">
        <v>623.48359774000005</v>
      </c>
      <c r="L447" s="87">
        <v>719.40415124000003</v>
      </c>
    </row>
    <row r="448" spans="1:12" ht="12.75" customHeight="1" x14ac:dyDescent="0.2">
      <c r="A448" s="86" t="s">
        <v>167</v>
      </c>
      <c r="B448" s="86">
        <v>7</v>
      </c>
      <c r="C448" s="87">
        <v>921.47466996000003</v>
      </c>
      <c r="D448" s="87">
        <v>916.88125837999996</v>
      </c>
      <c r="E448" s="87">
        <v>0</v>
      </c>
      <c r="F448" s="87">
        <v>91.688125839999998</v>
      </c>
      <c r="G448" s="87">
        <v>229.22031459999999</v>
      </c>
      <c r="H448" s="87">
        <v>458.44062918999998</v>
      </c>
      <c r="I448" s="87">
        <v>0</v>
      </c>
      <c r="J448" s="87">
        <v>504.28469210999998</v>
      </c>
      <c r="K448" s="87">
        <v>595.97281795000004</v>
      </c>
      <c r="L448" s="87">
        <v>687.66094379000003</v>
      </c>
    </row>
    <row r="449" spans="1:12" ht="12.75" customHeight="1" x14ac:dyDescent="0.2">
      <c r="A449" s="86" t="s">
        <v>167</v>
      </c>
      <c r="B449" s="86">
        <v>8</v>
      </c>
      <c r="C449" s="87">
        <v>844.43736591000004</v>
      </c>
      <c r="D449" s="87">
        <v>839.63591612000005</v>
      </c>
      <c r="E449" s="87">
        <v>0</v>
      </c>
      <c r="F449" s="87">
        <v>83.963591609999995</v>
      </c>
      <c r="G449" s="87">
        <v>209.90897903000001</v>
      </c>
      <c r="H449" s="87">
        <v>419.81795806000002</v>
      </c>
      <c r="I449" s="87">
        <v>0</v>
      </c>
      <c r="J449" s="87">
        <v>461.79975387000002</v>
      </c>
      <c r="K449" s="87">
        <v>545.76334548</v>
      </c>
      <c r="L449" s="87">
        <v>629.72693708999998</v>
      </c>
    </row>
    <row r="450" spans="1:12" ht="12.75" customHeight="1" x14ac:dyDescent="0.2">
      <c r="A450" s="86" t="s">
        <v>167</v>
      </c>
      <c r="B450" s="86">
        <v>9</v>
      </c>
      <c r="C450" s="87">
        <v>808.33937273000004</v>
      </c>
      <c r="D450" s="87">
        <v>804.62767721</v>
      </c>
      <c r="E450" s="87">
        <v>0</v>
      </c>
      <c r="F450" s="87">
        <v>80.462767720000002</v>
      </c>
      <c r="G450" s="87">
        <v>201.1569193</v>
      </c>
      <c r="H450" s="87">
        <v>402.31383861</v>
      </c>
      <c r="I450" s="87">
        <v>0</v>
      </c>
      <c r="J450" s="87">
        <v>442.54522247</v>
      </c>
      <c r="K450" s="87">
        <v>523.00799018999999</v>
      </c>
      <c r="L450" s="87">
        <v>603.47075790999997</v>
      </c>
    </row>
    <row r="451" spans="1:12" ht="12.75" customHeight="1" x14ac:dyDescent="0.2">
      <c r="A451" s="86" t="s">
        <v>167</v>
      </c>
      <c r="B451" s="86">
        <v>10</v>
      </c>
      <c r="C451" s="87">
        <v>792.41804923999996</v>
      </c>
      <c r="D451" s="87">
        <v>788.45060028</v>
      </c>
      <c r="E451" s="87">
        <v>0</v>
      </c>
      <c r="F451" s="87">
        <v>78.845060029999999</v>
      </c>
      <c r="G451" s="87">
        <v>197.11265007</v>
      </c>
      <c r="H451" s="87">
        <v>394.22530014</v>
      </c>
      <c r="I451" s="87">
        <v>0</v>
      </c>
      <c r="J451" s="87">
        <v>433.64783015</v>
      </c>
      <c r="K451" s="87">
        <v>512.49289018000002</v>
      </c>
      <c r="L451" s="87">
        <v>591.33795021000003</v>
      </c>
    </row>
    <row r="452" spans="1:12" ht="12.75" customHeight="1" x14ac:dyDescent="0.2">
      <c r="A452" s="86" t="s">
        <v>167</v>
      </c>
      <c r="B452" s="86">
        <v>11</v>
      </c>
      <c r="C452" s="87">
        <v>782.85948428999995</v>
      </c>
      <c r="D452" s="87">
        <v>779.07275665999998</v>
      </c>
      <c r="E452" s="87">
        <v>0</v>
      </c>
      <c r="F452" s="87">
        <v>77.907275670000004</v>
      </c>
      <c r="G452" s="87">
        <v>194.76818917</v>
      </c>
      <c r="H452" s="87">
        <v>389.53637832999999</v>
      </c>
      <c r="I452" s="87">
        <v>0</v>
      </c>
      <c r="J452" s="87">
        <v>428.49001615999998</v>
      </c>
      <c r="K452" s="87">
        <v>506.39729182999997</v>
      </c>
      <c r="L452" s="87">
        <v>584.30456749999996</v>
      </c>
    </row>
    <row r="453" spans="1:12" ht="12.75" customHeight="1" x14ac:dyDescent="0.2">
      <c r="A453" s="86" t="s">
        <v>167</v>
      </c>
      <c r="B453" s="86">
        <v>12</v>
      </c>
      <c r="C453" s="87">
        <v>790.67573962999995</v>
      </c>
      <c r="D453" s="87">
        <v>786.72148578999997</v>
      </c>
      <c r="E453" s="87">
        <v>0</v>
      </c>
      <c r="F453" s="87">
        <v>78.672148579999998</v>
      </c>
      <c r="G453" s="87">
        <v>196.68037145</v>
      </c>
      <c r="H453" s="87">
        <v>393.36074289999999</v>
      </c>
      <c r="I453" s="87">
        <v>0</v>
      </c>
      <c r="J453" s="87">
        <v>432.69681717999998</v>
      </c>
      <c r="K453" s="87">
        <v>511.36896575999998</v>
      </c>
      <c r="L453" s="87">
        <v>590.04111434000004</v>
      </c>
    </row>
    <row r="454" spans="1:12" ht="12.75" customHeight="1" x14ac:dyDescent="0.2">
      <c r="A454" s="86" t="s">
        <v>167</v>
      </c>
      <c r="B454" s="86">
        <v>13</v>
      </c>
      <c r="C454" s="87">
        <v>816.65494185</v>
      </c>
      <c r="D454" s="87">
        <v>812.84906285</v>
      </c>
      <c r="E454" s="87">
        <v>0</v>
      </c>
      <c r="F454" s="87">
        <v>81.284906289999995</v>
      </c>
      <c r="G454" s="87">
        <v>203.21226571</v>
      </c>
      <c r="H454" s="87">
        <v>406.42453143</v>
      </c>
      <c r="I454" s="87">
        <v>0</v>
      </c>
      <c r="J454" s="87">
        <v>447.06698456999999</v>
      </c>
      <c r="K454" s="87">
        <v>528.35189085000002</v>
      </c>
      <c r="L454" s="87">
        <v>609.63679714</v>
      </c>
    </row>
    <row r="455" spans="1:12" ht="12.75" customHeight="1" x14ac:dyDescent="0.2">
      <c r="A455" s="86" t="s">
        <v>167</v>
      </c>
      <c r="B455" s="86">
        <v>14</v>
      </c>
      <c r="C455" s="87">
        <v>807.48957399000005</v>
      </c>
      <c r="D455" s="87">
        <v>802.74791420999998</v>
      </c>
      <c r="E455" s="87">
        <v>0</v>
      </c>
      <c r="F455" s="87">
        <v>80.27479142</v>
      </c>
      <c r="G455" s="87">
        <v>200.68697854999999</v>
      </c>
      <c r="H455" s="87">
        <v>401.37395710999999</v>
      </c>
      <c r="I455" s="87">
        <v>0</v>
      </c>
      <c r="J455" s="87">
        <v>441.51135282000001</v>
      </c>
      <c r="K455" s="87">
        <v>521.78614424</v>
      </c>
      <c r="L455" s="87">
        <v>602.06093566000004</v>
      </c>
    </row>
    <row r="456" spans="1:12" ht="12.75" customHeight="1" x14ac:dyDescent="0.2">
      <c r="A456" s="86" t="s">
        <v>167</v>
      </c>
      <c r="B456" s="86">
        <v>15</v>
      </c>
      <c r="C456" s="87">
        <v>817.76224065999997</v>
      </c>
      <c r="D456" s="87">
        <v>810.49029465000001</v>
      </c>
      <c r="E456" s="87">
        <v>0</v>
      </c>
      <c r="F456" s="87">
        <v>81.049029469999994</v>
      </c>
      <c r="G456" s="87">
        <v>202.62257366</v>
      </c>
      <c r="H456" s="87">
        <v>405.24514733000001</v>
      </c>
      <c r="I456" s="87">
        <v>0</v>
      </c>
      <c r="J456" s="87">
        <v>445.76966205999997</v>
      </c>
      <c r="K456" s="87">
        <v>526.81869152000002</v>
      </c>
      <c r="L456" s="87">
        <v>607.86772098999995</v>
      </c>
    </row>
    <row r="457" spans="1:12" ht="12.75" customHeight="1" x14ac:dyDescent="0.2">
      <c r="A457" s="86" t="s">
        <v>167</v>
      </c>
      <c r="B457" s="86">
        <v>16</v>
      </c>
      <c r="C457" s="87">
        <v>825.54996886000004</v>
      </c>
      <c r="D457" s="87">
        <v>818.41167515999996</v>
      </c>
      <c r="E457" s="87">
        <v>0</v>
      </c>
      <c r="F457" s="87">
        <v>81.841167519999999</v>
      </c>
      <c r="G457" s="87">
        <v>204.60291878999999</v>
      </c>
      <c r="H457" s="87">
        <v>409.20583757999998</v>
      </c>
      <c r="I457" s="87">
        <v>0</v>
      </c>
      <c r="J457" s="87">
        <v>450.12642133999998</v>
      </c>
      <c r="K457" s="87">
        <v>531.96758884999997</v>
      </c>
      <c r="L457" s="87">
        <v>613.80875636999997</v>
      </c>
    </row>
    <row r="458" spans="1:12" ht="12.75" customHeight="1" x14ac:dyDescent="0.2">
      <c r="A458" s="86" t="s">
        <v>167</v>
      </c>
      <c r="B458" s="86">
        <v>17</v>
      </c>
      <c r="C458" s="87">
        <v>836.48200181000004</v>
      </c>
      <c r="D458" s="87">
        <v>829.33310616999995</v>
      </c>
      <c r="E458" s="87">
        <v>0</v>
      </c>
      <c r="F458" s="87">
        <v>82.93331062</v>
      </c>
      <c r="G458" s="87">
        <v>207.33327654000001</v>
      </c>
      <c r="H458" s="87">
        <v>414.66655308999998</v>
      </c>
      <c r="I458" s="87">
        <v>0</v>
      </c>
      <c r="J458" s="87">
        <v>456.13320838999999</v>
      </c>
      <c r="K458" s="87">
        <v>539.06651900999998</v>
      </c>
      <c r="L458" s="87">
        <v>621.99982963000002</v>
      </c>
    </row>
    <row r="459" spans="1:12" ht="12.75" customHeight="1" x14ac:dyDescent="0.2">
      <c r="A459" s="86" t="s">
        <v>167</v>
      </c>
      <c r="B459" s="86">
        <v>18</v>
      </c>
      <c r="C459" s="87">
        <v>823.62165917000004</v>
      </c>
      <c r="D459" s="87">
        <v>816.91649080000002</v>
      </c>
      <c r="E459" s="87">
        <v>0</v>
      </c>
      <c r="F459" s="87">
        <v>81.691649080000005</v>
      </c>
      <c r="G459" s="87">
        <v>204.2291227</v>
      </c>
      <c r="H459" s="87">
        <v>408.45824540000001</v>
      </c>
      <c r="I459" s="87">
        <v>0</v>
      </c>
      <c r="J459" s="87">
        <v>449.30406993999998</v>
      </c>
      <c r="K459" s="87">
        <v>530.99571902000002</v>
      </c>
      <c r="L459" s="87">
        <v>612.68736809999996</v>
      </c>
    </row>
    <row r="460" spans="1:12" ht="12.75" customHeight="1" x14ac:dyDescent="0.2">
      <c r="A460" s="86" t="s">
        <v>167</v>
      </c>
      <c r="B460" s="86">
        <v>19</v>
      </c>
      <c r="C460" s="87">
        <v>806.95072496</v>
      </c>
      <c r="D460" s="87">
        <v>802.59036891999995</v>
      </c>
      <c r="E460" s="87">
        <v>0</v>
      </c>
      <c r="F460" s="87">
        <v>80.259036890000004</v>
      </c>
      <c r="G460" s="87">
        <v>200.64759222999999</v>
      </c>
      <c r="H460" s="87">
        <v>401.29518445999997</v>
      </c>
      <c r="I460" s="87">
        <v>0</v>
      </c>
      <c r="J460" s="87">
        <v>441.42470291000001</v>
      </c>
      <c r="K460" s="87">
        <v>521.68373980000001</v>
      </c>
      <c r="L460" s="87">
        <v>601.94277668999996</v>
      </c>
    </row>
    <row r="461" spans="1:12" ht="12.75" customHeight="1" x14ac:dyDescent="0.2">
      <c r="A461" s="86" t="s">
        <v>167</v>
      </c>
      <c r="B461" s="86">
        <v>20</v>
      </c>
      <c r="C461" s="87">
        <v>848.63556147999998</v>
      </c>
      <c r="D461" s="87">
        <v>844.04889326</v>
      </c>
      <c r="E461" s="87">
        <v>0</v>
      </c>
      <c r="F461" s="87">
        <v>84.404889330000003</v>
      </c>
      <c r="G461" s="87">
        <v>211.01222332</v>
      </c>
      <c r="H461" s="87">
        <v>422.02444663</v>
      </c>
      <c r="I461" s="87">
        <v>0</v>
      </c>
      <c r="J461" s="87">
        <v>464.22689129000003</v>
      </c>
      <c r="K461" s="87">
        <v>548.63178061999997</v>
      </c>
      <c r="L461" s="87">
        <v>633.03666995000003</v>
      </c>
    </row>
    <row r="462" spans="1:12" ht="12.75" customHeight="1" x14ac:dyDescent="0.2">
      <c r="A462" s="86" t="s">
        <v>167</v>
      </c>
      <c r="B462" s="86">
        <v>21</v>
      </c>
      <c r="C462" s="87">
        <v>815.15612710000005</v>
      </c>
      <c r="D462" s="87">
        <v>810.59556296000005</v>
      </c>
      <c r="E462" s="87">
        <v>0</v>
      </c>
      <c r="F462" s="87">
        <v>81.059556299999997</v>
      </c>
      <c r="G462" s="87">
        <v>202.64889074000001</v>
      </c>
      <c r="H462" s="87">
        <v>405.29778148000003</v>
      </c>
      <c r="I462" s="87">
        <v>0</v>
      </c>
      <c r="J462" s="87">
        <v>445.82755963</v>
      </c>
      <c r="K462" s="87">
        <v>526.88711592000004</v>
      </c>
      <c r="L462" s="87">
        <v>607.94667221999998</v>
      </c>
    </row>
    <row r="463" spans="1:12" ht="12.75" customHeight="1" x14ac:dyDescent="0.2">
      <c r="A463" s="86" t="s">
        <v>167</v>
      </c>
      <c r="B463" s="86">
        <v>22</v>
      </c>
      <c r="C463" s="87">
        <v>795.99887754999997</v>
      </c>
      <c r="D463" s="87">
        <v>791.47397458</v>
      </c>
      <c r="E463" s="87">
        <v>0</v>
      </c>
      <c r="F463" s="87">
        <v>79.147397459999993</v>
      </c>
      <c r="G463" s="87">
        <v>197.86849365</v>
      </c>
      <c r="H463" s="87">
        <v>395.73698729</v>
      </c>
      <c r="I463" s="87">
        <v>0</v>
      </c>
      <c r="J463" s="87">
        <v>435.31068601999999</v>
      </c>
      <c r="K463" s="87">
        <v>514.45808348000003</v>
      </c>
      <c r="L463" s="87">
        <v>593.60548094000001</v>
      </c>
    </row>
    <row r="464" spans="1:12" ht="12.75" customHeight="1" x14ac:dyDescent="0.2">
      <c r="A464" s="86" t="s">
        <v>167</v>
      </c>
      <c r="B464" s="86">
        <v>23</v>
      </c>
      <c r="C464" s="87">
        <v>828.12339591</v>
      </c>
      <c r="D464" s="87">
        <v>823.68014622999999</v>
      </c>
      <c r="E464" s="87">
        <v>0</v>
      </c>
      <c r="F464" s="87">
        <v>82.368014619999997</v>
      </c>
      <c r="G464" s="87">
        <v>205.92003656</v>
      </c>
      <c r="H464" s="87">
        <v>411.84007312</v>
      </c>
      <c r="I464" s="87">
        <v>0</v>
      </c>
      <c r="J464" s="87">
        <v>453.02408043000003</v>
      </c>
      <c r="K464" s="87">
        <v>535.39209504999997</v>
      </c>
      <c r="L464" s="87">
        <v>617.76010967000002</v>
      </c>
    </row>
    <row r="465" spans="1:12" ht="12.75" customHeight="1" x14ac:dyDescent="0.2">
      <c r="A465" s="86" t="s">
        <v>167</v>
      </c>
      <c r="B465" s="86">
        <v>24</v>
      </c>
      <c r="C465" s="87">
        <v>891.70809898000005</v>
      </c>
      <c r="D465" s="87">
        <v>886.97912671999995</v>
      </c>
      <c r="E465" s="87">
        <v>0</v>
      </c>
      <c r="F465" s="87">
        <v>88.697912669999994</v>
      </c>
      <c r="G465" s="87">
        <v>221.74478167999999</v>
      </c>
      <c r="H465" s="87">
        <v>443.48956335999998</v>
      </c>
      <c r="I465" s="87">
        <v>0</v>
      </c>
      <c r="J465" s="87">
        <v>487.83851970000001</v>
      </c>
      <c r="K465" s="87">
        <v>576.53643237000006</v>
      </c>
      <c r="L465" s="87">
        <v>665.23434503999999</v>
      </c>
    </row>
    <row r="466" spans="1:12" ht="12.75" customHeight="1" x14ac:dyDescent="0.2">
      <c r="A466" s="86" t="s">
        <v>168</v>
      </c>
      <c r="B466" s="86">
        <v>1</v>
      </c>
      <c r="C466" s="87">
        <v>852.04032714000004</v>
      </c>
      <c r="D466" s="87">
        <v>847.52320699999996</v>
      </c>
      <c r="E466" s="87">
        <v>0</v>
      </c>
      <c r="F466" s="87">
        <v>84.752320699999999</v>
      </c>
      <c r="G466" s="87">
        <v>211.88080174999999</v>
      </c>
      <c r="H466" s="87">
        <v>423.76160349999998</v>
      </c>
      <c r="I466" s="87">
        <v>0</v>
      </c>
      <c r="J466" s="87">
        <v>466.13776385</v>
      </c>
      <c r="K466" s="87">
        <v>550.89008454999998</v>
      </c>
      <c r="L466" s="87">
        <v>635.64240525000002</v>
      </c>
    </row>
    <row r="467" spans="1:12" ht="12.75" customHeight="1" x14ac:dyDescent="0.2">
      <c r="A467" s="86" t="s">
        <v>168</v>
      </c>
      <c r="B467" s="86">
        <v>2</v>
      </c>
      <c r="C467" s="87">
        <v>863.69603080000002</v>
      </c>
      <c r="D467" s="87">
        <v>859.00018808000004</v>
      </c>
      <c r="E467" s="87">
        <v>0</v>
      </c>
      <c r="F467" s="87">
        <v>85.900018810000006</v>
      </c>
      <c r="G467" s="87">
        <v>214.75004702000001</v>
      </c>
      <c r="H467" s="87">
        <v>429.50009404000002</v>
      </c>
      <c r="I467" s="87">
        <v>0</v>
      </c>
      <c r="J467" s="87">
        <v>472.45010344000002</v>
      </c>
      <c r="K467" s="87">
        <v>558.35012225000003</v>
      </c>
      <c r="L467" s="87">
        <v>644.25014106000003</v>
      </c>
    </row>
    <row r="468" spans="1:12" ht="12.75" customHeight="1" x14ac:dyDescent="0.2">
      <c r="A468" s="86" t="s">
        <v>168</v>
      </c>
      <c r="B468" s="86">
        <v>3</v>
      </c>
      <c r="C468" s="87">
        <v>851.22124561999999</v>
      </c>
      <c r="D468" s="87">
        <v>846.58703910999998</v>
      </c>
      <c r="E468" s="87">
        <v>0</v>
      </c>
      <c r="F468" s="87">
        <v>84.65870391</v>
      </c>
      <c r="G468" s="87">
        <v>211.64675978</v>
      </c>
      <c r="H468" s="87">
        <v>423.29351955999999</v>
      </c>
      <c r="I468" s="87">
        <v>0</v>
      </c>
      <c r="J468" s="87">
        <v>465.62287150999998</v>
      </c>
      <c r="K468" s="87">
        <v>550.28157541999997</v>
      </c>
      <c r="L468" s="87">
        <v>634.94027932999995</v>
      </c>
    </row>
    <row r="469" spans="1:12" ht="12.75" customHeight="1" x14ac:dyDescent="0.2">
      <c r="A469" s="86" t="s">
        <v>168</v>
      </c>
      <c r="B469" s="86">
        <v>4</v>
      </c>
      <c r="C469" s="87">
        <v>868.18266398000003</v>
      </c>
      <c r="D469" s="87">
        <v>864.11278594999999</v>
      </c>
      <c r="E469" s="87">
        <v>0</v>
      </c>
      <c r="F469" s="87">
        <v>86.411278600000003</v>
      </c>
      <c r="G469" s="87">
        <v>216.02819649</v>
      </c>
      <c r="H469" s="87">
        <v>432.05639298</v>
      </c>
      <c r="I469" s="87">
        <v>0</v>
      </c>
      <c r="J469" s="87">
        <v>475.26203227000002</v>
      </c>
      <c r="K469" s="87">
        <v>561.67331087000002</v>
      </c>
      <c r="L469" s="87">
        <v>648.08458945999996</v>
      </c>
    </row>
    <row r="470" spans="1:12" ht="12.75" customHeight="1" x14ac:dyDescent="0.2">
      <c r="A470" s="86" t="s">
        <v>168</v>
      </c>
      <c r="B470" s="86">
        <v>5</v>
      </c>
      <c r="C470" s="87">
        <v>894.66501314000004</v>
      </c>
      <c r="D470" s="87">
        <v>890.54109741000002</v>
      </c>
      <c r="E470" s="87">
        <v>0</v>
      </c>
      <c r="F470" s="87">
        <v>89.054109740000001</v>
      </c>
      <c r="G470" s="87">
        <v>222.63527435</v>
      </c>
      <c r="H470" s="87">
        <v>445.27054871000001</v>
      </c>
      <c r="I470" s="87">
        <v>0</v>
      </c>
      <c r="J470" s="87">
        <v>489.79760357999999</v>
      </c>
      <c r="K470" s="87">
        <v>578.85171332000004</v>
      </c>
      <c r="L470" s="87">
        <v>667.90582305999999</v>
      </c>
    </row>
    <row r="471" spans="1:12" ht="12.75" customHeight="1" x14ac:dyDescent="0.2">
      <c r="A471" s="86" t="s">
        <v>168</v>
      </c>
      <c r="B471" s="86">
        <v>6</v>
      </c>
      <c r="C471" s="87">
        <v>908.72068621000005</v>
      </c>
      <c r="D471" s="87">
        <v>904.52116044000002</v>
      </c>
      <c r="E471" s="87">
        <v>0</v>
      </c>
      <c r="F471" s="87">
        <v>90.452116040000007</v>
      </c>
      <c r="G471" s="87">
        <v>226.13029011</v>
      </c>
      <c r="H471" s="87">
        <v>452.26058022000001</v>
      </c>
      <c r="I471" s="87">
        <v>0</v>
      </c>
      <c r="J471" s="87">
        <v>497.48663823999999</v>
      </c>
      <c r="K471" s="87">
        <v>587.93875429000002</v>
      </c>
      <c r="L471" s="87">
        <v>678.39087032999998</v>
      </c>
    </row>
    <row r="472" spans="1:12" ht="12.75" customHeight="1" x14ac:dyDescent="0.2">
      <c r="A472" s="86" t="s">
        <v>168</v>
      </c>
      <c r="B472" s="86">
        <v>7</v>
      </c>
      <c r="C472" s="87">
        <v>899.00240473999997</v>
      </c>
      <c r="D472" s="87">
        <v>894.75566636999997</v>
      </c>
      <c r="E472" s="87">
        <v>0</v>
      </c>
      <c r="F472" s="87">
        <v>89.475566639999997</v>
      </c>
      <c r="G472" s="87">
        <v>223.68891658999999</v>
      </c>
      <c r="H472" s="87">
        <v>447.37783318999999</v>
      </c>
      <c r="I472" s="87">
        <v>0</v>
      </c>
      <c r="J472" s="87">
        <v>492.11561649999999</v>
      </c>
      <c r="K472" s="87">
        <v>581.59118314</v>
      </c>
      <c r="L472" s="87">
        <v>671.06674978000001</v>
      </c>
    </row>
    <row r="473" spans="1:12" ht="12.75" customHeight="1" x14ac:dyDescent="0.2">
      <c r="A473" s="86" t="s">
        <v>168</v>
      </c>
      <c r="B473" s="86">
        <v>8</v>
      </c>
      <c r="C473" s="87">
        <v>843.35856381999997</v>
      </c>
      <c r="D473" s="87">
        <v>839.23306081999999</v>
      </c>
      <c r="E473" s="87">
        <v>0</v>
      </c>
      <c r="F473" s="87">
        <v>83.923306080000003</v>
      </c>
      <c r="G473" s="87">
        <v>209.80826521</v>
      </c>
      <c r="H473" s="87">
        <v>419.61653041</v>
      </c>
      <c r="I473" s="87">
        <v>0</v>
      </c>
      <c r="J473" s="87">
        <v>461.57818344999998</v>
      </c>
      <c r="K473" s="87">
        <v>545.50148952999996</v>
      </c>
      <c r="L473" s="87">
        <v>629.42479562000005</v>
      </c>
    </row>
    <row r="474" spans="1:12" ht="12.75" customHeight="1" x14ac:dyDescent="0.2">
      <c r="A474" s="86" t="s">
        <v>168</v>
      </c>
      <c r="B474" s="86">
        <v>9</v>
      </c>
      <c r="C474" s="87">
        <v>771.09729483000001</v>
      </c>
      <c r="D474" s="87">
        <v>766.88043904000006</v>
      </c>
      <c r="E474" s="87">
        <v>0</v>
      </c>
      <c r="F474" s="87">
        <v>76.688043899999997</v>
      </c>
      <c r="G474" s="87">
        <v>191.72010976000001</v>
      </c>
      <c r="H474" s="87">
        <v>383.44021952000003</v>
      </c>
      <c r="I474" s="87">
        <v>0</v>
      </c>
      <c r="J474" s="87">
        <v>421.78424146999998</v>
      </c>
      <c r="K474" s="87">
        <v>498.47228538000002</v>
      </c>
      <c r="L474" s="87">
        <v>575.16032928000004</v>
      </c>
    </row>
    <row r="475" spans="1:12" ht="12.75" customHeight="1" x14ac:dyDescent="0.2">
      <c r="A475" s="86" t="s">
        <v>168</v>
      </c>
      <c r="B475" s="86">
        <v>10</v>
      </c>
      <c r="C475" s="87">
        <v>744.11758010000005</v>
      </c>
      <c r="D475" s="87">
        <v>740.03570604000004</v>
      </c>
      <c r="E475" s="87">
        <v>0</v>
      </c>
      <c r="F475" s="87">
        <v>74.003570600000003</v>
      </c>
      <c r="G475" s="87">
        <v>185.00892651000001</v>
      </c>
      <c r="H475" s="87">
        <v>370.01785302000002</v>
      </c>
      <c r="I475" s="87">
        <v>0</v>
      </c>
      <c r="J475" s="87">
        <v>407.01963832000001</v>
      </c>
      <c r="K475" s="87">
        <v>481.02320893000001</v>
      </c>
      <c r="L475" s="87">
        <v>555.02677953</v>
      </c>
    </row>
    <row r="476" spans="1:12" ht="12.75" customHeight="1" x14ac:dyDescent="0.2">
      <c r="A476" s="86" t="s">
        <v>168</v>
      </c>
      <c r="B476" s="86">
        <v>11</v>
      </c>
      <c r="C476" s="87">
        <v>734.51592720999997</v>
      </c>
      <c r="D476" s="87">
        <v>730.52861972999995</v>
      </c>
      <c r="E476" s="87">
        <v>0</v>
      </c>
      <c r="F476" s="87">
        <v>73.052861969999995</v>
      </c>
      <c r="G476" s="87">
        <v>182.63215493000001</v>
      </c>
      <c r="H476" s="87">
        <v>365.26430986999998</v>
      </c>
      <c r="I476" s="87">
        <v>0</v>
      </c>
      <c r="J476" s="87">
        <v>401.79074085000002</v>
      </c>
      <c r="K476" s="87">
        <v>474.84360282</v>
      </c>
      <c r="L476" s="87">
        <v>547.89646479999999</v>
      </c>
    </row>
    <row r="477" spans="1:12" ht="12.75" customHeight="1" x14ac:dyDescent="0.2">
      <c r="A477" s="86" t="s">
        <v>168</v>
      </c>
      <c r="B477" s="86">
        <v>12</v>
      </c>
      <c r="C477" s="87">
        <v>731.54621197999995</v>
      </c>
      <c r="D477" s="87">
        <v>727.51416626000002</v>
      </c>
      <c r="E477" s="87">
        <v>0</v>
      </c>
      <c r="F477" s="87">
        <v>72.751416629999994</v>
      </c>
      <c r="G477" s="87">
        <v>181.87854157000001</v>
      </c>
      <c r="H477" s="87">
        <v>363.75708313000001</v>
      </c>
      <c r="I477" s="87">
        <v>0</v>
      </c>
      <c r="J477" s="87">
        <v>400.13279144000001</v>
      </c>
      <c r="K477" s="87">
        <v>472.88420807</v>
      </c>
      <c r="L477" s="87">
        <v>545.63562469999999</v>
      </c>
    </row>
    <row r="478" spans="1:12" ht="12.75" customHeight="1" x14ac:dyDescent="0.2">
      <c r="A478" s="86" t="s">
        <v>168</v>
      </c>
      <c r="B478" s="86">
        <v>13</v>
      </c>
      <c r="C478" s="87">
        <v>737.96958073999997</v>
      </c>
      <c r="D478" s="87">
        <v>733.95420197999999</v>
      </c>
      <c r="E478" s="87">
        <v>0</v>
      </c>
      <c r="F478" s="87">
        <v>73.395420200000004</v>
      </c>
      <c r="G478" s="87">
        <v>183.4885505</v>
      </c>
      <c r="H478" s="87">
        <v>366.97710099</v>
      </c>
      <c r="I478" s="87">
        <v>0</v>
      </c>
      <c r="J478" s="87">
        <v>403.67481108999999</v>
      </c>
      <c r="K478" s="87">
        <v>477.07023128999998</v>
      </c>
      <c r="L478" s="87">
        <v>550.46565149000003</v>
      </c>
    </row>
    <row r="479" spans="1:12" ht="12.75" customHeight="1" x14ac:dyDescent="0.2">
      <c r="A479" s="86" t="s">
        <v>168</v>
      </c>
      <c r="B479" s="86">
        <v>14</v>
      </c>
      <c r="C479" s="87">
        <v>762.80380173000003</v>
      </c>
      <c r="D479" s="87">
        <v>758.24320841999997</v>
      </c>
      <c r="E479" s="87">
        <v>0</v>
      </c>
      <c r="F479" s="87">
        <v>75.824320839999999</v>
      </c>
      <c r="G479" s="87">
        <v>189.56080211</v>
      </c>
      <c r="H479" s="87">
        <v>379.12160420999999</v>
      </c>
      <c r="I479" s="87">
        <v>0</v>
      </c>
      <c r="J479" s="87">
        <v>417.03376463000001</v>
      </c>
      <c r="K479" s="87">
        <v>492.85808546999999</v>
      </c>
      <c r="L479" s="87">
        <v>568.68240632000004</v>
      </c>
    </row>
    <row r="480" spans="1:12" ht="12.75" customHeight="1" x14ac:dyDescent="0.2">
      <c r="A480" s="86" t="s">
        <v>168</v>
      </c>
      <c r="B480" s="86">
        <v>15</v>
      </c>
      <c r="C480" s="87">
        <v>779.30383275999998</v>
      </c>
      <c r="D480" s="87">
        <v>774.89400264000005</v>
      </c>
      <c r="E480" s="87">
        <v>0</v>
      </c>
      <c r="F480" s="87">
        <v>77.489400259999996</v>
      </c>
      <c r="G480" s="87">
        <v>193.72350066000001</v>
      </c>
      <c r="H480" s="87">
        <v>387.44700132000003</v>
      </c>
      <c r="I480" s="87">
        <v>0</v>
      </c>
      <c r="J480" s="87">
        <v>426.19170144999998</v>
      </c>
      <c r="K480" s="87">
        <v>503.68110172000002</v>
      </c>
      <c r="L480" s="87">
        <v>581.17050198000004</v>
      </c>
    </row>
    <row r="481" spans="1:12" ht="12.75" customHeight="1" x14ac:dyDescent="0.2">
      <c r="A481" s="86" t="s">
        <v>168</v>
      </c>
      <c r="B481" s="86">
        <v>16</v>
      </c>
      <c r="C481" s="87">
        <v>779.17449657999998</v>
      </c>
      <c r="D481" s="87">
        <v>774.70273496000004</v>
      </c>
      <c r="E481" s="87">
        <v>0</v>
      </c>
      <c r="F481" s="87">
        <v>77.470273500000005</v>
      </c>
      <c r="G481" s="87">
        <v>193.67568374000001</v>
      </c>
      <c r="H481" s="87">
        <v>387.35136748000002</v>
      </c>
      <c r="I481" s="87">
        <v>0</v>
      </c>
      <c r="J481" s="87">
        <v>426.08650423</v>
      </c>
      <c r="K481" s="87">
        <v>503.55677772000001</v>
      </c>
      <c r="L481" s="87">
        <v>581.02705121999998</v>
      </c>
    </row>
    <row r="482" spans="1:12" ht="12.75" customHeight="1" x14ac:dyDescent="0.2">
      <c r="A482" s="86" t="s">
        <v>168</v>
      </c>
      <c r="B482" s="86">
        <v>17</v>
      </c>
      <c r="C482" s="87">
        <v>786.64007370000002</v>
      </c>
      <c r="D482" s="87">
        <v>782.21613528</v>
      </c>
      <c r="E482" s="87">
        <v>0</v>
      </c>
      <c r="F482" s="87">
        <v>78.221613529999999</v>
      </c>
      <c r="G482" s="87">
        <v>195.55403382</v>
      </c>
      <c r="H482" s="87">
        <v>391.10806764</v>
      </c>
      <c r="I482" s="87">
        <v>0</v>
      </c>
      <c r="J482" s="87">
        <v>430.2188744</v>
      </c>
      <c r="K482" s="87">
        <v>508.44048793000002</v>
      </c>
      <c r="L482" s="87">
        <v>586.66210146000003</v>
      </c>
    </row>
    <row r="483" spans="1:12" ht="12.75" customHeight="1" x14ac:dyDescent="0.2">
      <c r="A483" s="86" t="s">
        <v>168</v>
      </c>
      <c r="B483" s="86">
        <v>18</v>
      </c>
      <c r="C483" s="87">
        <v>769.47040358000004</v>
      </c>
      <c r="D483" s="87">
        <v>765.17366315000004</v>
      </c>
      <c r="E483" s="87">
        <v>0</v>
      </c>
      <c r="F483" s="87">
        <v>76.517366319999994</v>
      </c>
      <c r="G483" s="87">
        <v>191.29341579000001</v>
      </c>
      <c r="H483" s="87">
        <v>382.58683158000002</v>
      </c>
      <c r="I483" s="87">
        <v>0</v>
      </c>
      <c r="J483" s="87">
        <v>420.84551472999999</v>
      </c>
      <c r="K483" s="87">
        <v>497.36288105</v>
      </c>
      <c r="L483" s="87">
        <v>573.88024736</v>
      </c>
    </row>
    <row r="484" spans="1:12" ht="12.75" customHeight="1" x14ac:dyDescent="0.2">
      <c r="A484" s="86" t="s">
        <v>168</v>
      </c>
      <c r="B484" s="86">
        <v>19</v>
      </c>
      <c r="C484" s="87">
        <v>770.5747685</v>
      </c>
      <c r="D484" s="87">
        <v>766.20931484000005</v>
      </c>
      <c r="E484" s="87">
        <v>0</v>
      </c>
      <c r="F484" s="87">
        <v>76.620931479999996</v>
      </c>
      <c r="G484" s="87">
        <v>191.55232871000001</v>
      </c>
      <c r="H484" s="87">
        <v>383.10465742000002</v>
      </c>
      <c r="I484" s="87">
        <v>0</v>
      </c>
      <c r="J484" s="87">
        <v>421.41512316000001</v>
      </c>
      <c r="K484" s="87">
        <v>498.03605464999998</v>
      </c>
      <c r="L484" s="87">
        <v>574.65698612999995</v>
      </c>
    </row>
    <row r="485" spans="1:12" ht="12.75" customHeight="1" x14ac:dyDescent="0.2">
      <c r="A485" s="86" t="s">
        <v>168</v>
      </c>
      <c r="B485" s="86">
        <v>20</v>
      </c>
      <c r="C485" s="87">
        <v>750.39218706999998</v>
      </c>
      <c r="D485" s="87">
        <v>746.3427633</v>
      </c>
      <c r="E485" s="87">
        <v>0</v>
      </c>
      <c r="F485" s="87">
        <v>74.634276330000006</v>
      </c>
      <c r="G485" s="87">
        <v>186.58569083</v>
      </c>
      <c r="H485" s="87">
        <v>373.17138165</v>
      </c>
      <c r="I485" s="87">
        <v>0</v>
      </c>
      <c r="J485" s="87">
        <v>410.48851982000002</v>
      </c>
      <c r="K485" s="87">
        <v>485.12279615</v>
      </c>
      <c r="L485" s="87">
        <v>559.75707248000003</v>
      </c>
    </row>
    <row r="486" spans="1:12" ht="12.75" customHeight="1" x14ac:dyDescent="0.2">
      <c r="A486" s="86" t="s">
        <v>168</v>
      </c>
      <c r="B486" s="86">
        <v>21</v>
      </c>
      <c r="C486" s="87">
        <v>737.44744015000003</v>
      </c>
      <c r="D486" s="87">
        <v>733.45599139000001</v>
      </c>
      <c r="E486" s="87">
        <v>0</v>
      </c>
      <c r="F486" s="87">
        <v>73.345599140000004</v>
      </c>
      <c r="G486" s="87">
        <v>183.36399785</v>
      </c>
      <c r="H486" s="87">
        <v>366.72799570000001</v>
      </c>
      <c r="I486" s="87">
        <v>0</v>
      </c>
      <c r="J486" s="87">
        <v>403.40079526</v>
      </c>
      <c r="K486" s="87">
        <v>476.74639439999999</v>
      </c>
      <c r="L486" s="87">
        <v>550.09199353999998</v>
      </c>
    </row>
    <row r="487" spans="1:12" ht="12.75" customHeight="1" x14ac:dyDescent="0.2">
      <c r="A487" s="86" t="s">
        <v>168</v>
      </c>
      <c r="B487" s="86">
        <v>22</v>
      </c>
      <c r="C487" s="87">
        <v>702.66519695</v>
      </c>
      <c r="D487" s="87">
        <v>698.73752703000002</v>
      </c>
      <c r="E487" s="87">
        <v>0</v>
      </c>
      <c r="F487" s="87">
        <v>69.873752699999997</v>
      </c>
      <c r="G487" s="87">
        <v>174.68438176000001</v>
      </c>
      <c r="H487" s="87">
        <v>349.36876352000002</v>
      </c>
      <c r="I487" s="87">
        <v>0</v>
      </c>
      <c r="J487" s="87">
        <v>384.30563986999999</v>
      </c>
      <c r="K487" s="87">
        <v>454.17939257</v>
      </c>
      <c r="L487" s="87">
        <v>524.05314526999996</v>
      </c>
    </row>
    <row r="488" spans="1:12" ht="12.75" customHeight="1" x14ac:dyDescent="0.2">
      <c r="A488" s="86" t="s">
        <v>168</v>
      </c>
      <c r="B488" s="86">
        <v>23</v>
      </c>
      <c r="C488" s="87">
        <v>707.53602794999995</v>
      </c>
      <c r="D488" s="87">
        <v>703.63700967</v>
      </c>
      <c r="E488" s="87">
        <v>0</v>
      </c>
      <c r="F488" s="87">
        <v>70.363700969999996</v>
      </c>
      <c r="G488" s="87">
        <v>175.90925242</v>
      </c>
      <c r="H488" s="87">
        <v>351.81850484</v>
      </c>
      <c r="I488" s="87">
        <v>0</v>
      </c>
      <c r="J488" s="87">
        <v>387.00035531999998</v>
      </c>
      <c r="K488" s="87">
        <v>457.36405629000001</v>
      </c>
      <c r="L488" s="87">
        <v>527.72775724999997</v>
      </c>
    </row>
    <row r="489" spans="1:12" ht="12.75" customHeight="1" x14ac:dyDescent="0.2">
      <c r="A489" s="86" t="s">
        <v>168</v>
      </c>
      <c r="B489" s="86">
        <v>24</v>
      </c>
      <c r="C489" s="87">
        <v>782.28508811999995</v>
      </c>
      <c r="D489" s="87">
        <v>777.91662263000001</v>
      </c>
      <c r="E489" s="87">
        <v>0</v>
      </c>
      <c r="F489" s="87">
        <v>77.791662259999995</v>
      </c>
      <c r="G489" s="87">
        <v>194.47915566</v>
      </c>
      <c r="H489" s="87">
        <v>388.95831132000001</v>
      </c>
      <c r="I489" s="87">
        <v>0</v>
      </c>
      <c r="J489" s="87">
        <v>427.85414244999998</v>
      </c>
      <c r="K489" s="87">
        <v>505.64580470999999</v>
      </c>
      <c r="L489" s="87">
        <v>583.43746696999995</v>
      </c>
    </row>
    <row r="490" spans="1:12" ht="12.75" customHeight="1" x14ac:dyDescent="0.2">
      <c r="A490" s="86" t="s">
        <v>169</v>
      </c>
      <c r="B490" s="86">
        <v>1</v>
      </c>
      <c r="C490" s="87">
        <v>837.72844399999997</v>
      </c>
      <c r="D490" s="87">
        <v>833.10240815999998</v>
      </c>
      <c r="E490" s="87">
        <v>0</v>
      </c>
      <c r="F490" s="87">
        <v>83.310240820000004</v>
      </c>
      <c r="G490" s="87">
        <v>208.27560204</v>
      </c>
      <c r="H490" s="87">
        <v>416.55120407999999</v>
      </c>
      <c r="I490" s="87">
        <v>0</v>
      </c>
      <c r="J490" s="87">
        <v>458.20632448999999</v>
      </c>
      <c r="K490" s="87">
        <v>541.51656530000002</v>
      </c>
      <c r="L490" s="87">
        <v>624.82680612000001</v>
      </c>
    </row>
    <row r="491" spans="1:12" ht="12.75" customHeight="1" x14ac:dyDescent="0.2">
      <c r="A491" s="86" t="s">
        <v>169</v>
      </c>
      <c r="B491" s="86">
        <v>2</v>
      </c>
      <c r="C491" s="87">
        <v>874.99362169999995</v>
      </c>
      <c r="D491" s="87">
        <v>869.94758641999999</v>
      </c>
      <c r="E491" s="87">
        <v>0</v>
      </c>
      <c r="F491" s="87">
        <v>86.994758640000001</v>
      </c>
      <c r="G491" s="87">
        <v>217.48689661</v>
      </c>
      <c r="H491" s="87">
        <v>434.97379321</v>
      </c>
      <c r="I491" s="87">
        <v>0</v>
      </c>
      <c r="J491" s="87">
        <v>478.47117252999999</v>
      </c>
      <c r="K491" s="87">
        <v>565.46593116999998</v>
      </c>
      <c r="L491" s="87">
        <v>652.46068981999997</v>
      </c>
    </row>
    <row r="492" spans="1:12" ht="12.75" customHeight="1" x14ac:dyDescent="0.2">
      <c r="A492" s="86" t="s">
        <v>169</v>
      </c>
      <c r="B492" s="86">
        <v>3</v>
      </c>
      <c r="C492" s="87">
        <v>909.86024080000004</v>
      </c>
      <c r="D492" s="87">
        <v>904.23150014999999</v>
      </c>
      <c r="E492" s="87">
        <v>0</v>
      </c>
      <c r="F492" s="87">
        <v>90.423150019999994</v>
      </c>
      <c r="G492" s="87">
        <v>226.05787504</v>
      </c>
      <c r="H492" s="87">
        <v>452.11575008</v>
      </c>
      <c r="I492" s="87">
        <v>0</v>
      </c>
      <c r="J492" s="87">
        <v>497.32732507999998</v>
      </c>
      <c r="K492" s="87">
        <v>587.75047510000002</v>
      </c>
      <c r="L492" s="87">
        <v>678.17362510999999</v>
      </c>
    </row>
    <row r="493" spans="1:12" ht="12.75" customHeight="1" x14ac:dyDescent="0.2">
      <c r="A493" s="86" t="s">
        <v>169</v>
      </c>
      <c r="B493" s="86">
        <v>4</v>
      </c>
      <c r="C493" s="87">
        <v>928.11644396999998</v>
      </c>
      <c r="D493" s="87">
        <v>922.85876697000003</v>
      </c>
      <c r="E493" s="87">
        <v>0</v>
      </c>
      <c r="F493" s="87">
        <v>92.285876700000003</v>
      </c>
      <c r="G493" s="87">
        <v>230.71469174000001</v>
      </c>
      <c r="H493" s="87">
        <v>461.42938349000002</v>
      </c>
      <c r="I493" s="87">
        <v>0</v>
      </c>
      <c r="J493" s="87">
        <v>507.57232183000002</v>
      </c>
      <c r="K493" s="87">
        <v>599.85819852999998</v>
      </c>
      <c r="L493" s="87">
        <v>692.14407523</v>
      </c>
    </row>
    <row r="494" spans="1:12" ht="12.75" customHeight="1" x14ac:dyDescent="0.2">
      <c r="A494" s="86" t="s">
        <v>169</v>
      </c>
      <c r="B494" s="86">
        <v>5</v>
      </c>
      <c r="C494" s="87">
        <v>950.56060233000005</v>
      </c>
      <c r="D494" s="87">
        <v>945.01580908999995</v>
      </c>
      <c r="E494" s="87">
        <v>0</v>
      </c>
      <c r="F494" s="87">
        <v>94.501580910000001</v>
      </c>
      <c r="G494" s="87">
        <v>236.25395227000001</v>
      </c>
      <c r="H494" s="87">
        <v>472.50790454999998</v>
      </c>
      <c r="I494" s="87">
        <v>0</v>
      </c>
      <c r="J494" s="87">
        <v>519.75869499999999</v>
      </c>
      <c r="K494" s="87">
        <v>614.26027591000002</v>
      </c>
      <c r="L494" s="87">
        <v>708.76185682000005</v>
      </c>
    </row>
    <row r="495" spans="1:12" ht="12.75" customHeight="1" x14ac:dyDescent="0.2">
      <c r="A495" s="86" t="s">
        <v>169</v>
      </c>
      <c r="B495" s="86">
        <v>6</v>
      </c>
      <c r="C495" s="87">
        <v>951.52544528999999</v>
      </c>
      <c r="D495" s="87">
        <v>946.27727967999999</v>
      </c>
      <c r="E495" s="87">
        <v>0</v>
      </c>
      <c r="F495" s="87">
        <v>94.627727969999995</v>
      </c>
      <c r="G495" s="87">
        <v>236.56931992</v>
      </c>
      <c r="H495" s="87">
        <v>473.13863984</v>
      </c>
      <c r="I495" s="87">
        <v>0</v>
      </c>
      <c r="J495" s="87">
        <v>520.45250381999995</v>
      </c>
      <c r="K495" s="87">
        <v>615.08023178999997</v>
      </c>
      <c r="L495" s="87">
        <v>709.70795975999999</v>
      </c>
    </row>
    <row r="496" spans="1:12" ht="12.75" customHeight="1" x14ac:dyDescent="0.2">
      <c r="A496" s="86" t="s">
        <v>169</v>
      </c>
      <c r="B496" s="86">
        <v>7</v>
      </c>
      <c r="C496" s="87">
        <v>931.93060106999997</v>
      </c>
      <c r="D496" s="87">
        <v>927.07232522000004</v>
      </c>
      <c r="E496" s="87">
        <v>0</v>
      </c>
      <c r="F496" s="87">
        <v>92.707232520000005</v>
      </c>
      <c r="G496" s="87">
        <v>231.76808131000001</v>
      </c>
      <c r="H496" s="87">
        <v>463.53616261000002</v>
      </c>
      <c r="I496" s="87">
        <v>0</v>
      </c>
      <c r="J496" s="87">
        <v>509.88977886999999</v>
      </c>
      <c r="K496" s="87">
        <v>602.59701139000003</v>
      </c>
      <c r="L496" s="87">
        <v>695.30424391999998</v>
      </c>
    </row>
    <row r="497" spans="1:12" ht="12.75" customHeight="1" x14ac:dyDescent="0.2">
      <c r="A497" s="86" t="s">
        <v>169</v>
      </c>
      <c r="B497" s="86">
        <v>8</v>
      </c>
      <c r="C497" s="87">
        <v>850.39860792000002</v>
      </c>
      <c r="D497" s="87">
        <v>845.88741357000004</v>
      </c>
      <c r="E497" s="87">
        <v>0</v>
      </c>
      <c r="F497" s="87">
        <v>84.58874136</v>
      </c>
      <c r="G497" s="87">
        <v>211.47185339000001</v>
      </c>
      <c r="H497" s="87">
        <v>422.94370679000002</v>
      </c>
      <c r="I497" s="87">
        <v>0</v>
      </c>
      <c r="J497" s="87">
        <v>465.23807746</v>
      </c>
      <c r="K497" s="87">
        <v>549.82681881999997</v>
      </c>
      <c r="L497" s="87">
        <v>634.41556018000006</v>
      </c>
    </row>
    <row r="498" spans="1:12" ht="12.75" customHeight="1" x14ac:dyDescent="0.2">
      <c r="A498" s="86" t="s">
        <v>169</v>
      </c>
      <c r="B498" s="86">
        <v>9</v>
      </c>
      <c r="C498" s="87">
        <v>782.63243118000003</v>
      </c>
      <c r="D498" s="87">
        <v>778.51935270000001</v>
      </c>
      <c r="E498" s="87">
        <v>0</v>
      </c>
      <c r="F498" s="87">
        <v>77.851935269999998</v>
      </c>
      <c r="G498" s="87">
        <v>194.62983818000001</v>
      </c>
      <c r="H498" s="87">
        <v>389.25967635000001</v>
      </c>
      <c r="I498" s="87">
        <v>0</v>
      </c>
      <c r="J498" s="87">
        <v>428.18564399000002</v>
      </c>
      <c r="K498" s="87">
        <v>506.03757925999997</v>
      </c>
      <c r="L498" s="87">
        <v>583.88951453000004</v>
      </c>
    </row>
    <row r="499" spans="1:12" ht="12.75" customHeight="1" x14ac:dyDescent="0.2">
      <c r="A499" s="86" t="s">
        <v>169</v>
      </c>
      <c r="B499" s="86">
        <v>10</v>
      </c>
      <c r="C499" s="87">
        <v>735.83951227</v>
      </c>
      <c r="D499" s="87">
        <v>732.18349018000004</v>
      </c>
      <c r="E499" s="87">
        <v>0</v>
      </c>
      <c r="F499" s="87">
        <v>73.218349020000005</v>
      </c>
      <c r="G499" s="87">
        <v>183.04587255000001</v>
      </c>
      <c r="H499" s="87">
        <v>366.09174509000002</v>
      </c>
      <c r="I499" s="87">
        <v>0</v>
      </c>
      <c r="J499" s="87">
        <v>402.70091960000002</v>
      </c>
      <c r="K499" s="87">
        <v>475.91926862000003</v>
      </c>
      <c r="L499" s="87">
        <v>549.13761764000003</v>
      </c>
    </row>
    <row r="500" spans="1:12" ht="12.75" customHeight="1" x14ac:dyDescent="0.2">
      <c r="A500" s="86" t="s">
        <v>169</v>
      </c>
      <c r="B500" s="86">
        <v>11</v>
      </c>
      <c r="C500" s="87">
        <v>751.81245471</v>
      </c>
      <c r="D500" s="87">
        <v>748.05349105000005</v>
      </c>
      <c r="E500" s="87">
        <v>0</v>
      </c>
      <c r="F500" s="87">
        <v>74.805349109999995</v>
      </c>
      <c r="G500" s="87">
        <v>187.01337276000001</v>
      </c>
      <c r="H500" s="87">
        <v>374.02674553000003</v>
      </c>
      <c r="I500" s="87">
        <v>0</v>
      </c>
      <c r="J500" s="87">
        <v>411.42942008</v>
      </c>
      <c r="K500" s="87">
        <v>486.23476918</v>
      </c>
      <c r="L500" s="87">
        <v>561.04011829000001</v>
      </c>
    </row>
    <row r="501" spans="1:12" ht="12.75" customHeight="1" x14ac:dyDescent="0.2">
      <c r="A501" s="86" t="s">
        <v>169</v>
      </c>
      <c r="B501" s="86">
        <v>12</v>
      </c>
      <c r="C501" s="87">
        <v>733.27176670999995</v>
      </c>
      <c r="D501" s="87">
        <v>729.43262318999996</v>
      </c>
      <c r="E501" s="87">
        <v>0</v>
      </c>
      <c r="F501" s="87">
        <v>72.943262320000002</v>
      </c>
      <c r="G501" s="87">
        <v>182.35815579999999</v>
      </c>
      <c r="H501" s="87">
        <v>364.71631159999998</v>
      </c>
      <c r="I501" s="87">
        <v>0</v>
      </c>
      <c r="J501" s="87">
        <v>401.18794274999999</v>
      </c>
      <c r="K501" s="87">
        <v>474.13120507000002</v>
      </c>
      <c r="L501" s="87">
        <v>547.07446739</v>
      </c>
    </row>
    <row r="502" spans="1:12" ht="12.75" customHeight="1" x14ac:dyDescent="0.2">
      <c r="A502" s="86" t="s">
        <v>169</v>
      </c>
      <c r="B502" s="86">
        <v>13</v>
      </c>
      <c r="C502" s="87">
        <v>738.35611300999994</v>
      </c>
      <c r="D502" s="87">
        <v>734.70459054000003</v>
      </c>
      <c r="E502" s="87">
        <v>0</v>
      </c>
      <c r="F502" s="87">
        <v>73.470459050000002</v>
      </c>
      <c r="G502" s="87">
        <v>183.67614764000001</v>
      </c>
      <c r="H502" s="87">
        <v>367.35229527000001</v>
      </c>
      <c r="I502" s="87">
        <v>0</v>
      </c>
      <c r="J502" s="87">
        <v>404.08752479999998</v>
      </c>
      <c r="K502" s="87">
        <v>477.55798385000003</v>
      </c>
      <c r="L502" s="87">
        <v>551.02844290999997</v>
      </c>
    </row>
    <row r="503" spans="1:12" ht="12.75" customHeight="1" x14ac:dyDescent="0.2">
      <c r="A503" s="86" t="s">
        <v>169</v>
      </c>
      <c r="B503" s="86">
        <v>14</v>
      </c>
      <c r="C503" s="87">
        <v>738.80339551999998</v>
      </c>
      <c r="D503" s="87">
        <v>735.18294757000001</v>
      </c>
      <c r="E503" s="87">
        <v>0</v>
      </c>
      <c r="F503" s="87">
        <v>73.518294760000003</v>
      </c>
      <c r="G503" s="87">
        <v>183.79573689</v>
      </c>
      <c r="H503" s="87">
        <v>367.59147379000001</v>
      </c>
      <c r="I503" s="87">
        <v>0</v>
      </c>
      <c r="J503" s="87">
        <v>404.35062116</v>
      </c>
      <c r="K503" s="87">
        <v>477.86891592000001</v>
      </c>
      <c r="L503" s="87">
        <v>551.38721067999995</v>
      </c>
    </row>
    <row r="504" spans="1:12" ht="12.75" customHeight="1" x14ac:dyDescent="0.2">
      <c r="A504" s="86" t="s">
        <v>169</v>
      </c>
      <c r="B504" s="86">
        <v>15</v>
      </c>
      <c r="C504" s="87">
        <v>767.36676379999994</v>
      </c>
      <c r="D504" s="87">
        <v>763.52344716000005</v>
      </c>
      <c r="E504" s="87">
        <v>0</v>
      </c>
      <c r="F504" s="87">
        <v>76.352344720000005</v>
      </c>
      <c r="G504" s="87">
        <v>190.88086179000001</v>
      </c>
      <c r="H504" s="87">
        <v>381.76172358000002</v>
      </c>
      <c r="I504" s="87">
        <v>0</v>
      </c>
      <c r="J504" s="87">
        <v>419.93789593999998</v>
      </c>
      <c r="K504" s="87">
        <v>496.29024064999999</v>
      </c>
      <c r="L504" s="87">
        <v>572.64258537000001</v>
      </c>
    </row>
    <row r="505" spans="1:12" ht="12.75" customHeight="1" x14ac:dyDescent="0.2">
      <c r="A505" s="86" t="s">
        <v>169</v>
      </c>
      <c r="B505" s="86">
        <v>16</v>
      </c>
      <c r="C505" s="87">
        <v>773.14719921999995</v>
      </c>
      <c r="D505" s="87">
        <v>769.15187040000001</v>
      </c>
      <c r="E505" s="87">
        <v>0</v>
      </c>
      <c r="F505" s="87">
        <v>76.915187040000006</v>
      </c>
      <c r="G505" s="87">
        <v>192.2879676</v>
      </c>
      <c r="H505" s="87">
        <v>384.5759352</v>
      </c>
      <c r="I505" s="87">
        <v>0</v>
      </c>
      <c r="J505" s="87">
        <v>423.03352871999999</v>
      </c>
      <c r="K505" s="87">
        <v>499.94871576000003</v>
      </c>
      <c r="L505" s="87">
        <v>576.86390280000001</v>
      </c>
    </row>
    <row r="506" spans="1:12" ht="12.75" customHeight="1" x14ac:dyDescent="0.2">
      <c r="A506" s="86" t="s">
        <v>169</v>
      </c>
      <c r="B506" s="86">
        <v>17</v>
      </c>
      <c r="C506" s="87">
        <v>770.68542896999998</v>
      </c>
      <c r="D506" s="87">
        <v>766.58146439999996</v>
      </c>
      <c r="E506" s="87">
        <v>0</v>
      </c>
      <c r="F506" s="87">
        <v>76.658146439999996</v>
      </c>
      <c r="G506" s="87">
        <v>191.64536609999999</v>
      </c>
      <c r="H506" s="87">
        <v>383.29073219999998</v>
      </c>
      <c r="I506" s="87">
        <v>0</v>
      </c>
      <c r="J506" s="87">
        <v>421.61980541999998</v>
      </c>
      <c r="K506" s="87">
        <v>498.27795185999997</v>
      </c>
      <c r="L506" s="87">
        <v>574.93609830000003</v>
      </c>
    </row>
    <row r="507" spans="1:12" ht="12.75" customHeight="1" x14ac:dyDescent="0.2">
      <c r="A507" s="86" t="s">
        <v>169</v>
      </c>
      <c r="B507" s="86">
        <v>18</v>
      </c>
      <c r="C507" s="87">
        <v>749.78690556000004</v>
      </c>
      <c r="D507" s="87">
        <v>745.80736983999998</v>
      </c>
      <c r="E507" s="87">
        <v>0</v>
      </c>
      <c r="F507" s="87">
        <v>74.580736979999998</v>
      </c>
      <c r="G507" s="87">
        <v>186.45184245999999</v>
      </c>
      <c r="H507" s="87">
        <v>372.90368491999999</v>
      </c>
      <c r="I507" s="87">
        <v>0</v>
      </c>
      <c r="J507" s="87">
        <v>410.19405340999998</v>
      </c>
      <c r="K507" s="87">
        <v>484.77479039999997</v>
      </c>
      <c r="L507" s="87">
        <v>559.35552738000001</v>
      </c>
    </row>
    <row r="508" spans="1:12" ht="12.75" customHeight="1" x14ac:dyDescent="0.2">
      <c r="A508" s="86" t="s">
        <v>169</v>
      </c>
      <c r="B508" s="86">
        <v>19</v>
      </c>
      <c r="C508" s="87">
        <v>735.71524432000001</v>
      </c>
      <c r="D508" s="87">
        <v>731.65355262000003</v>
      </c>
      <c r="E508" s="87">
        <v>0</v>
      </c>
      <c r="F508" s="87">
        <v>73.165355259999998</v>
      </c>
      <c r="G508" s="87">
        <v>182.91338816000001</v>
      </c>
      <c r="H508" s="87">
        <v>365.82677631000001</v>
      </c>
      <c r="I508" s="87">
        <v>0</v>
      </c>
      <c r="J508" s="87">
        <v>402.40945393999999</v>
      </c>
      <c r="K508" s="87">
        <v>475.5748092</v>
      </c>
      <c r="L508" s="87">
        <v>548.74016446999997</v>
      </c>
    </row>
    <row r="509" spans="1:12" ht="12.75" customHeight="1" x14ac:dyDescent="0.2">
      <c r="A509" s="86" t="s">
        <v>169</v>
      </c>
      <c r="B509" s="86">
        <v>20</v>
      </c>
      <c r="C509" s="87">
        <v>746.00064419</v>
      </c>
      <c r="D509" s="87">
        <v>741.84685506999995</v>
      </c>
      <c r="E509" s="87">
        <v>0</v>
      </c>
      <c r="F509" s="87">
        <v>74.184685509999994</v>
      </c>
      <c r="G509" s="87">
        <v>185.46171376999999</v>
      </c>
      <c r="H509" s="87">
        <v>370.92342753999998</v>
      </c>
      <c r="I509" s="87">
        <v>0</v>
      </c>
      <c r="J509" s="87">
        <v>408.01577028999998</v>
      </c>
      <c r="K509" s="87">
        <v>482.20045579999999</v>
      </c>
      <c r="L509" s="87">
        <v>556.38514129999999</v>
      </c>
    </row>
    <row r="510" spans="1:12" ht="12.75" customHeight="1" x14ac:dyDescent="0.2">
      <c r="A510" s="86" t="s">
        <v>169</v>
      </c>
      <c r="B510" s="86">
        <v>21</v>
      </c>
      <c r="C510" s="87">
        <v>701.02353016999996</v>
      </c>
      <c r="D510" s="87">
        <v>697.15890205000005</v>
      </c>
      <c r="E510" s="87">
        <v>0</v>
      </c>
      <c r="F510" s="87">
        <v>69.715890209999998</v>
      </c>
      <c r="G510" s="87">
        <v>174.28972551000001</v>
      </c>
      <c r="H510" s="87">
        <v>348.57945102999997</v>
      </c>
      <c r="I510" s="87">
        <v>0</v>
      </c>
      <c r="J510" s="87">
        <v>383.43739613000002</v>
      </c>
      <c r="K510" s="87">
        <v>453.15328633000001</v>
      </c>
      <c r="L510" s="87">
        <v>522.86917654000001</v>
      </c>
    </row>
    <row r="511" spans="1:12" ht="12.75" customHeight="1" x14ac:dyDescent="0.2">
      <c r="A511" s="86" t="s">
        <v>169</v>
      </c>
      <c r="B511" s="86">
        <v>22</v>
      </c>
      <c r="C511" s="87">
        <v>674.76664144999995</v>
      </c>
      <c r="D511" s="87">
        <v>671.19343860000004</v>
      </c>
      <c r="E511" s="87">
        <v>0</v>
      </c>
      <c r="F511" s="87">
        <v>67.119343860000001</v>
      </c>
      <c r="G511" s="87">
        <v>167.79835965000001</v>
      </c>
      <c r="H511" s="87">
        <v>335.59671930000002</v>
      </c>
      <c r="I511" s="87">
        <v>0</v>
      </c>
      <c r="J511" s="87">
        <v>369.15639123</v>
      </c>
      <c r="K511" s="87">
        <v>436.27573509000001</v>
      </c>
      <c r="L511" s="87">
        <v>503.39507895000003</v>
      </c>
    </row>
    <row r="512" spans="1:12" ht="12.75" customHeight="1" x14ac:dyDescent="0.2">
      <c r="A512" s="86" t="s">
        <v>169</v>
      </c>
      <c r="B512" s="86">
        <v>23</v>
      </c>
      <c r="C512" s="87">
        <v>691.02993029000004</v>
      </c>
      <c r="D512" s="87">
        <v>687.36173385999996</v>
      </c>
      <c r="E512" s="87">
        <v>0</v>
      </c>
      <c r="F512" s="87">
        <v>68.736173390000005</v>
      </c>
      <c r="G512" s="87">
        <v>171.84043346999999</v>
      </c>
      <c r="H512" s="87">
        <v>343.68086692999998</v>
      </c>
      <c r="I512" s="87">
        <v>0</v>
      </c>
      <c r="J512" s="87">
        <v>378.04895362000002</v>
      </c>
      <c r="K512" s="87">
        <v>446.78512701</v>
      </c>
      <c r="L512" s="87">
        <v>515.52130039999997</v>
      </c>
    </row>
    <row r="513" spans="1:12" ht="12.75" customHeight="1" x14ac:dyDescent="0.2">
      <c r="A513" s="86" t="s">
        <v>169</v>
      </c>
      <c r="B513" s="86">
        <v>24</v>
      </c>
      <c r="C513" s="87">
        <v>752.81632759000001</v>
      </c>
      <c r="D513" s="87">
        <v>748.82735253999999</v>
      </c>
      <c r="E513" s="87">
        <v>0</v>
      </c>
      <c r="F513" s="87">
        <v>74.882735249999996</v>
      </c>
      <c r="G513" s="87">
        <v>187.20683814</v>
      </c>
      <c r="H513" s="87">
        <v>374.41367627</v>
      </c>
      <c r="I513" s="87">
        <v>0</v>
      </c>
      <c r="J513" s="87">
        <v>411.8550439</v>
      </c>
      <c r="K513" s="87">
        <v>486.73777914999999</v>
      </c>
      <c r="L513" s="87">
        <v>561.62051441000006</v>
      </c>
    </row>
    <row r="514" spans="1:12" ht="12.75" customHeight="1" x14ac:dyDescent="0.2">
      <c r="A514" s="86" t="s">
        <v>170</v>
      </c>
      <c r="B514" s="86">
        <v>1</v>
      </c>
      <c r="C514" s="87">
        <v>868.82283982000001</v>
      </c>
      <c r="D514" s="87">
        <v>864.11830291000001</v>
      </c>
      <c r="E514" s="87">
        <v>0</v>
      </c>
      <c r="F514" s="87">
        <v>86.411830289999997</v>
      </c>
      <c r="G514" s="87">
        <v>216.02957573</v>
      </c>
      <c r="H514" s="87">
        <v>432.05915146000001</v>
      </c>
      <c r="I514" s="87">
        <v>0</v>
      </c>
      <c r="J514" s="87">
        <v>475.26506660000001</v>
      </c>
      <c r="K514" s="87">
        <v>561.67689688999997</v>
      </c>
      <c r="L514" s="87">
        <v>648.08872717999998</v>
      </c>
    </row>
    <row r="515" spans="1:12" ht="12.75" customHeight="1" x14ac:dyDescent="0.2">
      <c r="A515" s="86" t="s">
        <v>170</v>
      </c>
      <c r="B515" s="86">
        <v>2</v>
      </c>
      <c r="C515" s="87">
        <v>943.49476001999994</v>
      </c>
      <c r="D515" s="87">
        <v>938.16133423999997</v>
      </c>
      <c r="E515" s="87">
        <v>0</v>
      </c>
      <c r="F515" s="87">
        <v>93.81613342</v>
      </c>
      <c r="G515" s="87">
        <v>234.54033355999999</v>
      </c>
      <c r="H515" s="87">
        <v>469.08066711999999</v>
      </c>
      <c r="I515" s="87">
        <v>0</v>
      </c>
      <c r="J515" s="87">
        <v>515.98873383</v>
      </c>
      <c r="K515" s="87">
        <v>609.80486726000004</v>
      </c>
      <c r="L515" s="87">
        <v>703.62100067999995</v>
      </c>
    </row>
    <row r="516" spans="1:12" ht="12.75" customHeight="1" x14ac:dyDescent="0.2">
      <c r="A516" s="86" t="s">
        <v>170</v>
      </c>
      <c r="B516" s="86">
        <v>3</v>
      </c>
      <c r="C516" s="87">
        <v>977.56208337999999</v>
      </c>
      <c r="D516" s="87">
        <v>972.07626843000003</v>
      </c>
      <c r="E516" s="87">
        <v>0</v>
      </c>
      <c r="F516" s="87">
        <v>97.207626840000003</v>
      </c>
      <c r="G516" s="87">
        <v>243.01906711000001</v>
      </c>
      <c r="H516" s="87">
        <v>486.03813422000002</v>
      </c>
      <c r="I516" s="87">
        <v>0</v>
      </c>
      <c r="J516" s="87">
        <v>534.64194764000001</v>
      </c>
      <c r="K516" s="87">
        <v>631.84957448</v>
      </c>
      <c r="L516" s="87">
        <v>729.05720131999999</v>
      </c>
    </row>
    <row r="517" spans="1:12" ht="12.75" customHeight="1" x14ac:dyDescent="0.2">
      <c r="A517" s="86" t="s">
        <v>170</v>
      </c>
      <c r="B517" s="86">
        <v>4</v>
      </c>
      <c r="C517" s="87">
        <v>987.25231017999999</v>
      </c>
      <c r="D517" s="87">
        <v>982.07024436999995</v>
      </c>
      <c r="E517" s="87">
        <v>0</v>
      </c>
      <c r="F517" s="87">
        <v>98.207024439999998</v>
      </c>
      <c r="G517" s="87">
        <v>245.51756108999999</v>
      </c>
      <c r="H517" s="87">
        <v>491.03512218999998</v>
      </c>
      <c r="I517" s="87">
        <v>0</v>
      </c>
      <c r="J517" s="87">
        <v>540.1386344</v>
      </c>
      <c r="K517" s="87">
        <v>638.34565884000006</v>
      </c>
      <c r="L517" s="87">
        <v>736.55268328</v>
      </c>
    </row>
    <row r="518" spans="1:12" ht="12.75" customHeight="1" x14ac:dyDescent="0.2">
      <c r="A518" s="86" t="s">
        <v>170</v>
      </c>
      <c r="B518" s="86">
        <v>5</v>
      </c>
      <c r="C518" s="87">
        <v>995.16946677999999</v>
      </c>
      <c r="D518" s="87">
        <v>989.92862980999996</v>
      </c>
      <c r="E518" s="87">
        <v>0</v>
      </c>
      <c r="F518" s="87">
        <v>98.992862979999998</v>
      </c>
      <c r="G518" s="87">
        <v>247.48215744999999</v>
      </c>
      <c r="H518" s="87">
        <v>494.96431490999998</v>
      </c>
      <c r="I518" s="87">
        <v>0</v>
      </c>
      <c r="J518" s="87">
        <v>544.46074639999995</v>
      </c>
      <c r="K518" s="87">
        <v>643.45360937999999</v>
      </c>
      <c r="L518" s="87">
        <v>742.44647236000003</v>
      </c>
    </row>
    <row r="519" spans="1:12" ht="12.75" customHeight="1" x14ac:dyDescent="0.2">
      <c r="A519" s="86" t="s">
        <v>170</v>
      </c>
      <c r="B519" s="86">
        <v>6</v>
      </c>
      <c r="C519" s="87">
        <v>981.78618555000003</v>
      </c>
      <c r="D519" s="87">
        <v>976.03096358000005</v>
      </c>
      <c r="E519" s="87">
        <v>0</v>
      </c>
      <c r="F519" s="87">
        <v>97.603096359999995</v>
      </c>
      <c r="G519" s="87">
        <v>244.00774089999999</v>
      </c>
      <c r="H519" s="87">
        <v>488.01548179000002</v>
      </c>
      <c r="I519" s="87">
        <v>0</v>
      </c>
      <c r="J519" s="87">
        <v>536.81702997000002</v>
      </c>
      <c r="K519" s="87">
        <v>634.42012633000002</v>
      </c>
      <c r="L519" s="87">
        <v>732.02322269000001</v>
      </c>
    </row>
    <row r="520" spans="1:12" ht="12.75" customHeight="1" x14ac:dyDescent="0.2">
      <c r="A520" s="86" t="s">
        <v>170</v>
      </c>
      <c r="B520" s="86">
        <v>7</v>
      </c>
      <c r="C520" s="87">
        <v>912.75711153999998</v>
      </c>
      <c r="D520" s="87">
        <v>907.49593300000004</v>
      </c>
      <c r="E520" s="87">
        <v>0</v>
      </c>
      <c r="F520" s="87">
        <v>90.749593300000001</v>
      </c>
      <c r="G520" s="87">
        <v>226.87398325000001</v>
      </c>
      <c r="H520" s="87">
        <v>453.74796650000002</v>
      </c>
      <c r="I520" s="87">
        <v>0</v>
      </c>
      <c r="J520" s="87">
        <v>499.12276315000003</v>
      </c>
      <c r="K520" s="87">
        <v>589.87235644999998</v>
      </c>
      <c r="L520" s="87">
        <v>680.62194975</v>
      </c>
    </row>
    <row r="521" spans="1:12" ht="12.75" customHeight="1" x14ac:dyDescent="0.2">
      <c r="A521" s="86" t="s">
        <v>170</v>
      </c>
      <c r="B521" s="86">
        <v>8</v>
      </c>
      <c r="C521" s="87">
        <v>822.57588527999997</v>
      </c>
      <c r="D521" s="87">
        <v>818.15925632000005</v>
      </c>
      <c r="E521" s="87">
        <v>0</v>
      </c>
      <c r="F521" s="87">
        <v>81.815925629999995</v>
      </c>
      <c r="G521" s="87">
        <v>204.53981408000001</v>
      </c>
      <c r="H521" s="87">
        <v>409.07962816000003</v>
      </c>
      <c r="I521" s="87">
        <v>0</v>
      </c>
      <c r="J521" s="87">
        <v>449.98759097999999</v>
      </c>
      <c r="K521" s="87">
        <v>531.80351660999997</v>
      </c>
      <c r="L521" s="87">
        <v>613.61944224000001</v>
      </c>
    </row>
    <row r="522" spans="1:12" ht="12.75" customHeight="1" x14ac:dyDescent="0.2">
      <c r="A522" s="86" t="s">
        <v>170</v>
      </c>
      <c r="B522" s="86">
        <v>9</v>
      </c>
      <c r="C522" s="87">
        <v>784.24821496000004</v>
      </c>
      <c r="D522" s="87">
        <v>780.11205551</v>
      </c>
      <c r="E522" s="87">
        <v>0</v>
      </c>
      <c r="F522" s="87">
        <v>78.01120555</v>
      </c>
      <c r="G522" s="87">
        <v>195.02801388</v>
      </c>
      <c r="H522" s="87">
        <v>390.05602776000001</v>
      </c>
      <c r="I522" s="87">
        <v>0</v>
      </c>
      <c r="J522" s="87">
        <v>429.06163053</v>
      </c>
      <c r="K522" s="87">
        <v>507.07283608</v>
      </c>
      <c r="L522" s="87">
        <v>585.08404163</v>
      </c>
    </row>
    <row r="523" spans="1:12" ht="12.75" customHeight="1" x14ac:dyDescent="0.2">
      <c r="A523" s="86" t="s">
        <v>170</v>
      </c>
      <c r="B523" s="86">
        <v>10</v>
      </c>
      <c r="C523" s="87">
        <v>756.24261127</v>
      </c>
      <c r="D523" s="87">
        <v>751.94963142999995</v>
      </c>
      <c r="E523" s="87">
        <v>0</v>
      </c>
      <c r="F523" s="87">
        <v>75.194963139999999</v>
      </c>
      <c r="G523" s="87">
        <v>187.98740785999999</v>
      </c>
      <c r="H523" s="87">
        <v>375.97481571999998</v>
      </c>
      <c r="I523" s="87">
        <v>0</v>
      </c>
      <c r="J523" s="87">
        <v>413.57229728999999</v>
      </c>
      <c r="K523" s="87">
        <v>488.76726043000002</v>
      </c>
      <c r="L523" s="87">
        <v>563.96222356999999</v>
      </c>
    </row>
    <row r="524" spans="1:12" ht="12.75" customHeight="1" x14ac:dyDescent="0.2">
      <c r="A524" s="86" t="s">
        <v>170</v>
      </c>
      <c r="B524" s="86">
        <v>11</v>
      </c>
      <c r="C524" s="87">
        <v>745.13814507999996</v>
      </c>
      <c r="D524" s="87">
        <v>740.79945823000003</v>
      </c>
      <c r="E524" s="87">
        <v>0</v>
      </c>
      <c r="F524" s="87">
        <v>74.079945820000006</v>
      </c>
      <c r="G524" s="87">
        <v>185.19986456000001</v>
      </c>
      <c r="H524" s="87">
        <v>370.39972912000002</v>
      </c>
      <c r="I524" s="87">
        <v>0</v>
      </c>
      <c r="J524" s="87">
        <v>407.43970202999998</v>
      </c>
      <c r="K524" s="87">
        <v>481.51964785000001</v>
      </c>
      <c r="L524" s="87">
        <v>555.59959366999999</v>
      </c>
    </row>
    <row r="525" spans="1:12" ht="12.75" customHeight="1" x14ac:dyDescent="0.2">
      <c r="A525" s="86" t="s">
        <v>170</v>
      </c>
      <c r="B525" s="86">
        <v>12</v>
      </c>
      <c r="C525" s="87">
        <v>757.76624396</v>
      </c>
      <c r="D525" s="87">
        <v>753.27431922000005</v>
      </c>
      <c r="E525" s="87">
        <v>0</v>
      </c>
      <c r="F525" s="87">
        <v>75.327431919999995</v>
      </c>
      <c r="G525" s="87">
        <v>188.31857980999999</v>
      </c>
      <c r="H525" s="87">
        <v>376.63715961000003</v>
      </c>
      <c r="I525" s="87">
        <v>0</v>
      </c>
      <c r="J525" s="87">
        <v>414.30087557000002</v>
      </c>
      <c r="K525" s="87">
        <v>489.62830749</v>
      </c>
      <c r="L525" s="87">
        <v>564.95573941999999</v>
      </c>
    </row>
    <row r="526" spans="1:12" ht="12.75" customHeight="1" x14ac:dyDescent="0.2">
      <c r="A526" s="86" t="s">
        <v>170</v>
      </c>
      <c r="B526" s="86">
        <v>13</v>
      </c>
      <c r="C526" s="87">
        <v>784.12926463999997</v>
      </c>
      <c r="D526" s="87">
        <v>779.51586812000005</v>
      </c>
      <c r="E526" s="87">
        <v>0</v>
      </c>
      <c r="F526" s="87">
        <v>77.951586809999995</v>
      </c>
      <c r="G526" s="87">
        <v>194.87896703000001</v>
      </c>
      <c r="H526" s="87">
        <v>389.75793406000003</v>
      </c>
      <c r="I526" s="87">
        <v>0</v>
      </c>
      <c r="J526" s="87">
        <v>428.73372747000002</v>
      </c>
      <c r="K526" s="87">
        <v>506.68531428</v>
      </c>
      <c r="L526" s="87">
        <v>584.63690109000004</v>
      </c>
    </row>
    <row r="527" spans="1:12" ht="12.75" customHeight="1" x14ac:dyDescent="0.2">
      <c r="A527" s="86" t="s">
        <v>170</v>
      </c>
      <c r="B527" s="86">
        <v>14</v>
      </c>
      <c r="C527" s="87">
        <v>761.52349502000004</v>
      </c>
      <c r="D527" s="87">
        <v>757.02502485000002</v>
      </c>
      <c r="E527" s="87">
        <v>0</v>
      </c>
      <c r="F527" s="87">
        <v>75.702502490000001</v>
      </c>
      <c r="G527" s="87">
        <v>189.25625621</v>
      </c>
      <c r="H527" s="87">
        <v>378.51251243000002</v>
      </c>
      <c r="I527" s="87">
        <v>0</v>
      </c>
      <c r="J527" s="87">
        <v>416.36376367000003</v>
      </c>
      <c r="K527" s="87">
        <v>492.06626614999999</v>
      </c>
      <c r="L527" s="87">
        <v>567.76876863999996</v>
      </c>
    </row>
    <row r="528" spans="1:12" ht="12.75" customHeight="1" x14ac:dyDescent="0.2">
      <c r="A528" s="86" t="s">
        <v>170</v>
      </c>
      <c r="B528" s="86">
        <v>15</v>
      </c>
      <c r="C528" s="87">
        <v>766.72506374</v>
      </c>
      <c r="D528" s="87">
        <v>762.00476958000002</v>
      </c>
      <c r="E528" s="87">
        <v>0</v>
      </c>
      <c r="F528" s="87">
        <v>76.200476960000003</v>
      </c>
      <c r="G528" s="87">
        <v>190.50119240000001</v>
      </c>
      <c r="H528" s="87">
        <v>381.00238479000001</v>
      </c>
      <c r="I528" s="87">
        <v>0</v>
      </c>
      <c r="J528" s="87">
        <v>419.10262326999998</v>
      </c>
      <c r="K528" s="87">
        <v>495.30310022999998</v>
      </c>
      <c r="L528" s="87">
        <v>571.50357718999999</v>
      </c>
    </row>
    <row r="529" spans="1:12" ht="12.75" customHeight="1" x14ac:dyDescent="0.2">
      <c r="A529" s="86" t="s">
        <v>170</v>
      </c>
      <c r="B529" s="86">
        <v>16</v>
      </c>
      <c r="C529" s="87">
        <v>781.0781336</v>
      </c>
      <c r="D529" s="87">
        <v>775.88416957000004</v>
      </c>
      <c r="E529" s="87">
        <v>0</v>
      </c>
      <c r="F529" s="87">
        <v>77.588416960000004</v>
      </c>
      <c r="G529" s="87">
        <v>193.97104239000001</v>
      </c>
      <c r="H529" s="87">
        <v>387.94208479000002</v>
      </c>
      <c r="I529" s="87">
        <v>0</v>
      </c>
      <c r="J529" s="87">
        <v>426.73629326000002</v>
      </c>
      <c r="K529" s="87">
        <v>504.32471021999999</v>
      </c>
      <c r="L529" s="87">
        <v>581.91312717999995</v>
      </c>
    </row>
    <row r="530" spans="1:12" ht="12.75" customHeight="1" x14ac:dyDescent="0.2">
      <c r="A530" s="86" t="s">
        <v>170</v>
      </c>
      <c r="B530" s="86">
        <v>17</v>
      </c>
      <c r="C530" s="87">
        <v>789.49253916999999</v>
      </c>
      <c r="D530" s="87">
        <v>784.67604466</v>
      </c>
      <c r="E530" s="87">
        <v>0</v>
      </c>
      <c r="F530" s="87">
        <v>78.467604469999998</v>
      </c>
      <c r="G530" s="87">
        <v>196.16901117</v>
      </c>
      <c r="H530" s="87">
        <v>392.33802233</v>
      </c>
      <c r="I530" s="87">
        <v>0</v>
      </c>
      <c r="J530" s="87">
        <v>431.57182455999998</v>
      </c>
      <c r="K530" s="87">
        <v>510.03942903000001</v>
      </c>
      <c r="L530" s="87">
        <v>588.50703350000003</v>
      </c>
    </row>
    <row r="531" spans="1:12" ht="12.75" customHeight="1" x14ac:dyDescent="0.2">
      <c r="A531" s="86" t="s">
        <v>170</v>
      </c>
      <c r="B531" s="86">
        <v>18</v>
      </c>
      <c r="C531" s="87">
        <v>777.23107734999996</v>
      </c>
      <c r="D531" s="87">
        <v>772.26755329000002</v>
      </c>
      <c r="E531" s="87">
        <v>0</v>
      </c>
      <c r="F531" s="87">
        <v>77.226755330000003</v>
      </c>
      <c r="G531" s="87">
        <v>193.06688832</v>
      </c>
      <c r="H531" s="87">
        <v>386.13377665000002</v>
      </c>
      <c r="I531" s="87">
        <v>0</v>
      </c>
      <c r="J531" s="87">
        <v>424.74715430999998</v>
      </c>
      <c r="K531" s="87">
        <v>501.97390963999999</v>
      </c>
      <c r="L531" s="87">
        <v>579.20066497000005</v>
      </c>
    </row>
    <row r="532" spans="1:12" ht="12.75" customHeight="1" x14ac:dyDescent="0.2">
      <c r="A532" s="86" t="s">
        <v>170</v>
      </c>
      <c r="B532" s="86">
        <v>19</v>
      </c>
      <c r="C532" s="87">
        <v>764.39706239999998</v>
      </c>
      <c r="D532" s="87">
        <v>759.67847294000001</v>
      </c>
      <c r="E532" s="87">
        <v>0</v>
      </c>
      <c r="F532" s="87">
        <v>75.967847289999995</v>
      </c>
      <c r="G532" s="87">
        <v>189.91961824000001</v>
      </c>
      <c r="H532" s="87">
        <v>379.83923647</v>
      </c>
      <c r="I532" s="87">
        <v>0</v>
      </c>
      <c r="J532" s="87">
        <v>417.82316012000001</v>
      </c>
      <c r="K532" s="87">
        <v>493.79100741000002</v>
      </c>
      <c r="L532" s="87">
        <v>569.75885471000004</v>
      </c>
    </row>
    <row r="533" spans="1:12" ht="12.75" customHeight="1" x14ac:dyDescent="0.2">
      <c r="A533" s="86" t="s">
        <v>170</v>
      </c>
      <c r="B533" s="86">
        <v>20</v>
      </c>
      <c r="C533" s="87">
        <v>804.50548329000003</v>
      </c>
      <c r="D533" s="87">
        <v>800.09024034000004</v>
      </c>
      <c r="E533" s="87">
        <v>0</v>
      </c>
      <c r="F533" s="87">
        <v>80.009024030000006</v>
      </c>
      <c r="G533" s="87">
        <v>200.02256009000001</v>
      </c>
      <c r="H533" s="87">
        <v>400.04512017000002</v>
      </c>
      <c r="I533" s="87">
        <v>0</v>
      </c>
      <c r="J533" s="87">
        <v>440.04963219000001</v>
      </c>
      <c r="K533" s="87">
        <v>520.05865621999999</v>
      </c>
      <c r="L533" s="87">
        <v>600.06768025999997</v>
      </c>
    </row>
    <row r="534" spans="1:12" ht="12.75" customHeight="1" x14ac:dyDescent="0.2">
      <c r="A534" s="86" t="s">
        <v>170</v>
      </c>
      <c r="B534" s="86">
        <v>21</v>
      </c>
      <c r="C534" s="87">
        <v>772.81012860999999</v>
      </c>
      <c r="D534" s="87">
        <v>768.74406944999998</v>
      </c>
      <c r="E534" s="87">
        <v>0</v>
      </c>
      <c r="F534" s="87">
        <v>76.874406949999994</v>
      </c>
      <c r="G534" s="87">
        <v>192.18601735999999</v>
      </c>
      <c r="H534" s="87">
        <v>384.37203473</v>
      </c>
      <c r="I534" s="87">
        <v>0</v>
      </c>
      <c r="J534" s="87">
        <v>422.80923819999998</v>
      </c>
      <c r="K534" s="87">
        <v>499.68364514000001</v>
      </c>
      <c r="L534" s="87">
        <v>576.55805209000005</v>
      </c>
    </row>
    <row r="535" spans="1:12" ht="12.75" customHeight="1" x14ac:dyDescent="0.2">
      <c r="A535" s="86" t="s">
        <v>170</v>
      </c>
      <c r="B535" s="86">
        <v>22</v>
      </c>
      <c r="C535" s="87">
        <v>742.86598276999996</v>
      </c>
      <c r="D535" s="87">
        <v>738.80158205999999</v>
      </c>
      <c r="E535" s="87">
        <v>0</v>
      </c>
      <c r="F535" s="87">
        <v>73.880158210000005</v>
      </c>
      <c r="G535" s="87">
        <v>184.70039552</v>
      </c>
      <c r="H535" s="87">
        <v>369.40079102999999</v>
      </c>
      <c r="I535" s="87">
        <v>0</v>
      </c>
      <c r="J535" s="87">
        <v>406.34087012999998</v>
      </c>
      <c r="K535" s="87">
        <v>480.22102833999998</v>
      </c>
      <c r="L535" s="87">
        <v>554.10118654999997</v>
      </c>
    </row>
    <row r="536" spans="1:12" ht="12.75" customHeight="1" x14ac:dyDescent="0.2">
      <c r="A536" s="86" t="s">
        <v>170</v>
      </c>
      <c r="B536" s="86">
        <v>23</v>
      </c>
      <c r="C536" s="87">
        <v>778.75835336</v>
      </c>
      <c r="D536" s="87">
        <v>774.64486498999997</v>
      </c>
      <c r="E536" s="87">
        <v>0</v>
      </c>
      <c r="F536" s="87">
        <v>77.464486500000007</v>
      </c>
      <c r="G536" s="87">
        <v>193.66121625</v>
      </c>
      <c r="H536" s="87">
        <v>387.32243249999999</v>
      </c>
      <c r="I536" s="87">
        <v>0</v>
      </c>
      <c r="J536" s="87">
        <v>426.05467573999999</v>
      </c>
      <c r="K536" s="87">
        <v>503.51916224000001</v>
      </c>
      <c r="L536" s="87">
        <v>580.98364874000004</v>
      </c>
    </row>
    <row r="537" spans="1:12" ht="12.75" customHeight="1" x14ac:dyDescent="0.2">
      <c r="A537" s="86" t="s">
        <v>170</v>
      </c>
      <c r="B537" s="86">
        <v>24</v>
      </c>
      <c r="C537" s="87">
        <v>862.17748489999997</v>
      </c>
      <c r="D537" s="87">
        <v>857.64378109999996</v>
      </c>
      <c r="E537" s="87">
        <v>0</v>
      </c>
      <c r="F537" s="87">
        <v>85.764378109999996</v>
      </c>
      <c r="G537" s="87">
        <v>214.41094527999999</v>
      </c>
      <c r="H537" s="87">
        <v>428.82189054999998</v>
      </c>
      <c r="I537" s="87">
        <v>0</v>
      </c>
      <c r="J537" s="87">
        <v>471.70407961000001</v>
      </c>
      <c r="K537" s="87">
        <v>557.46845771999995</v>
      </c>
      <c r="L537" s="87">
        <v>643.23283583</v>
      </c>
    </row>
    <row r="538" spans="1:12" ht="12.75" customHeight="1" x14ac:dyDescent="0.2">
      <c r="A538" s="86" t="s">
        <v>171</v>
      </c>
      <c r="B538" s="86">
        <v>1</v>
      </c>
      <c r="C538" s="87">
        <v>828.28421727</v>
      </c>
      <c r="D538" s="87">
        <v>823.74162016000002</v>
      </c>
      <c r="E538" s="87">
        <v>0</v>
      </c>
      <c r="F538" s="87">
        <v>82.37416202</v>
      </c>
      <c r="G538" s="87">
        <v>205.93540504000001</v>
      </c>
      <c r="H538" s="87">
        <v>411.87081008000001</v>
      </c>
      <c r="I538" s="87">
        <v>0</v>
      </c>
      <c r="J538" s="87">
        <v>453.05789109</v>
      </c>
      <c r="K538" s="87">
        <v>535.43205309999996</v>
      </c>
      <c r="L538" s="87">
        <v>617.80621512000005</v>
      </c>
    </row>
    <row r="539" spans="1:12" ht="12.75" customHeight="1" x14ac:dyDescent="0.2">
      <c r="A539" s="86" t="s">
        <v>171</v>
      </c>
      <c r="B539" s="86">
        <v>2</v>
      </c>
      <c r="C539" s="87">
        <v>889.41691673000003</v>
      </c>
      <c r="D539" s="87">
        <v>884.13373837999995</v>
      </c>
      <c r="E539" s="87">
        <v>0</v>
      </c>
      <c r="F539" s="87">
        <v>88.413373840000006</v>
      </c>
      <c r="G539" s="87">
        <v>221.03343459999999</v>
      </c>
      <c r="H539" s="87">
        <v>442.06686918999998</v>
      </c>
      <c r="I539" s="87">
        <v>0</v>
      </c>
      <c r="J539" s="87">
        <v>486.27355611000002</v>
      </c>
      <c r="K539" s="87">
        <v>574.68692995000004</v>
      </c>
      <c r="L539" s="87">
        <v>663.10030379</v>
      </c>
    </row>
    <row r="540" spans="1:12" ht="12.75" customHeight="1" x14ac:dyDescent="0.2">
      <c r="A540" s="86" t="s">
        <v>171</v>
      </c>
      <c r="B540" s="86">
        <v>3</v>
      </c>
      <c r="C540" s="87">
        <v>918.17297975999998</v>
      </c>
      <c r="D540" s="87">
        <v>913.06819521</v>
      </c>
      <c r="E540" s="87">
        <v>0</v>
      </c>
      <c r="F540" s="87">
        <v>91.306819520000005</v>
      </c>
      <c r="G540" s="87">
        <v>228.2670488</v>
      </c>
      <c r="H540" s="87">
        <v>456.53409761</v>
      </c>
      <c r="I540" s="87">
        <v>0</v>
      </c>
      <c r="J540" s="87">
        <v>502.18750736999999</v>
      </c>
      <c r="K540" s="87">
        <v>593.49432689000002</v>
      </c>
      <c r="L540" s="87">
        <v>684.80114641</v>
      </c>
    </row>
    <row r="541" spans="1:12" ht="12.75" customHeight="1" x14ac:dyDescent="0.2">
      <c r="A541" s="86" t="s">
        <v>171</v>
      </c>
      <c r="B541" s="86">
        <v>4</v>
      </c>
      <c r="C541" s="87">
        <v>934.11402152000005</v>
      </c>
      <c r="D541" s="87">
        <v>928.75056285999995</v>
      </c>
      <c r="E541" s="87">
        <v>0</v>
      </c>
      <c r="F541" s="87">
        <v>92.875056290000003</v>
      </c>
      <c r="G541" s="87">
        <v>232.18764071999999</v>
      </c>
      <c r="H541" s="87">
        <v>464.37528142999997</v>
      </c>
      <c r="I541" s="87">
        <v>0</v>
      </c>
      <c r="J541" s="87">
        <v>510.81280957000001</v>
      </c>
      <c r="K541" s="87">
        <v>603.68786585999999</v>
      </c>
      <c r="L541" s="87">
        <v>696.56292214999996</v>
      </c>
    </row>
    <row r="542" spans="1:12" ht="12.75" customHeight="1" x14ac:dyDescent="0.2">
      <c r="A542" s="86" t="s">
        <v>171</v>
      </c>
      <c r="B542" s="86">
        <v>5</v>
      </c>
      <c r="C542" s="87">
        <v>944.37439420999999</v>
      </c>
      <c r="D542" s="87">
        <v>938.98907472999997</v>
      </c>
      <c r="E542" s="87">
        <v>0</v>
      </c>
      <c r="F542" s="87">
        <v>93.898907469999997</v>
      </c>
      <c r="G542" s="87">
        <v>234.74726867999999</v>
      </c>
      <c r="H542" s="87">
        <v>469.49453736999999</v>
      </c>
      <c r="I542" s="87">
        <v>0</v>
      </c>
      <c r="J542" s="87">
        <v>516.44399109999995</v>
      </c>
      <c r="K542" s="87">
        <v>610.34289856999999</v>
      </c>
      <c r="L542" s="87">
        <v>704.24180605000004</v>
      </c>
    </row>
    <row r="543" spans="1:12" ht="12.75" customHeight="1" x14ac:dyDescent="0.2">
      <c r="A543" s="86" t="s">
        <v>171</v>
      </c>
      <c r="B543" s="86">
        <v>6</v>
      </c>
      <c r="C543" s="87">
        <v>920.13600227999996</v>
      </c>
      <c r="D543" s="87">
        <v>914.89684523999995</v>
      </c>
      <c r="E543" s="87">
        <v>0</v>
      </c>
      <c r="F543" s="87">
        <v>91.489684519999997</v>
      </c>
      <c r="G543" s="87">
        <v>228.72421130999999</v>
      </c>
      <c r="H543" s="87">
        <v>457.44842261999997</v>
      </c>
      <c r="I543" s="87">
        <v>0</v>
      </c>
      <c r="J543" s="87">
        <v>503.19326488000002</v>
      </c>
      <c r="K543" s="87">
        <v>594.68294940999999</v>
      </c>
      <c r="L543" s="87">
        <v>686.17263392999996</v>
      </c>
    </row>
    <row r="544" spans="1:12" ht="12.75" customHeight="1" x14ac:dyDescent="0.2">
      <c r="A544" s="86" t="s">
        <v>171</v>
      </c>
      <c r="B544" s="86">
        <v>7</v>
      </c>
      <c r="C544" s="87">
        <v>839.59923447000006</v>
      </c>
      <c r="D544" s="87">
        <v>835.04431862000001</v>
      </c>
      <c r="E544" s="87">
        <v>0</v>
      </c>
      <c r="F544" s="87">
        <v>83.504431859999997</v>
      </c>
      <c r="G544" s="87">
        <v>208.76107966000001</v>
      </c>
      <c r="H544" s="87">
        <v>417.52215931000001</v>
      </c>
      <c r="I544" s="87">
        <v>0</v>
      </c>
      <c r="J544" s="87">
        <v>459.27437523999998</v>
      </c>
      <c r="K544" s="87">
        <v>542.77880709999999</v>
      </c>
      <c r="L544" s="87">
        <v>626.28323896999996</v>
      </c>
    </row>
    <row r="545" spans="1:12" ht="12.75" customHeight="1" x14ac:dyDescent="0.2">
      <c r="A545" s="86" t="s">
        <v>171</v>
      </c>
      <c r="B545" s="86">
        <v>8</v>
      </c>
      <c r="C545" s="87">
        <v>786.11289624000005</v>
      </c>
      <c r="D545" s="87">
        <v>781.69729340000004</v>
      </c>
      <c r="E545" s="87">
        <v>0</v>
      </c>
      <c r="F545" s="87">
        <v>78.169729340000004</v>
      </c>
      <c r="G545" s="87">
        <v>195.42432335000001</v>
      </c>
      <c r="H545" s="87">
        <v>390.84864670000002</v>
      </c>
      <c r="I545" s="87">
        <v>0</v>
      </c>
      <c r="J545" s="87">
        <v>429.93351137000002</v>
      </c>
      <c r="K545" s="87">
        <v>508.10324071000002</v>
      </c>
      <c r="L545" s="87">
        <v>586.27297005000003</v>
      </c>
    </row>
    <row r="546" spans="1:12" ht="12.75" customHeight="1" x14ac:dyDescent="0.2">
      <c r="A546" s="86" t="s">
        <v>171</v>
      </c>
      <c r="B546" s="86">
        <v>9</v>
      </c>
      <c r="C546" s="87">
        <v>768.24041605000002</v>
      </c>
      <c r="D546" s="87">
        <v>764.29286692000005</v>
      </c>
      <c r="E546" s="87">
        <v>0</v>
      </c>
      <c r="F546" s="87">
        <v>76.429286689999998</v>
      </c>
      <c r="G546" s="87">
        <v>191.07321673000001</v>
      </c>
      <c r="H546" s="87">
        <v>382.14643346000003</v>
      </c>
      <c r="I546" s="87">
        <v>0</v>
      </c>
      <c r="J546" s="87">
        <v>420.36107680999999</v>
      </c>
      <c r="K546" s="87">
        <v>496.79036350000001</v>
      </c>
      <c r="L546" s="87">
        <v>573.21965019000004</v>
      </c>
    </row>
    <row r="547" spans="1:12" ht="12.75" customHeight="1" x14ac:dyDescent="0.2">
      <c r="A547" s="86" t="s">
        <v>171</v>
      </c>
      <c r="B547" s="86">
        <v>10</v>
      </c>
      <c r="C547" s="87">
        <v>777.17616751000003</v>
      </c>
      <c r="D547" s="87">
        <v>773.23274560000004</v>
      </c>
      <c r="E547" s="87">
        <v>0</v>
      </c>
      <c r="F547" s="87">
        <v>77.323274560000002</v>
      </c>
      <c r="G547" s="87">
        <v>193.30818640000001</v>
      </c>
      <c r="H547" s="87">
        <v>386.61637280000002</v>
      </c>
      <c r="I547" s="87">
        <v>0</v>
      </c>
      <c r="J547" s="87">
        <v>425.27801008</v>
      </c>
      <c r="K547" s="87">
        <v>502.60128464000002</v>
      </c>
      <c r="L547" s="87">
        <v>579.92455919999998</v>
      </c>
    </row>
    <row r="548" spans="1:12" ht="12.75" customHeight="1" x14ac:dyDescent="0.2">
      <c r="A548" s="86" t="s">
        <v>171</v>
      </c>
      <c r="B548" s="86">
        <v>11</v>
      </c>
      <c r="C548" s="87">
        <v>778.46586939999997</v>
      </c>
      <c r="D548" s="87">
        <v>774.51602418000004</v>
      </c>
      <c r="E548" s="87">
        <v>0</v>
      </c>
      <c r="F548" s="87">
        <v>77.45160242</v>
      </c>
      <c r="G548" s="87">
        <v>193.62900604999999</v>
      </c>
      <c r="H548" s="87">
        <v>387.25801209000002</v>
      </c>
      <c r="I548" s="87">
        <v>0</v>
      </c>
      <c r="J548" s="87">
        <v>425.98381330000001</v>
      </c>
      <c r="K548" s="87">
        <v>503.43541571999998</v>
      </c>
      <c r="L548" s="87">
        <v>580.88701814000001</v>
      </c>
    </row>
    <row r="549" spans="1:12" ht="12.75" customHeight="1" x14ac:dyDescent="0.2">
      <c r="A549" s="86" t="s">
        <v>171</v>
      </c>
      <c r="B549" s="86">
        <v>12</v>
      </c>
      <c r="C549" s="87">
        <v>770.33783453000001</v>
      </c>
      <c r="D549" s="87">
        <v>766.49498701000005</v>
      </c>
      <c r="E549" s="87">
        <v>0</v>
      </c>
      <c r="F549" s="87">
        <v>76.649498699999995</v>
      </c>
      <c r="G549" s="87">
        <v>191.62374675000001</v>
      </c>
      <c r="H549" s="87">
        <v>383.24749351000003</v>
      </c>
      <c r="I549" s="87">
        <v>0</v>
      </c>
      <c r="J549" s="87">
        <v>421.57224286000002</v>
      </c>
      <c r="K549" s="87">
        <v>498.22174156</v>
      </c>
      <c r="L549" s="87">
        <v>574.87124026000004</v>
      </c>
    </row>
    <row r="550" spans="1:12" ht="12.75" customHeight="1" x14ac:dyDescent="0.2">
      <c r="A550" s="86" t="s">
        <v>171</v>
      </c>
      <c r="B550" s="86">
        <v>13</v>
      </c>
      <c r="C550" s="87">
        <v>767.40482970000005</v>
      </c>
      <c r="D550" s="87">
        <v>763.55050864999998</v>
      </c>
      <c r="E550" s="87">
        <v>0</v>
      </c>
      <c r="F550" s="87">
        <v>76.355050869999999</v>
      </c>
      <c r="G550" s="87">
        <v>190.88762715999999</v>
      </c>
      <c r="H550" s="87">
        <v>381.77525433</v>
      </c>
      <c r="I550" s="87">
        <v>0</v>
      </c>
      <c r="J550" s="87">
        <v>419.95277976</v>
      </c>
      <c r="K550" s="87">
        <v>496.30783062</v>
      </c>
      <c r="L550" s="87">
        <v>572.66288149000002</v>
      </c>
    </row>
    <row r="551" spans="1:12" ht="12.75" customHeight="1" x14ac:dyDescent="0.2">
      <c r="A551" s="86" t="s">
        <v>171</v>
      </c>
      <c r="B551" s="86">
        <v>14</v>
      </c>
      <c r="C551" s="87">
        <v>769.35308051000004</v>
      </c>
      <c r="D551" s="87">
        <v>765.47215547999997</v>
      </c>
      <c r="E551" s="87">
        <v>0</v>
      </c>
      <c r="F551" s="87">
        <v>76.547215550000004</v>
      </c>
      <c r="G551" s="87">
        <v>191.36803886999999</v>
      </c>
      <c r="H551" s="87">
        <v>382.73607773999998</v>
      </c>
      <c r="I551" s="87">
        <v>0</v>
      </c>
      <c r="J551" s="87">
        <v>421.00968551</v>
      </c>
      <c r="K551" s="87">
        <v>497.55690105999997</v>
      </c>
      <c r="L551" s="87">
        <v>574.10411661000001</v>
      </c>
    </row>
    <row r="552" spans="1:12" ht="12.75" customHeight="1" x14ac:dyDescent="0.2">
      <c r="A552" s="86" t="s">
        <v>171</v>
      </c>
      <c r="B552" s="86">
        <v>15</v>
      </c>
      <c r="C552" s="87">
        <v>769.28859340999998</v>
      </c>
      <c r="D552" s="87">
        <v>765.74096413999996</v>
      </c>
      <c r="E552" s="87">
        <v>0</v>
      </c>
      <c r="F552" s="87">
        <v>76.574096409999996</v>
      </c>
      <c r="G552" s="87">
        <v>191.43524103999999</v>
      </c>
      <c r="H552" s="87">
        <v>382.87048206999998</v>
      </c>
      <c r="I552" s="87">
        <v>0</v>
      </c>
      <c r="J552" s="87">
        <v>421.15753028</v>
      </c>
      <c r="K552" s="87">
        <v>497.73162668999998</v>
      </c>
      <c r="L552" s="87">
        <v>574.30572311000003</v>
      </c>
    </row>
    <row r="553" spans="1:12" ht="12.75" customHeight="1" x14ac:dyDescent="0.2">
      <c r="A553" s="86" t="s">
        <v>171</v>
      </c>
      <c r="B553" s="86">
        <v>16</v>
      </c>
      <c r="C553" s="87">
        <v>766.91643581999995</v>
      </c>
      <c r="D553" s="87">
        <v>762.96608489000005</v>
      </c>
      <c r="E553" s="87">
        <v>0</v>
      </c>
      <c r="F553" s="87">
        <v>76.296608489999997</v>
      </c>
      <c r="G553" s="87">
        <v>190.74152122000001</v>
      </c>
      <c r="H553" s="87">
        <v>381.48304245000003</v>
      </c>
      <c r="I553" s="87">
        <v>0</v>
      </c>
      <c r="J553" s="87">
        <v>419.63134668999999</v>
      </c>
      <c r="K553" s="87">
        <v>495.92795518000003</v>
      </c>
      <c r="L553" s="87">
        <v>572.22456366999995</v>
      </c>
    </row>
    <row r="554" spans="1:12" ht="12.75" customHeight="1" x14ac:dyDescent="0.2">
      <c r="A554" s="86" t="s">
        <v>171</v>
      </c>
      <c r="B554" s="86">
        <v>17</v>
      </c>
      <c r="C554" s="87">
        <v>769.73093448999998</v>
      </c>
      <c r="D554" s="87">
        <v>765.65615433999994</v>
      </c>
      <c r="E554" s="87">
        <v>0</v>
      </c>
      <c r="F554" s="87">
        <v>76.565615429999994</v>
      </c>
      <c r="G554" s="87">
        <v>191.41403858999999</v>
      </c>
      <c r="H554" s="87">
        <v>382.82807716999997</v>
      </c>
      <c r="I554" s="87">
        <v>0</v>
      </c>
      <c r="J554" s="87">
        <v>421.11088489000002</v>
      </c>
      <c r="K554" s="87">
        <v>497.67650032</v>
      </c>
      <c r="L554" s="87">
        <v>574.24211576000005</v>
      </c>
    </row>
    <row r="555" spans="1:12" ht="12.75" customHeight="1" x14ac:dyDescent="0.2">
      <c r="A555" s="86" t="s">
        <v>171</v>
      </c>
      <c r="B555" s="86">
        <v>18</v>
      </c>
      <c r="C555" s="87">
        <v>767.74853547999999</v>
      </c>
      <c r="D555" s="87">
        <v>763.32313937000004</v>
      </c>
      <c r="E555" s="87">
        <v>0</v>
      </c>
      <c r="F555" s="87">
        <v>76.332313940000006</v>
      </c>
      <c r="G555" s="87">
        <v>190.83078484000001</v>
      </c>
      <c r="H555" s="87">
        <v>381.66156969000002</v>
      </c>
      <c r="I555" s="87">
        <v>0</v>
      </c>
      <c r="J555" s="87">
        <v>419.82772664999999</v>
      </c>
      <c r="K555" s="87">
        <v>496.16004058999999</v>
      </c>
      <c r="L555" s="87">
        <v>572.49235452999994</v>
      </c>
    </row>
    <row r="556" spans="1:12" ht="12.75" customHeight="1" x14ac:dyDescent="0.2">
      <c r="A556" s="86" t="s">
        <v>171</v>
      </c>
      <c r="B556" s="86">
        <v>19</v>
      </c>
      <c r="C556" s="87">
        <v>775.31382844999996</v>
      </c>
      <c r="D556" s="87">
        <v>770.97234338999999</v>
      </c>
      <c r="E556" s="87">
        <v>0</v>
      </c>
      <c r="F556" s="87">
        <v>77.09723434</v>
      </c>
      <c r="G556" s="87">
        <v>192.74308585</v>
      </c>
      <c r="H556" s="87">
        <v>385.4861717</v>
      </c>
      <c r="I556" s="87">
        <v>0</v>
      </c>
      <c r="J556" s="87">
        <v>424.03478885999999</v>
      </c>
      <c r="K556" s="87">
        <v>501.13202319999999</v>
      </c>
      <c r="L556" s="87">
        <v>578.22925754000005</v>
      </c>
    </row>
    <row r="557" spans="1:12" ht="12.75" customHeight="1" x14ac:dyDescent="0.2">
      <c r="A557" s="86" t="s">
        <v>171</v>
      </c>
      <c r="B557" s="86">
        <v>20</v>
      </c>
      <c r="C557" s="87">
        <v>771.98356325999998</v>
      </c>
      <c r="D557" s="87">
        <v>767.38228603000005</v>
      </c>
      <c r="E557" s="87">
        <v>0</v>
      </c>
      <c r="F557" s="87">
        <v>76.738228599999999</v>
      </c>
      <c r="G557" s="87">
        <v>191.84557151000001</v>
      </c>
      <c r="H557" s="87">
        <v>383.69114302000003</v>
      </c>
      <c r="I557" s="87">
        <v>0</v>
      </c>
      <c r="J557" s="87">
        <v>422.06025732000001</v>
      </c>
      <c r="K557" s="87">
        <v>498.79848592000002</v>
      </c>
      <c r="L557" s="87">
        <v>575.53671452000003</v>
      </c>
    </row>
    <row r="558" spans="1:12" ht="12.75" customHeight="1" x14ac:dyDescent="0.2">
      <c r="A558" s="86" t="s">
        <v>171</v>
      </c>
      <c r="B558" s="86">
        <v>21</v>
      </c>
      <c r="C558" s="87">
        <v>738.75988297000004</v>
      </c>
      <c r="D558" s="87">
        <v>734.70918196000002</v>
      </c>
      <c r="E558" s="87">
        <v>0</v>
      </c>
      <c r="F558" s="87">
        <v>73.4709182</v>
      </c>
      <c r="G558" s="87">
        <v>183.67729549000001</v>
      </c>
      <c r="H558" s="87">
        <v>367.35459098000001</v>
      </c>
      <c r="I558" s="87">
        <v>0</v>
      </c>
      <c r="J558" s="87">
        <v>404.09005008000003</v>
      </c>
      <c r="K558" s="87">
        <v>477.56096826999999</v>
      </c>
      <c r="L558" s="87">
        <v>551.03188647000002</v>
      </c>
    </row>
    <row r="559" spans="1:12" ht="12.75" customHeight="1" x14ac:dyDescent="0.2">
      <c r="A559" s="86" t="s">
        <v>171</v>
      </c>
      <c r="B559" s="86">
        <v>22</v>
      </c>
      <c r="C559" s="87">
        <v>697.92875977000006</v>
      </c>
      <c r="D559" s="87">
        <v>694.14369538000005</v>
      </c>
      <c r="E559" s="87">
        <v>0</v>
      </c>
      <c r="F559" s="87">
        <v>69.414369539999996</v>
      </c>
      <c r="G559" s="87">
        <v>173.53592384999999</v>
      </c>
      <c r="H559" s="87">
        <v>347.07184769000003</v>
      </c>
      <c r="I559" s="87">
        <v>0</v>
      </c>
      <c r="J559" s="87">
        <v>381.77903246</v>
      </c>
      <c r="K559" s="87">
        <v>451.19340199999999</v>
      </c>
      <c r="L559" s="87">
        <v>520.60777154000004</v>
      </c>
    </row>
    <row r="560" spans="1:12" ht="12.75" customHeight="1" x14ac:dyDescent="0.2">
      <c r="A560" s="86" t="s">
        <v>171</v>
      </c>
      <c r="B560" s="86">
        <v>23</v>
      </c>
      <c r="C560" s="87">
        <v>727.70194086000004</v>
      </c>
      <c r="D560" s="87">
        <v>723.84570929999995</v>
      </c>
      <c r="E560" s="87">
        <v>0</v>
      </c>
      <c r="F560" s="87">
        <v>72.384570929999995</v>
      </c>
      <c r="G560" s="87">
        <v>180.96142732999999</v>
      </c>
      <c r="H560" s="87">
        <v>361.92285464999998</v>
      </c>
      <c r="I560" s="87">
        <v>0</v>
      </c>
      <c r="J560" s="87">
        <v>398.11514011999998</v>
      </c>
      <c r="K560" s="87">
        <v>470.49971104999997</v>
      </c>
      <c r="L560" s="87">
        <v>542.88428197999997</v>
      </c>
    </row>
    <row r="561" spans="1:12" ht="12.75" customHeight="1" x14ac:dyDescent="0.2">
      <c r="A561" s="86" t="s">
        <v>171</v>
      </c>
      <c r="B561" s="86">
        <v>24</v>
      </c>
      <c r="C561" s="87">
        <v>773.82564405000005</v>
      </c>
      <c r="D561" s="87">
        <v>769.71277785999996</v>
      </c>
      <c r="E561" s="87">
        <v>0</v>
      </c>
      <c r="F561" s="87">
        <v>76.971277790000002</v>
      </c>
      <c r="G561" s="87">
        <v>192.42819446999999</v>
      </c>
      <c r="H561" s="87">
        <v>384.85638892999998</v>
      </c>
      <c r="I561" s="87">
        <v>0</v>
      </c>
      <c r="J561" s="87">
        <v>423.34202782</v>
      </c>
      <c r="K561" s="87">
        <v>500.31330560999999</v>
      </c>
      <c r="L561" s="87">
        <v>577.28458339999997</v>
      </c>
    </row>
    <row r="562" spans="1:12" ht="12.75" customHeight="1" x14ac:dyDescent="0.2">
      <c r="A562" s="86" t="s">
        <v>172</v>
      </c>
      <c r="B562" s="86">
        <v>1</v>
      </c>
      <c r="C562" s="87">
        <v>805.69389754999997</v>
      </c>
      <c r="D562" s="87">
        <v>801.35603145000005</v>
      </c>
      <c r="E562" s="87">
        <v>0</v>
      </c>
      <c r="F562" s="87">
        <v>80.135603149999994</v>
      </c>
      <c r="G562" s="87">
        <v>200.33900786000001</v>
      </c>
      <c r="H562" s="87">
        <v>400.67801573000003</v>
      </c>
      <c r="I562" s="87">
        <v>0</v>
      </c>
      <c r="J562" s="87">
        <v>440.7458173</v>
      </c>
      <c r="K562" s="87">
        <v>520.88142044000006</v>
      </c>
      <c r="L562" s="87">
        <v>601.01702359000001</v>
      </c>
    </row>
    <row r="563" spans="1:12" ht="12.75" customHeight="1" x14ac:dyDescent="0.2">
      <c r="A563" s="86" t="s">
        <v>172</v>
      </c>
      <c r="B563" s="86">
        <v>2</v>
      </c>
      <c r="C563" s="87">
        <v>873.58356030000004</v>
      </c>
      <c r="D563" s="87">
        <v>868.76622040999996</v>
      </c>
      <c r="E563" s="87">
        <v>0</v>
      </c>
      <c r="F563" s="87">
        <v>86.876622040000001</v>
      </c>
      <c r="G563" s="87">
        <v>217.19155509999999</v>
      </c>
      <c r="H563" s="87">
        <v>434.38311020999998</v>
      </c>
      <c r="I563" s="87">
        <v>0</v>
      </c>
      <c r="J563" s="87">
        <v>477.82142123</v>
      </c>
      <c r="K563" s="87">
        <v>564.69804326999997</v>
      </c>
      <c r="L563" s="87">
        <v>651.57466531</v>
      </c>
    </row>
    <row r="564" spans="1:12" ht="12.75" customHeight="1" x14ac:dyDescent="0.2">
      <c r="A564" s="86" t="s">
        <v>172</v>
      </c>
      <c r="B564" s="86">
        <v>3</v>
      </c>
      <c r="C564" s="87">
        <v>884.51099032000002</v>
      </c>
      <c r="D564" s="87">
        <v>879.47100639999996</v>
      </c>
      <c r="E564" s="87">
        <v>0</v>
      </c>
      <c r="F564" s="87">
        <v>87.947100640000002</v>
      </c>
      <c r="G564" s="87">
        <v>219.86775159999999</v>
      </c>
      <c r="H564" s="87">
        <v>439.73550319999998</v>
      </c>
      <c r="I564" s="87">
        <v>0</v>
      </c>
      <c r="J564" s="87">
        <v>483.70905352</v>
      </c>
      <c r="K564" s="87">
        <v>571.65615416000003</v>
      </c>
      <c r="L564" s="87">
        <v>659.60325479999995</v>
      </c>
    </row>
    <row r="565" spans="1:12" ht="12.75" customHeight="1" x14ac:dyDescent="0.2">
      <c r="A565" s="86" t="s">
        <v>172</v>
      </c>
      <c r="B565" s="86">
        <v>4</v>
      </c>
      <c r="C565" s="87">
        <v>888.71901763999995</v>
      </c>
      <c r="D565" s="87">
        <v>883.73738452999999</v>
      </c>
      <c r="E565" s="87">
        <v>0</v>
      </c>
      <c r="F565" s="87">
        <v>88.373738450000005</v>
      </c>
      <c r="G565" s="87">
        <v>220.93434612999999</v>
      </c>
      <c r="H565" s="87">
        <v>441.86869227</v>
      </c>
      <c r="I565" s="87">
        <v>0</v>
      </c>
      <c r="J565" s="87">
        <v>486.05556149</v>
      </c>
      <c r="K565" s="87">
        <v>574.42929993999996</v>
      </c>
      <c r="L565" s="87">
        <v>662.80303839999999</v>
      </c>
    </row>
    <row r="566" spans="1:12" ht="12.75" customHeight="1" x14ac:dyDescent="0.2">
      <c r="A566" s="86" t="s">
        <v>172</v>
      </c>
      <c r="B566" s="86">
        <v>5</v>
      </c>
      <c r="C566" s="87">
        <v>895.97514844</v>
      </c>
      <c r="D566" s="87">
        <v>891.01764467999999</v>
      </c>
      <c r="E566" s="87">
        <v>0</v>
      </c>
      <c r="F566" s="87">
        <v>89.101764470000006</v>
      </c>
      <c r="G566" s="87">
        <v>222.75441117</v>
      </c>
      <c r="H566" s="87">
        <v>445.50882233999999</v>
      </c>
      <c r="I566" s="87">
        <v>0</v>
      </c>
      <c r="J566" s="87">
        <v>490.05970457000001</v>
      </c>
      <c r="K566" s="87">
        <v>579.16146904000004</v>
      </c>
      <c r="L566" s="87">
        <v>668.26323350999996</v>
      </c>
    </row>
    <row r="567" spans="1:12" ht="12.75" customHeight="1" x14ac:dyDescent="0.2">
      <c r="A567" s="86" t="s">
        <v>172</v>
      </c>
      <c r="B567" s="86">
        <v>6</v>
      </c>
      <c r="C567" s="87">
        <v>891.17756646999999</v>
      </c>
      <c r="D567" s="87">
        <v>886.16033288000006</v>
      </c>
      <c r="E567" s="87">
        <v>0</v>
      </c>
      <c r="F567" s="87">
        <v>88.616033290000004</v>
      </c>
      <c r="G567" s="87">
        <v>221.54008322000001</v>
      </c>
      <c r="H567" s="87">
        <v>443.08016644000003</v>
      </c>
      <c r="I567" s="87">
        <v>0</v>
      </c>
      <c r="J567" s="87">
        <v>487.38818307999998</v>
      </c>
      <c r="K567" s="87">
        <v>576.00421636999999</v>
      </c>
      <c r="L567" s="87">
        <v>664.62024966000001</v>
      </c>
    </row>
    <row r="568" spans="1:12" ht="12.75" customHeight="1" x14ac:dyDescent="0.2">
      <c r="A568" s="86" t="s">
        <v>172</v>
      </c>
      <c r="B568" s="86">
        <v>7</v>
      </c>
      <c r="C568" s="87">
        <v>844.18647211999996</v>
      </c>
      <c r="D568" s="87">
        <v>839.41763698</v>
      </c>
      <c r="E568" s="87">
        <v>0</v>
      </c>
      <c r="F568" s="87">
        <v>83.941763699999996</v>
      </c>
      <c r="G568" s="87">
        <v>209.85440925</v>
      </c>
      <c r="H568" s="87">
        <v>419.70881849</v>
      </c>
      <c r="I568" s="87">
        <v>0</v>
      </c>
      <c r="J568" s="87">
        <v>461.67970034000001</v>
      </c>
      <c r="K568" s="87">
        <v>545.62146403999998</v>
      </c>
      <c r="L568" s="87">
        <v>629.56322774</v>
      </c>
    </row>
    <row r="569" spans="1:12" ht="12.75" customHeight="1" x14ac:dyDescent="0.2">
      <c r="A569" s="86" t="s">
        <v>172</v>
      </c>
      <c r="B569" s="86">
        <v>8</v>
      </c>
      <c r="C569" s="87">
        <v>789.19279863999998</v>
      </c>
      <c r="D569" s="87">
        <v>784.63878435000004</v>
      </c>
      <c r="E569" s="87">
        <v>0</v>
      </c>
      <c r="F569" s="87">
        <v>78.463878440000002</v>
      </c>
      <c r="G569" s="87">
        <v>196.15969609000001</v>
      </c>
      <c r="H569" s="87">
        <v>392.31939218000002</v>
      </c>
      <c r="I569" s="87">
        <v>0</v>
      </c>
      <c r="J569" s="87">
        <v>431.55133138999997</v>
      </c>
      <c r="K569" s="87">
        <v>510.01520983</v>
      </c>
      <c r="L569" s="87">
        <v>588.47908826000003</v>
      </c>
    </row>
    <row r="570" spans="1:12" ht="12.75" customHeight="1" x14ac:dyDescent="0.2">
      <c r="A570" s="86" t="s">
        <v>172</v>
      </c>
      <c r="B570" s="86">
        <v>9</v>
      </c>
      <c r="C570" s="87">
        <v>798.15038084000003</v>
      </c>
      <c r="D570" s="87">
        <v>793.95384697999998</v>
      </c>
      <c r="E570" s="87">
        <v>0</v>
      </c>
      <c r="F570" s="87">
        <v>79.395384699999994</v>
      </c>
      <c r="G570" s="87">
        <v>198.48846175</v>
      </c>
      <c r="H570" s="87">
        <v>396.97692348999999</v>
      </c>
      <c r="I570" s="87">
        <v>0</v>
      </c>
      <c r="J570" s="87">
        <v>436.67461584</v>
      </c>
      <c r="K570" s="87">
        <v>516.07000054000002</v>
      </c>
      <c r="L570" s="87">
        <v>595.46538524000005</v>
      </c>
    </row>
    <row r="571" spans="1:12" ht="12.75" customHeight="1" x14ac:dyDescent="0.2">
      <c r="A571" s="86" t="s">
        <v>172</v>
      </c>
      <c r="B571" s="86">
        <v>10</v>
      </c>
      <c r="C571" s="87">
        <v>810.54266127000005</v>
      </c>
      <c r="D571" s="87">
        <v>806.28228019999995</v>
      </c>
      <c r="E571" s="87">
        <v>0</v>
      </c>
      <c r="F571" s="87">
        <v>80.628228019999995</v>
      </c>
      <c r="G571" s="87">
        <v>201.57057004999999</v>
      </c>
      <c r="H571" s="87">
        <v>403.14114009999997</v>
      </c>
      <c r="I571" s="87">
        <v>0</v>
      </c>
      <c r="J571" s="87">
        <v>443.45525411</v>
      </c>
      <c r="K571" s="87">
        <v>524.08348212999999</v>
      </c>
      <c r="L571" s="87">
        <v>604.71171015000004</v>
      </c>
    </row>
    <row r="572" spans="1:12" ht="12.75" customHeight="1" x14ac:dyDescent="0.2">
      <c r="A572" s="86" t="s">
        <v>172</v>
      </c>
      <c r="B572" s="86">
        <v>11</v>
      </c>
      <c r="C572" s="87">
        <v>750.41714478999995</v>
      </c>
      <c r="D572" s="87">
        <v>746.39319811999997</v>
      </c>
      <c r="E572" s="87">
        <v>0</v>
      </c>
      <c r="F572" s="87">
        <v>74.639319810000003</v>
      </c>
      <c r="G572" s="87">
        <v>186.59829952999999</v>
      </c>
      <c r="H572" s="87">
        <v>373.19659905999998</v>
      </c>
      <c r="I572" s="87">
        <v>0</v>
      </c>
      <c r="J572" s="87">
        <v>410.51625897000002</v>
      </c>
      <c r="K572" s="87">
        <v>485.15557877999998</v>
      </c>
      <c r="L572" s="87">
        <v>559.79489859</v>
      </c>
    </row>
    <row r="573" spans="1:12" ht="12.75" customHeight="1" x14ac:dyDescent="0.2">
      <c r="A573" s="86" t="s">
        <v>172</v>
      </c>
      <c r="B573" s="86">
        <v>12</v>
      </c>
      <c r="C573" s="87">
        <v>742.81177004999995</v>
      </c>
      <c r="D573" s="87">
        <v>739.08612211000002</v>
      </c>
      <c r="E573" s="87">
        <v>0</v>
      </c>
      <c r="F573" s="87">
        <v>73.908612210000001</v>
      </c>
      <c r="G573" s="87">
        <v>184.77153053000001</v>
      </c>
      <c r="H573" s="87">
        <v>369.54306106000001</v>
      </c>
      <c r="I573" s="87">
        <v>0</v>
      </c>
      <c r="J573" s="87">
        <v>406.49736716000001</v>
      </c>
      <c r="K573" s="87">
        <v>480.40597937000001</v>
      </c>
      <c r="L573" s="87">
        <v>554.31459157999996</v>
      </c>
    </row>
    <row r="574" spans="1:12" ht="12.75" customHeight="1" x14ac:dyDescent="0.2">
      <c r="A574" s="86" t="s">
        <v>172</v>
      </c>
      <c r="B574" s="86">
        <v>13</v>
      </c>
      <c r="C574" s="87">
        <v>750.77702554999996</v>
      </c>
      <c r="D574" s="87">
        <v>746.98911373999999</v>
      </c>
      <c r="E574" s="87">
        <v>0</v>
      </c>
      <c r="F574" s="87">
        <v>74.698911370000005</v>
      </c>
      <c r="G574" s="87">
        <v>186.74727844</v>
      </c>
      <c r="H574" s="87">
        <v>373.49455687</v>
      </c>
      <c r="I574" s="87">
        <v>0</v>
      </c>
      <c r="J574" s="87">
        <v>410.84401256000001</v>
      </c>
      <c r="K574" s="87">
        <v>485.54292392999997</v>
      </c>
      <c r="L574" s="87">
        <v>560.24183531000006</v>
      </c>
    </row>
    <row r="575" spans="1:12" ht="12.75" customHeight="1" x14ac:dyDescent="0.2">
      <c r="A575" s="86" t="s">
        <v>172</v>
      </c>
      <c r="B575" s="86">
        <v>14</v>
      </c>
      <c r="C575" s="87">
        <v>738.92862930000001</v>
      </c>
      <c r="D575" s="87">
        <v>734.81663131000005</v>
      </c>
      <c r="E575" s="87">
        <v>0</v>
      </c>
      <c r="F575" s="87">
        <v>73.481663130000001</v>
      </c>
      <c r="G575" s="87">
        <v>183.70415783000001</v>
      </c>
      <c r="H575" s="87">
        <v>367.40831566000003</v>
      </c>
      <c r="I575" s="87">
        <v>0</v>
      </c>
      <c r="J575" s="87">
        <v>404.14914721999997</v>
      </c>
      <c r="K575" s="87">
        <v>477.63081034999999</v>
      </c>
      <c r="L575" s="87">
        <v>551.11247347999995</v>
      </c>
    </row>
    <row r="576" spans="1:12" ht="12.75" customHeight="1" x14ac:dyDescent="0.2">
      <c r="A576" s="86" t="s">
        <v>172</v>
      </c>
      <c r="B576" s="86">
        <v>15</v>
      </c>
      <c r="C576" s="87">
        <v>742.26959547000001</v>
      </c>
      <c r="D576" s="87">
        <v>737.88472187000002</v>
      </c>
      <c r="E576" s="87">
        <v>0</v>
      </c>
      <c r="F576" s="87">
        <v>73.788472189999993</v>
      </c>
      <c r="G576" s="87">
        <v>184.47118047000001</v>
      </c>
      <c r="H576" s="87">
        <v>368.94236094000001</v>
      </c>
      <c r="I576" s="87">
        <v>0</v>
      </c>
      <c r="J576" s="87">
        <v>405.83659703000001</v>
      </c>
      <c r="K576" s="87">
        <v>479.62506922</v>
      </c>
      <c r="L576" s="87">
        <v>553.41354139999999</v>
      </c>
    </row>
    <row r="577" spans="1:12" ht="12.75" customHeight="1" x14ac:dyDescent="0.2">
      <c r="A577" s="86" t="s">
        <v>172</v>
      </c>
      <c r="B577" s="86">
        <v>16</v>
      </c>
      <c r="C577" s="87">
        <v>739.15257810000003</v>
      </c>
      <c r="D577" s="87">
        <v>734.76716447000001</v>
      </c>
      <c r="E577" s="87">
        <v>0</v>
      </c>
      <c r="F577" s="87">
        <v>73.476716449999998</v>
      </c>
      <c r="G577" s="87">
        <v>183.69179112</v>
      </c>
      <c r="H577" s="87">
        <v>367.38358224000001</v>
      </c>
      <c r="I577" s="87">
        <v>0</v>
      </c>
      <c r="J577" s="87">
        <v>404.12194046000002</v>
      </c>
      <c r="K577" s="87">
        <v>477.59865690999999</v>
      </c>
      <c r="L577" s="87">
        <v>551.07537334999995</v>
      </c>
    </row>
    <row r="578" spans="1:12" ht="12.75" customHeight="1" x14ac:dyDescent="0.2">
      <c r="A578" s="86" t="s">
        <v>172</v>
      </c>
      <c r="B578" s="86">
        <v>17</v>
      </c>
      <c r="C578" s="87">
        <v>799.79727419999995</v>
      </c>
      <c r="D578" s="87">
        <v>795.68916420999994</v>
      </c>
      <c r="E578" s="87">
        <v>0</v>
      </c>
      <c r="F578" s="87">
        <v>79.568916419999994</v>
      </c>
      <c r="G578" s="87">
        <v>198.92229105000001</v>
      </c>
      <c r="H578" s="87">
        <v>397.84458210999998</v>
      </c>
      <c r="I578" s="87">
        <v>0</v>
      </c>
      <c r="J578" s="87">
        <v>437.62904032</v>
      </c>
      <c r="K578" s="87">
        <v>517.19795674</v>
      </c>
      <c r="L578" s="87">
        <v>596.76687316000005</v>
      </c>
    </row>
    <row r="579" spans="1:12" ht="12.75" customHeight="1" x14ac:dyDescent="0.2">
      <c r="A579" s="86" t="s">
        <v>172</v>
      </c>
      <c r="B579" s="86">
        <v>18</v>
      </c>
      <c r="C579" s="87">
        <v>805.49475366000001</v>
      </c>
      <c r="D579" s="87">
        <v>801.31626772000004</v>
      </c>
      <c r="E579" s="87">
        <v>0</v>
      </c>
      <c r="F579" s="87">
        <v>80.131626769999997</v>
      </c>
      <c r="G579" s="87">
        <v>200.32906693000001</v>
      </c>
      <c r="H579" s="87">
        <v>400.65813386000002</v>
      </c>
      <c r="I579" s="87">
        <v>0</v>
      </c>
      <c r="J579" s="87">
        <v>440.72394724999998</v>
      </c>
      <c r="K579" s="87">
        <v>520.85557401999995</v>
      </c>
      <c r="L579" s="87">
        <v>600.98720078999997</v>
      </c>
    </row>
    <row r="580" spans="1:12" ht="12.75" customHeight="1" x14ac:dyDescent="0.2">
      <c r="A580" s="86" t="s">
        <v>172</v>
      </c>
      <c r="B580" s="86">
        <v>19</v>
      </c>
      <c r="C580" s="87">
        <v>809.83708848000003</v>
      </c>
      <c r="D580" s="87">
        <v>805.73103580999998</v>
      </c>
      <c r="E580" s="87">
        <v>0</v>
      </c>
      <c r="F580" s="87">
        <v>80.573103579999994</v>
      </c>
      <c r="G580" s="87">
        <v>201.43275894999999</v>
      </c>
      <c r="H580" s="87">
        <v>402.86551790999999</v>
      </c>
      <c r="I580" s="87">
        <v>0</v>
      </c>
      <c r="J580" s="87">
        <v>443.15206970000003</v>
      </c>
      <c r="K580" s="87">
        <v>523.72517328000004</v>
      </c>
      <c r="L580" s="87">
        <v>604.29827685999999</v>
      </c>
    </row>
    <row r="581" spans="1:12" ht="12.75" customHeight="1" x14ac:dyDescent="0.2">
      <c r="A581" s="86" t="s">
        <v>172</v>
      </c>
      <c r="B581" s="86">
        <v>20</v>
      </c>
      <c r="C581" s="87">
        <v>809.65180507000002</v>
      </c>
      <c r="D581" s="87">
        <v>805.10598886000002</v>
      </c>
      <c r="E581" s="87">
        <v>0</v>
      </c>
      <c r="F581" s="87">
        <v>80.510598889999997</v>
      </c>
      <c r="G581" s="87">
        <v>201.27649722000001</v>
      </c>
      <c r="H581" s="87">
        <v>402.55299443000001</v>
      </c>
      <c r="I581" s="87">
        <v>0</v>
      </c>
      <c r="J581" s="87">
        <v>442.80829387</v>
      </c>
      <c r="K581" s="87">
        <v>523.31889276000004</v>
      </c>
      <c r="L581" s="87">
        <v>603.82949165000002</v>
      </c>
    </row>
    <row r="582" spans="1:12" ht="12.75" customHeight="1" x14ac:dyDescent="0.2">
      <c r="A582" s="86" t="s">
        <v>172</v>
      </c>
      <c r="B582" s="86">
        <v>21</v>
      </c>
      <c r="C582" s="87">
        <v>818.78288981000003</v>
      </c>
      <c r="D582" s="87">
        <v>814.43853029000002</v>
      </c>
      <c r="E582" s="87">
        <v>0</v>
      </c>
      <c r="F582" s="87">
        <v>81.44385303</v>
      </c>
      <c r="G582" s="87">
        <v>203.60963257</v>
      </c>
      <c r="H582" s="87">
        <v>407.21926515000001</v>
      </c>
      <c r="I582" s="87">
        <v>0</v>
      </c>
      <c r="J582" s="87">
        <v>447.94119166000002</v>
      </c>
      <c r="K582" s="87">
        <v>529.38504468999997</v>
      </c>
      <c r="L582" s="87">
        <v>610.82889771999999</v>
      </c>
    </row>
    <row r="583" spans="1:12" ht="12.75" customHeight="1" x14ac:dyDescent="0.2">
      <c r="A583" s="86" t="s">
        <v>172</v>
      </c>
      <c r="B583" s="86">
        <v>22</v>
      </c>
      <c r="C583" s="87">
        <v>777.65113923000001</v>
      </c>
      <c r="D583" s="87">
        <v>773.50397567000005</v>
      </c>
      <c r="E583" s="87">
        <v>0</v>
      </c>
      <c r="F583" s="87">
        <v>77.350397569999998</v>
      </c>
      <c r="G583" s="87">
        <v>193.37599392000001</v>
      </c>
      <c r="H583" s="87">
        <v>386.75198784000003</v>
      </c>
      <c r="I583" s="87">
        <v>0</v>
      </c>
      <c r="J583" s="87">
        <v>425.42718661999999</v>
      </c>
      <c r="K583" s="87">
        <v>502.77758419000003</v>
      </c>
      <c r="L583" s="87">
        <v>580.12798175</v>
      </c>
    </row>
    <row r="584" spans="1:12" ht="12.75" customHeight="1" x14ac:dyDescent="0.2">
      <c r="A584" s="86" t="s">
        <v>172</v>
      </c>
      <c r="B584" s="86">
        <v>23</v>
      </c>
      <c r="C584" s="87">
        <v>756.36637058999997</v>
      </c>
      <c r="D584" s="87">
        <v>752.14262083000006</v>
      </c>
      <c r="E584" s="87">
        <v>0</v>
      </c>
      <c r="F584" s="87">
        <v>75.214262079999997</v>
      </c>
      <c r="G584" s="87">
        <v>188.03565520999999</v>
      </c>
      <c r="H584" s="87">
        <v>376.07131041999997</v>
      </c>
      <c r="I584" s="87">
        <v>0</v>
      </c>
      <c r="J584" s="87">
        <v>413.67844145999999</v>
      </c>
      <c r="K584" s="87">
        <v>488.89270354000001</v>
      </c>
      <c r="L584" s="87">
        <v>564.10696561999998</v>
      </c>
    </row>
    <row r="585" spans="1:12" ht="12.75" customHeight="1" x14ac:dyDescent="0.2">
      <c r="A585" s="86" t="s">
        <v>172</v>
      </c>
      <c r="B585" s="86">
        <v>24</v>
      </c>
      <c r="C585" s="87">
        <v>732.94793074999995</v>
      </c>
      <c r="D585" s="87">
        <v>727.40627064</v>
      </c>
      <c r="E585" s="87">
        <v>0</v>
      </c>
      <c r="F585" s="87">
        <v>72.740627059999994</v>
      </c>
      <c r="G585" s="87">
        <v>181.85156766</v>
      </c>
      <c r="H585" s="87">
        <v>363.70313532</v>
      </c>
      <c r="I585" s="87">
        <v>0</v>
      </c>
      <c r="J585" s="87">
        <v>400.07344884999998</v>
      </c>
      <c r="K585" s="87">
        <v>472.81407591999999</v>
      </c>
      <c r="L585" s="87">
        <v>545.55470298</v>
      </c>
    </row>
    <row r="586" spans="1:12" ht="12.75" customHeight="1" x14ac:dyDescent="0.2">
      <c r="A586" s="86" t="s">
        <v>173</v>
      </c>
      <c r="B586" s="86">
        <v>1</v>
      </c>
      <c r="C586" s="87">
        <v>905.22294232000002</v>
      </c>
      <c r="D586" s="87">
        <v>896.07774483000003</v>
      </c>
      <c r="E586" s="87">
        <v>0</v>
      </c>
      <c r="F586" s="87">
        <v>89.607774480000003</v>
      </c>
      <c r="G586" s="87">
        <v>224.01943621000001</v>
      </c>
      <c r="H586" s="87">
        <v>448.03887242000002</v>
      </c>
      <c r="I586" s="87">
        <v>0</v>
      </c>
      <c r="J586" s="87">
        <v>492.84275966000001</v>
      </c>
      <c r="K586" s="87">
        <v>582.45053413999995</v>
      </c>
      <c r="L586" s="87">
        <v>672.05830862000005</v>
      </c>
    </row>
    <row r="587" spans="1:12" ht="12.75" customHeight="1" x14ac:dyDescent="0.2">
      <c r="A587" s="86" t="s">
        <v>173</v>
      </c>
      <c r="B587" s="86">
        <v>2</v>
      </c>
      <c r="C587" s="87">
        <v>911.69793357000003</v>
      </c>
      <c r="D587" s="87">
        <v>902.51051872999994</v>
      </c>
      <c r="E587" s="87">
        <v>0</v>
      </c>
      <c r="F587" s="87">
        <v>90.251051869999998</v>
      </c>
      <c r="G587" s="87">
        <v>225.62762968000001</v>
      </c>
      <c r="H587" s="87">
        <v>451.25525936999998</v>
      </c>
      <c r="I587" s="87">
        <v>0</v>
      </c>
      <c r="J587" s="87">
        <v>496.38078530000001</v>
      </c>
      <c r="K587" s="87">
        <v>586.63183717000004</v>
      </c>
      <c r="L587" s="87">
        <v>676.88288905000002</v>
      </c>
    </row>
    <row r="588" spans="1:12" ht="12.75" customHeight="1" x14ac:dyDescent="0.2">
      <c r="A588" s="86" t="s">
        <v>173</v>
      </c>
      <c r="B588" s="86">
        <v>3</v>
      </c>
      <c r="C588" s="87">
        <v>941.08022084000004</v>
      </c>
      <c r="D588" s="87">
        <v>931.78305646000001</v>
      </c>
      <c r="E588" s="87">
        <v>0</v>
      </c>
      <c r="F588" s="87">
        <v>93.178305649999999</v>
      </c>
      <c r="G588" s="87">
        <v>232.94576412000001</v>
      </c>
      <c r="H588" s="87">
        <v>465.89152823000001</v>
      </c>
      <c r="I588" s="87">
        <v>0</v>
      </c>
      <c r="J588" s="87">
        <v>512.48068105000004</v>
      </c>
      <c r="K588" s="87">
        <v>605.65898670000001</v>
      </c>
      <c r="L588" s="87">
        <v>698.83729234999998</v>
      </c>
    </row>
    <row r="589" spans="1:12" ht="12.75" customHeight="1" x14ac:dyDescent="0.2">
      <c r="A589" s="86" t="s">
        <v>173</v>
      </c>
      <c r="B589" s="86">
        <v>4</v>
      </c>
      <c r="C589" s="87">
        <v>955.43692844999998</v>
      </c>
      <c r="D589" s="87">
        <v>945.95517534999999</v>
      </c>
      <c r="E589" s="87">
        <v>0</v>
      </c>
      <c r="F589" s="87">
        <v>94.595517540000003</v>
      </c>
      <c r="G589" s="87">
        <v>236.48879384</v>
      </c>
      <c r="H589" s="87">
        <v>472.97758768</v>
      </c>
      <c r="I589" s="87">
        <v>0</v>
      </c>
      <c r="J589" s="87">
        <v>520.27534644000002</v>
      </c>
      <c r="K589" s="87">
        <v>614.87086397999997</v>
      </c>
      <c r="L589" s="87">
        <v>709.46638151000002</v>
      </c>
    </row>
    <row r="590" spans="1:12" ht="12.75" customHeight="1" x14ac:dyDescent="0.2">
      <c r="A590" s="86" t="s">
        <v>173</v>
      </c>
      <c r="B590" s="86">
        <v>5</v>
      </c>
      <c r="C590" s="87">
        <v>959.18771962999995</v>
      </c>
      <c r="D590" s="87">
        <v>951.42660393000006</v>
      </c>
      <c r="E590" s="87">
        <v>0</v>
      </c>
      <c r="F590" s="87">
        <v>95.142660390000003</v>
      </c>
      <c r="G590" s="87">
        <v>237.85665098000001</v>
      </c>
      <c r="H590" s="87">
        <v>475.71330196999997</v>
      </c>
      <c r="I590" s="87">
        <v>0</v>
      </c>
      <c r="J590" s="87">
        <v>523.28463216</v>
      </c>
      <c r="K590" s="87">
        <v>618.42729254999995</v>
      </c>
      <c r="L590" s="87">
        <v>713.56995295000002</v>
      </c>
    </row>
    <row r="591" spans="1:12" ht="12.75" customHeight="1" x14ac:dyDescent="0.2">
      <c r="A591" s="86" t="s">
        <v>173</v>
      </c>
      <c r="B591" s="86">
        <v>6</v>
      </c>
      <c r="C591" s="87">
        <v>934.99367487999996</v>
      </c>
      <c r="D591" s="87">
        <v>929.25516945000004</v>
      </c>
      <c r="E591" s="87">
        <v>0</v>
      </c>
      <c r="F591" s="87">
        <v>92.925516950000002</v>
      </c>
      <c r="G591" s="87">
        <v>232.31379236000001</v>
      </c>
      <c r="H591" s="87">
        <v>464.62758473000002</v>
      </c>
      <c r="I591" s="87">
        <v>0</v>
      </c>
      <c r="J591" s="87">
        <v>511.09034320000001</v>
      </c>
      <c r="K591" s="87">
        <v>604.01586013999997</v>
      </c>
      <c r="L591" s="87">
        <v>696.94137708999995</v>
      </c>
    </row>
    <row r="592" spans="1:12" ht="12.75" customHeight="1" x14ac:dyDescent="0.2">
      <c r="A592" s="86" t="s">
        <v>173</v>
      </c>
      <c r="B592" s="86">
        <v>7</v>
      </c>
      <c r="C592" s="87">
        <v>851.86920642999996</v>
      </c>
      <c r="D592" s="87">
        <v>847.27926623999997</v>
      </c>
      <c r="E592" s="87">
        <v>0</v>
      </c>
      <c r="F592" s="87">
        <v>84.727926620000005</v>
      </c>
      <c r="G592" s="87">
        <v>211.81981655999999</v>
      </c>
      <c r="H592" s="87">
        <v>423.63963311999998</v>
      </c>
      <c r="I592" s="87">
        <v>0</v>
      </c>
      <c r="J592" s="87">
        <v>466.00359643000002</v>
      </c>
      <c r="K592" s="87">
        <v>550.73152305999997</v>
      </c>
      <c r="L592" s="87">
        <v>635.45944968000003</v>
      </c>
    </row>
    <row r="593" spans="1:12" ht="12.75" customHeight="1" x14ac:dyDescent="0.2">
      <c r="A593" s="86" t="s">
        <v>173</v>
      </c>
      <c r="B593" s="86">
        <v>8</v>
      </c>
      <c r="C593" s="87">
        <v>844.32015858</v>
      </c>
      <c r="D593" s="87">
        <v>839.92627954</v>
      </c>
      <c r="E593" s="87">
        <v>0</v>
      </c>
      <c r="F593" s="87">
        <v>83.992627949999999</v>
      </c>
      <c r="G593" s="87">
        <v>209.98156989</v>
      </c>
      <c r="H593" s="87">
        <v>419.96313977</v>
      </c>
      <c r="I593" s="87">
        <v>0</v>
      </c>
      <c r="J593" s="87">
        <v>461.95945375000002</v>
      </c>
      <c r="K593" s="87">
        <v>545.95208170000001</v>
      </c>
      <c r="L593" s="87">
        <v>629.94470965999994</v>
      </c>
    </row>
    <row r="594" spans="1:12" ht="12.75" customHeight="1" x14ac:dyDescent="0.2">
      <c r="A594" s="86" t="s">
        <v>173</v>
      </c>
      <c r="B594" s="86">
        <v>9</v>
      </c>
      <c r="C594" s="87">
        <v>874.97264189999999</v>
      </c>
      <c r="D594" s="87">
        <v>871.07995935999998</v>
      </c>
      <c r="E594" s="87">
        <v>0</v>
      </c>
      <c r="F594" s="87">
        <v>87.107995939999995</v>
      </c>
      <c r="G594" s="87">
        <v>217.76998983999999</v>
      </c>
      <c r="H594" s="87">
        <v>435.53997967999999</v>
      </c>
      <c r="I594" s="87">
        <v>0</v>
      </c>
      <c r="J594" s="87">
        <v>479.09397765</v>
      </c>
      <c r="K594" s="87">
        <v>566.20197357999996</v>
      </c>
      <c r="L594" s="87">
        <v>653.30996951999998</v>
      </c>
    </row>
    <row r="595" spans="1:12" ht="12.75" customHeight="1" x14ac:dyDescent="0.2">
      <c r="A595" s="86" t="s">
        <v>173</v>
      </c>
      <c r="B595" s="86">
        <v>10</v>
      </c>
      <c r="C595" s="87">
        <v>811.06093978000001</v>
      </c>
      <c r="D595" s="87">
        <v>807.33384149000005</v>
      </c>
      <c r="E595" s="87">
        <v>0</v>
      </c>
      <c r="F595" s="87">
        <v>80.733384150000006</v>
      </c>
      <c r="G595" s="87">
        <v>201.83346037000001</v>
      </c>
      <c r="H595" s="87">
        <v>403.66692074999997</v>
      </c>
      <c r="I595" s="87">
        <v>0</v>
      </c>
      <c r="J595" s="87">
        <v>444.03361281999997</v>
      </c>
      <c r="K595" s="87">
        <v>524.76699697000004</v>
      </c>
      <c r="L595" s="87">
        <v>605.50038112000004</v>
      </c>
    </row>
    <row r="596" spans="1:12" ht="12.75" customHeight="1" x14ac:dyDescent="0.2">
      <c r="A596" s="86" t="s">
        <v>173</v>
      </c>
      <c r="B596" s="86">
        <v>11</v>
      </c>
      <c r="C596" s="87">
        <v>807.96090948999995</v>
      </c>
      <c r="D596" s="87">
        <v>803.99992912000005</v>
      </c>
      <c r="E596" s="87">
        <v>0</v>
      </c>
      <c r="F596" s="87">
        <v>80.399992909999995</v>
      </c>
      <c r="G596" s="87">
        <v>200.99998228000001</v>
      </c>
      <c r="H596" s="87">
        <v>401.99996456000002</v>
      </c>
      <c r="I596" s="87">
        <v>0</v>
      </c>
      <c r="J596" s="87">
        <v>442.19996101999999</v>
      </c>
      <c r="K596" s="87">
        <v>522.59995392999997</v>
      </c>
      <c r="L596" s="87">
        <v>602.99994684000001</v>
      </c>
    </row>
    <row r="597" spans="1:12" ht="12.75" customHeight="1" x14ac:dyDescent="0.2">
      <c r="A597" s="86" t="s">
        <v>173</v>
      </c>
      <c r="B597" s="86">
        <v>12</v>
      </c>
      <c r="C597" s="87">
        <v>801.24633286999995</v>
      </c>
      <c r="D597" s="87">
        <v>797.29900433</v>
      </c>
      <c r="E597" s="87">
        <v>0</v>
      </c>
      <c r="F597" s="87">
        <v>79.729900430000001</v>
      </c>
      <c r="G597" s="87">
        <v>199.32475108</v>
      </c>
      <c r="H597" s="87">
        <v>398.64950217000001</v>
      </c>
      <c r="I597" s="87">
        <v>0</v>
      </c>
      <c r="J597" s="87">
        <v>438.51445238000002</v>
      </c>
      <c r="K597" s="87">
        <v>518.24435281000001</v>
      </c>
      <c r="L597" s="87">
        <v>597.97425324999995</v>
      </c>
    </row>
    <row r="598" spans="1:12" ht="12.75" customHeight="1" x14ac:dyDescent="0.2">
      <c r="A598" s="86" t="s">
        <v>173</v>
      </c>
      <c r="B598" s="86">
        <v>13</v>
      </c>
      <c r="C598" s="87">
        <v>826.78839143000005</v>
      </c>
      <c r="D598" s="87">
        <v>822.77211995000005</v>
      </c>
      <c r="E598" s="87">
        <v>0</v>
      </c>
      <c r="F598" s="87">
        <v>82.277212000000006</v>
      </c>
      <c r="G598" s="87">
        <v>205.69302999000001</v>
      </c>
      <c r="H598" s="87">
        <v>411.38605998000003</v>
      </c>
      <c r="I598" s="87">
        <v>0</v>
      </c>
      <c r="J598" s="87">
        <v>452.52466597</v>
      </c>
      <c r="K598" s="87">
        <v>534.80187796999996</v>
      </c>
      <c r="L598" s="87">
        <v>617.07908996000003</v>
      </c>
    </row>
    <row r="599" spans="1:12" ht="12.75" customHeight="1" x14ac:dyDescent="0.2">
      <c r="A599" s="86" t="s">
        <v>173</v>
      </c>
      <c r="B599" s="86">
        <v>14</v>
      </c>
      <c r="C599" s="87">
        <v>799.12480367000001</v>
      </c>
      <c r="D599" s="87">
        <v>795.14100040999995</v>
      </c>
      <c r="E599" s="87">
        <v>0</v>
      </c>
      <c r="F599" s="87">
        <v>79.514100040000002</v>
      </c>
      <c r="G599" s="87">
        <v>198.78525010000001</v>
      </c>
      <c r="H599" s="87">
        <v>397.57050020999998</v>
      </c>
      <c r="I599" s="87">
        <v>0</v>
      </c>
      <c r="J599" s="87">
        <v>437.32755022999999</v>
      </c>
      <c r="K599" s="87">
        <v>516.84165026999995</v>
      </c>
      <c r="L599" s="87">
        <v>596.35575030999996</v>
      </c>
    </row>
    <row r="600" spans="1:12" ht="12.75" customHeight="1" x14ac:dyDescent="0.2">
      <c r="A600" s="86" t="s">
        <v>173</v>
      </c>
      <c r="B600" s="86">
        <v>15</v>
      </c>
      <c r="C600" s="87">
        <v>805.95445231999997</v>
      </c>
      <c r="D600" s="87">
        <v>802.04172005999999</v>
      </c>
      <c r="E600" s="87">
        <v>0</v>
      </c>
      <c r="F600" s="87">
        <v>80.204172009999994</v>
      </c>
      <c r="G600" s="87">
        <v>200.51043002</v>
      </c>
      <c r="H600" s="87">
        <v>401.02086002999999</v>
      </c>
      <c r="I600" s="87">
        <v>0</v>
      </c>
      <c r="J600" s="87">
        <v>441.12294602999998</v>
      </c>
      <c r="K600" s="87">
        <v>521.32711803999996</v>
      </c>
      <c r="L600" s="87">
        <v>601.53129005000005</v>
      </c>
    </row>
    <row r="601" spans="1:12" ht="12.75" customHeight="1" x14ac:dyDescent="0.2">
      <c r="A601" s="86" t="s">
        <v>173</v>
      </c>
      <c r="B601" s="86">
        <v>16</v>
      </c>
      <c r="C601" s="87">
        <v>808.16006203999996</v>
      </c>
      <c r="D601" s="87">
        <v>804.69487460000005</v>
      </c>
      <c r="E601" s="87">
        <v>0</v>
      </c>
      <c r="F601" s="87">
        <v>80.469487459999996</v>
      </c>
      <c r="G601" s="87">
        <v>201.17371865000001</v>
      </c>
      <c r="H601" s="87">
        <v>402.34743730000002</v>
      </c>
      <c r="I601" s="87">
        <v>0</v>
      </c>
      <c r="J601" s="87">
        <v>442.58218103000002</v>
      </c>
      <c r="K601" s="87">
        <v>523.05166849</v>
      </c>
      <c r="L601" s="87">
        <v>603.52115594999998</v>
      </c>
    </row>
    <row r="602" spans="1:12" ht="12.75" customHeight="1" x14ac:dyDescent="0.2">
      <c r="A602" s="86" t="s">
        <v>173</v>
      </c>
      <c r="B602" s="86">
        <v>17</v>
      </c>
      <c r="C602" s="87">
        <v>810.58687839000004</v>
      </c>
      <c r="D602" s="87">
        <v>806.99052128999995</v>
      </c>
      <c r="E602" s="87">
        <v>0</v>
      </c>
      <c r="F602" s="87">
        <v>80.699052129999998</v>
      </c>
      <c r="G602" s="87">
        <v>201.74763032000001</v>
      </c>
      <c r="H602" s="87">
        <v>403.49526064999998</v>
      </c>
      <c r="I602" s="87">
        <v>0</v>
      </c>
      <c r="J602" s="87">
        <v>443.84478670999999</v>
      </c>
      <c r="K602" s="87">
        <v>524.54383884000003</v>
      </c>
      <c r="L602" s="87">
        <v>605.24289096999996</v>
      </c>
    </row>
    <row r="603" spans="1:12" ht="12.75" customHeight="1" x14ac:dyDescent="0.2">
      <c r="A603" s="86" t="s">
        <v>173</v>
      </c>
      <c r="B603" s="86">
        <v>18</v>
      </c>
      <c r="C603" s="87">
        <v>802.56798025000001</v>
      </c>
      <c r="D603" s="87">
        <v>798.32108410000001</v>
      </c>
      <c r="E603" s="87">
        <v>0</v>
      </c>
      <c r="F603" s="87">
        <v>79.832108410000004</v>
      </c>
      <c r="G603" s="87">
        <v>199.58027103000001</v>
      </c>
      <c r="H603" s="87">
        <v>399.16054205</v>
      </c>
      <c r="I603" s="87">
        <v>0</v>
      </c>
      <c r="J603" s="87">
        <v>439.07659625999997</v>
      </c>
      <c r="K603" s="87">
        <v>518.90870467000002</v>
      </c>
      <c r="L603" s="87">
        <v>598.74081307999995</v>
      </c>
    </row>
    <row r="604" spans="1:12" ht="12.75" customHeight="1" x14ac:dyDescent="0.2">
      <c r="A604" s="86" t="s">
        <v>173</v>
      </c>
      <c r="B604" s="86">
        <v>19</v>
      </c>
      <c r="C604" s="87">
        <v>801.58562513000004</v>
      </c>
      <c r="D604" s="87">
        <v>797.34797065999999</v>
      </c>
      <c r="E604" s="87">
        <v>0</v>
      </c>
      <c r="F604" s="87">
        <v>79.734797069999999</v>
      </c>
      <c r="G604" s="87">
        <v>199.33699267</v>
      </c>
      <c r="H604" s="87">
        <v>398.67398532999999</v>
      </c>
      <c r="I604" s="87">
        <v>0</v>
      </c>
      <c r="J604" s="87">
        <v>438.54138386</v>
      </c>
      <c r="K604" s="87">
        <v>518.27618093000001</v>
      </c>
      <c r="L604" s="87">
        <v>598.01097800000002</v>
      </c>
    </row>
    <row r="605" spans="1:12" ht="12.75" customHeight="1" x14ac:dyDescent="0.2">
      <c r="A605" s="86" t="s">
        <v>173</v>
      </c>
      <c r="B605" s="86">
        <v>20</v>
      </c>
      <c r="C605" s="87">
        <v>792.93975948000002</v>
      </c>
      <c r="D605" s="87">
        <v>789.12858552</v>
      </c>
      <c r="E605" s="87">
        <v>0</v>
      </c>
      <c r="F605" s="87">
        <v>78.912858549999996</v>
      </c>
      <c r="G605" s="87">
        <v>197.28214638</v>
      </c>
      <c r="H605" s="87">
        <v>394.56429276</v>
      </c>
      <c r="I605" s="87">
        <v>0</v>
      </c>
      <c r="J605" s="87">
        <v>434.02072204000001</v>
      </c>
      <c r="K605" s="87">
        <v>512.93358059000002</v>
      </c>
      <c r="L605" s="87">
        <v>591.84643914000003</v>
      </c>
    </row>
    <row r="606" spans="1:12" ht="12.75" customHeight="1" x14ac:dyDescent="0.2">
      <c r="A606" s="86" t="s">
        <v>173</v>
      </c>
      <c r="B606" s="86">
        <v>21</v>
      </c>
      <c r="C606" s="87">
        <v>814.45245492000004</v>
      </c>
      <c r="D606" s="87">
        <v>810.61524197000006</v>
      </c>
      <c r="E606" s="87">
        <v>0</v>
      </c>
      <c r="F606" s="87">
        <v>81.061524199999994</v>
      </c>
      <c r="G606" s="87">
        <v>202.65381049000001</v>
      </c>
      <c r="H606" s="87">
        <v>405.30762098999998</v>
      </c>
      <c r="I606" s="87">
        <v>0</v>
      </c>
      <c r="J606" s="87">
        <v>445.83838308000003</v>
      </c>
      <c r="K606" s="87">
        <v>526.89990727999998</v>
      </c>
      <c r="L606" s="87">
        <v>607.96143147999999</v>
      </c>
    </row>
    <row r="607" spans="1:12" ht="12.75" customHeight="1" x14ac:dyDescent="0.2">
      <c r="A607" s="86" t="s">
        <v>173</v>
      </c>
      <c r="B607" s="86">
        <v>22</v>
      </c>
      <c r="C607" s="87">
        <v>759.21702758000004</v>
      </c>
      <c r="D607" s="87">
        <v>755.62803198999995</v>
      </c>
      <c r="E607" s="87">
        <v>0</v>
      </c>
      <c r="F607" s="87">
        <v>75.562803200000005</v>
      </c>
      <c r="G607" s="87">
        <v>188.90700799999999</v>
      </c>
      <c r="H607" s="87">
        <v>377.81401599999998</v>
      </c>
      <c r="I607" s="87">
        <v>0</v>
      </c>
      <c r="J607" s="87">
        <v>415.59541759000001</v>
      </c>
      <c r="K607" s="87">
        <v>491.15822078999997</v>
      </c>
      <c r="L607" s="87">
        <v>566.72102399000005</v>
      </c>
    </row>
    <row r="608" spans="1:12" ht="12.75" customHeight="1" x14ac:dyDescent="0.2">
      <c r="A608" s="86" t="s">
        <v>173</v>
      </c>
      <c r="B608" s="86">
        <v>23</v>
      </c>
      <c r="C608" s="87">
        <v>831.40385006999998</v>
      </c>
      <c r="D608" s="87">
        <v>827.58454573999995</v>
      </c>
      <c r="E608" s="87">
        <v>0</v>
      </c>
      <c r="F608" s="87">
        <v>82.758454569999998</v>
      </c>
      <c r="G608" s="87">
        <v>206.89613643999999</v>
      </c>
      <c r="H608" s="87">
        <v>413.79227286999998</v>
      </c>
      <c r="I608" s="87">
        <v>0</v>
      </c>
      <c r="J608" s="87">
        <v>455.17150015999999</v>
      </c>
      <c r="K608" s="87">
        <v>537.92995472999996</v>
      </c>
      <c r="L608" s="87">
        <v>620.68840931</v>
      </c>
    </row>
    <row r="609" spans="1:12" ht="12.75" customHeight="1" x14ac:dyDescent="0.2">
      <c r="A609" s="86" t="s">
        <v>173</v>
      </c>
      <c r="B609" s="86">
        <v>24</v>
      </c>
      <c r="C609" s="87">
        <v>867.34252786000002</v>
      </c>
      <c r="D609" s="87">
        <v>863.33303694999995</v>
      </c>
      <c r="E609" s="87">
        <v>0</v>
      </c>
      <c r="F609" s="87">
        <v>86.333303700000002</v>
      </c>
      <c r="G609" s="87">
        <v>215.83325923999999</v>
      </c>
      <c r="H609" s="87">
        <v>431.66651847999998</v>
      </c>
      <c r="I609" s="87">
        <v>0</v>
      </c>
      <c r="J609" s="87">
        <v>474.83317032000002</v>
      </c>
      <c r="K609" s="87">
        <v>561.16647402000001</v>
      </c>
      <c r="L609" s="87">
        <v>647.49977770999999</v>
      </c>
    </row>
    <row r="610" spans="1:12" ht="12.75" customHeight="1" x14ac:dyDescent="0.2">
      <c r="A610" s="86" t="s">
        <v>174</v>
      </c>
      <c r="B610" s="86">
        <v>1</v>
      </c>
      <c r="C610" s="87">
        <v>857.94268897999996</v>
      </c>
      <c r="D610" s="87">
        <v>854.23298827999997</v>
      </c>
      <c r="E610" s="87">
        <v>0</v>
      </c>
      <c r="F610" s="87">
        <v>85.423298829999993</v>
      </c>
      <c r="G610" s="87">
        <v>213.55824706999999</v>
      </c>
      <c r="H610" s="87">
        <v>427.11649413999999</v>
      </c>
      <c r="I610" s="87">
        <v>0</v>
      </c>
      <c r="J610" s="87">
        <v>469.82814354999999</v>
      </c>
      <c r="K610" s="87">
        <v>555.25144237999996</v>
      </c>
      <c r="L610" s="87">
        <v>640.67474120999998</v>
      </c>
    </row>
    <row r="611" spans="1:12" ht="12.75" customHeight="1" x14ac:dyDescent="0.2">
      <c r="A611" s="86" t="s">
        <v>174</v>
      </c>
      <c r="B611" s="86">
        <v>2</v>
      </c>
      <c r="C611" s="87">
        <v>956.96563118999995</v>
      </c>
      <c r="D611" s="87">
        <v>952.83863000999997</v>
      </c>
      <c r="E611" s="87">
        <v>0</v>
      </c>
      <c r="F611" s="87">
        <v>95.283862999999997</v>
      </c>
      <c r="G611" s="87">
        <v>238.20965749999999</v>
      </c>
      <c r="H611" s="87">
        <v>476.41931500999999</v>
      </c>
      <c r="I611" s="87">
        <v>0</v>
      </c>
      <c r="J611" s="87">
        <v>524.06124651000005</v>
      </c>
      <c r="K611" s="87">
        <v>619.34510951000004</v>
      </c>
      <c r="L611" s="87">
        <v>714.62897251000004</v>
      </c>
    </row>
    <row r="612" spans="1:12" ht="12.75" customHeight="1" x14ac:dyDescent="0.2">
      <c r="A612" s="86" t="s">
        <v>174</v>
      </c>
      <c r="B612" s="86">
        <v>3</v>
      </c>
      <c r="C612" s="87">
        <v>1021.17155644</v>
      </c>
      <c r="D612" s="87">
        <v>1016.80205181</v>
      </c>
      <c r="E612" s="87">
        <v>0</v>
      </c>
      <c r="F612" s="87">
        <v>101.68020518</v>
      </c>
      <c r="G612" s="87">
        <v>254.20051294999999</v>
      </c>
      <c r="H612" s="87">
        <v>508.40102590999999</v>
      </c>
      <c r="I612" s="87">
        <v>0</v>
      </c>
      <c r="J612" s="87">
        <v>559.24112849999995</v>
      </c>
      <c r="K612" s="87">
        <v>660.92133367999998</v>
      </c>
      <c r="L612" s="87">
        <v>762.60153886000001</v>
      </c>
    </row>
    <row r="613" spans="1:12" ht="12.75" customHeight="1" x14ac:dyDescent="0.2">
      <c r="A613" s="86" t="s">
        <v>174</v>
      </c>
      <c r="B613" s="86">
        <v>4</v>
      </c>
      <c r="C613" s="87">
        <v>1034.0368516399999</v>
      </c>
      <c r="D613" s="87">
        <v>1029.5417571600001</v>
      </c>
      <c r="E613" s="87">
        <v>0</v>
      </c>
      <c r="F613" s="87">
        <v>102.95417571999999</v>
      </c>
      <c r="G613" s="87">
        <v>257.38543929000002</v>
      </c>
      <c r="H613" s="87">
        <v>514.77087858000004</v>
      </c>
      <c r="I613" s="87">
        <v>0</v>
      </c>
      <c r="J613" s="87">
        <v>566.24796644000003</v>
      </c>
      <c r="K613" s="87">
        <v>669.20214214999999</v>
      </c>
      <c r="L613" s="87">
        <v>772.15631786999995</v>
      </c>
    </row>
    <row r="614" spans="1:12" ht="12.75" customHeight="1" x14ac:dyDescent="0.2">
      <c r="A614" s="86" t="s">
        <v>174</v>
      </c>
      <c r="B614" s="86">
        <v>5</v>
      </c>
      <c r="C614" s="87">
        <v>1030.29223682</v>
      </c>
      <c r="D614" s="87">
        <v>1025.71734814</v>
      </c>
      <c r="E614" s="87">
        <v>0</v>
      </c>
      <c r="F614" s="87">
        <v>102.57173481</v>
      </c>
      <c r="G614" s="87">
        <v>256.42933704000001</v>
      </c>
      <c r="H614" s="87">
        <v>512.85867407000001</v>
      </c>
      <c r="I614" s="87">
        <v>0</v>
      </c>
      <c r="J614" s="87">
        <v>564.14454148000004</v>
      </c>
      <c r="K614" s="87">
        <v>666.71627629</v>
      </c>
      <c r="L614" s="87">
        <v>769.28801110999996</v>
      </c>
    </row>
    <row r="615" spans="1:12" ht="12.75" customHeight="1" x14ac:dyDescent="0.2">
      <c r="A615" s="86" t="s">
        <v>174</v>
      </c>
      <c r="B615" s="86">
        <v>6</v>
      </c>
      <c r="C615" s="87">
        <v>1013.86150445</v>
      </c>
      <c r="D615" s="87">
        <v>1009.35417994</v>
      </c>
      <c r="E615" s="87">
        <v>0</v>
      </c>
      <c r="F615" s="87">
        <v>100.93541799</v>
      </c>
      <c r="G615" s="87">
        <v>252.33854499</v>
      </c>
      <c r="H615" s="87">
        <v>504.67708997</v>
      </c>
      <c r="I615" s="87">
        <v>0</v>
      </c>
      <c r="J615" s="87">
        <v>555.14479897000001</v>
      </c>
      <c r="K615" s="87">
        <v>656.08021696000003</v>
      </c>
      <c r="L615" s="87">
        <v>757.01563496000006</v>
      </c>
    </row>
    <row r="616" spans="1:12" ht="12.75" customHeight="1" x14ac:dyDescent="0.2">
      <c r="A616" s="86" t="s">
        <v>174</v>
      </c>
      <c r="B616" s="86">
        <v>7</v>
      </c>
      <c r="C616" s="87">
        <v>893.00248664000003</v>
      </c>
      <c r="D616" s="87">
        <v>888.73503829000003</v>
      </c>
      <c r="E616" s="87">
        <v>0</v>
      </c>
      <c r="F616" s="87">
        <v>88.873503830000004</v>
      </c>
      <c r="G616" s="87">
        <v>222.18375957000001</v>
      </c>
      <c r="H616" s="87">
        <v>444.36751915000002</v>
      </c>
      <c r="I616" s="87">
        <v>0</v>
      </c>
      <c r="J616" s="87">
        <v>488.80427106000002</v>
      </c>
      <c r="K616" s="87">
        <v>577.67777489000002</v>
      </c>
      <c r="L616" s="87">
        <v>666.55127872000003</v>
      </c>
    </row>
    <row r="617" spans="1:12" ht="12.75" customHeight="1" x14ac:dyDescent="0.2">
      <c r="A617" s="86" t="s">
        <v>174</v>
      </c>
      <c r="B617" s="86">
        <v>8</v>
      </c>
      <c r="C617" s="87">
        <v>819.85190480000006</v>
      </c>
      <c r="D617" s="87">
        <v>815.48269846000005</v>
      </c>
      <c r="E617" s="87">
        <v>0</v>
      </c>
      <c r="F617" s="87">
        <v>81.548269849999997</v>
      </c>
      <c r="G617" s="87">
        <v>203.87067461999999</v>
      </c>
      <c r="H617" s="87">
        <v>407.74134923000003</v>
      </c>
      <c r="I617" s="87">
        <v>0</v>
      </c>
      <c r="J617" s="87">
        <v>448.51548415000002</v>
      </c>
      <c r="K617" s="87">
        <v>530.06375400000002</v>
      </c>
      <c r="L617" s="87">
        <v>611.61202385000001</v>
      </c>
    </row>
    <row r="618" spans="1:12" ht="12.75" customHeight="1" x14ac:dyDescent="0.2">
      <c r="A618" s="86" t="s">
        <v>174</v>
      </c>
      <c r="B618" s="86">
        <v>9</v>
      </c>
      <c r="C618" s="87">
        <v>804.94153788000006</v>
      </c>
      <c r="D618" s="87">
        <v>800.87815135000005</v>
      </c>
      <c r="E618" s="87">
        <v>0</v>
      </c>
      <c r="F618" s="87">
        <v>80.087815140000004</v>
      </c>
      <c r="G618" s="87">
        <v>200.21953783999999</v>
      </c>
      <c r="H618" s="87">
        <v>400.43907567999997</v>
      </c>
      <c r="I618" s="87">
        <v>0</v>
      </c>
      <c r="J618" s="87">
        <v>440.48298324000001</v>
      </c>
      <c r="K618" s="87">
        <v>520.57079838000004</v>
      </c>
      <c r="L618" s="87">
        <v>600.65861351000001</v>
      </c>
    </row>
    <row r="619" spans="1:12" ht="12.75" customHeight="1" x14ac:dyDescent="0.2">
      <c r="A619" s="86" t="s">
        <v>174</v>
      </c>
      <c r="B619" s="86">
        <v>10</v>
      </c>
      <c r="C619" s="87">
        <v>803.81150365999997</v>
      </c>
      <c r="D619" s="87">
        <v>800.21910783999999</v>
      </c>
      <c r="E619" s="87">
        <v>0</v>
      </c>
      <c r="F619" s="87">
        <v>80.021910779999999</v>
      </c>
      <c r="G619" s="87">
        <v>200.05477696</v>
      </c>
      <c r="H619" s="87">
        <v>400.10955392</v>
      </c>
      <c r="I619" s="87">
        <v>0</v>
      </c>
      <c r="J619" s="87">
        <v>440.12050930999999</v>
      </c>
      <c r="K619" s="87">
        <v>520.14242009999998</v>
      </c>
      <c r="L619" s="87">
        <v>600.16433087999997</v>
      </c>
    </row>
    <row r="620" spans="1:12" ht="12.75" customHeight="1" x14ac:dyDescent="0.2">
      <c r="A620" s="86" t="s">
        <v>174</v>
      </c>
      <c r="B620" s="86">
        <v>11</v>
      </c>
      <c r="C620" s="87">
        <v>797.49985961000004</v>
      </c>
      <c r="D620" s="87">
        <v>793.59361425999998</v>
      </c>
      <c r="E620" s="87">
        <v>0</v>
      </c>
      <c r="F620" s="87">
        <v>79.359361430000007</v>
      </c>
      <c r="G620" s="87">
        <v>198.39840357</v>
      </c>
      <c r="H620" s="87">
        <v>396.79680712999999</v>
      </c>
      <c r="I620" s="87">
        <v>0</v>
      </c>
      <c r="J620" s="87">
        <v>436.47648784</v>
      </c>
      <c r="K620" s="87">
        <v>515.83584927000004</v>
      </c>
      <c r="L620" s="87">
        <v>595.19521069999996</v>
      </c>
    </row>
    <row r="621" spans="1:12" ht="12.75" customHeight="1" x14ac:dyDescent="0.2">
      <c r="A621" s="86" t="s">
        <v>174</v>
      </c>
      <c r="B621" s="86">
        <v>12</v>
      </c>
      <c r="C621" s="87">
        <v>798.59075200999996</v>
      </c>
      <c r="D621" s="87">
        <v>793.72763070999997</v>
      </c>
      <c r="E621" s="87">
        <v>0</v>
      </c>
      <c r="F621" s="87">
        <v>79.372763070000005</v>
      </c>
      <c r="G621" s="87">
        <v>198.43190767999999</v>
      </c>
      <c r="H621" s="87">
        <v>396.86381535999999</v>
      </c>
      <c r="I621" s="87">
        <v>0</v>
      </c>
      <c r="J621" s="87">
        <v>436.55019689</v>
      </c>
      <c r="K621" s="87">
        <v>515.92295995999996</v>
      </c>
      <c r="L621" s="87">
        <v>595.29572302999998</v>
      </c>
    </row>
    <row r="622" spans="1:12" ht="12.75" customHeight="1" x14ac:dyDescent="0.2">
      <c r="A622" s="86" t="s">
        <v>174</v>
      </c>
      <c r="B622" s="86">
        <v>13</v>
      </c>
      <c r="C622" s="87">
        <v>800.46915968999997</v>
      </c>
      <c r="D622" s="87">
        <v>794.17540703999998</v>
      </c>
      <c r="E622" s="87">
        <v>0</v>
      </c>
      <c r="F622" s="87">
        <v>79.417540700000004</v>
      </c>
      <c r="G622" s="87">
        <v>198.54385176</v>
      </c>
      <c r="H622" s="87">
        <v>397.08770351999999</v>
      </c>
      <c r="I622" s="87">
        <v>0</v>
      </c>
      <c r="J622" s="87">
        <v>436.79647387</v>
      </c>
      <c r="K622" s="87">
        <v>516.21401458000003</v>
      </c>
      <c r="L622" s="87">
        <v>595.63155528000004</v>
      </c>
    </row>
    <row r="623" spans="1:12" ht="12.75" customHeight="1" x14ac:dyDescent="0.2">
      <c r="A623" s="86" t="s">
        <v>174</v>
      </c>
      <c r="B623" s="86">
        <v>14</v>
      </c>
      <c r="C623" s="87">
        <v>809.29489979000004</v>
      </c>
      <c r="D623" s="87">
        <v>802.65900037999995</v>
      </c>
      <c r="E623" s="87">
        <v>0</v>
      </c>
      <c r="F623" s="87">
        <v>80.265900040000005</v>
      </c>
      <c r="G623" s="87">
        <v>200.66475009999999</v>
      </c>
      <c r="H623" s="87">
        <v>401.32950018999998</v>
      </c>
      <c r="I623" s="87">
        <v>0</v>
      </c>
      <c r="J623" s="87">
        <v>441.46245020999999</v>
      </c>
      <c r="K623" s="87">
        <v>521.72835024999995</v>
      </c>
      <c r="L623" s="87">
        <v>601.99425028999997</v>
      </c>
    </row>
    <row r="624" spans="1:12" ht="12.75" customHeight="1" x14ac:dyDescent="0.2">
      <c r="A624" s="86" t="s">
        <v>174</v>
      </c>
      <c r="B624" s="86">
        <v>15</v>
      </c>
      <c r="C624" s="87">
        <v>811.52427194999996</v>
      </c>
      <c r="D624" s="87">
        <v>804.61363472999994</v>
      </c>
      <c r="E624" s="87">
        <v>0</v>
      </c>
      <c r="F624" s="87">
        <v>80.461363469999995</v>
      </c>
      <c r="G624" s="87">
        <v>201.15340868000001</v>
      </c>
      <c r="H624" s="87">
        <v>402.30681736999998</v>
      </c>
      <c r="I624" s="87">
        <v>0</v>
      </c>
      <c r="J624" s="87">
        <v>442.53749909999999</v>
      </c>
      <c r="K624" s="87">
        <v>522.99886257000003</v>
      </c>
      <c r="L624" s="87">
        <v>603.46022604999996</v>
      </c>
    </row>
    <row r="625" spans="1:12" ht="12.75" customHeight="1" x14ac:dyDescent="0.2">
      <c r="A625" s="86" t="s">
        <v>174</v>
      </c>
      <c r="B625" s="86">
        <v>16</v>
      </c>
      <c r="C625" s="87">
        <v>806.18693740000003</v>
      </c>
      <c r="D625" s="87">
        <v>801.39090782000005</v>
      </c>
      <c r="E625" s="87">
        <v>0</v>
      </c>
      <c r="F625" s="87">
        <v>80.139090780000004</v>
      </c>
      <c r="G625" s="87">
        <v>200.34772695999999</v>
      </c>
      <c r="H625" s="87">
        <v>400.69545391000003</v>
      </c>
      <c r="I625" s="87">
        <v>0</v>
      </c>
      <c r="J625" s="87">
        <v>440.7649993</v>
      </c>
      <c r="K625" s="87">
        <v>520.90409007999995</v>
      </c>
      <c r="L625" s="87">
        <v>601.04318087000001</v>
      </c>
    </row>
    <row r="626" spans="1:12" ht="12.75" customHeight="1" x14ac:dyDescent="0.2">
      <c r="A626" s="86" t="s">
        <v>174</v>
      </c>
      <c r="B626" s="86">
        <v>17</v>
      </c>
      <c r="C626" s="87">
        <v>806.94322276000003</v>
      </c>
      <c r="D626" s="87">
        <v>800.80915459000005</v>
      </c>
      <c r="E626" s="87">
        <v>0</v>
      </c>
      <c r="F626" s="87">
        <v>80.08091546</v>
      </c>
      <c r="G626" s="87">
        <v>200.20228865000001</v>
      </c>
      <c r="H626" s="87">
        <v>400.40457730000003</v>
      </c>
      <c r="I626" s="87">
        <v>0</v>
      </c>
      <c r="J626" s="87">
        <v>440.44503501999998</v>
      </c>
      <c r="K626" s="87">
        <v>520.52595048000001</v>
      </c>
      <c r="L626" s="87">
        <v>600.60686594000003</v>
      </c>
    </row>
    <row r="627" spans="1:12" ht="12.75" customHeight="1" x14ac:dyDescent="0.2">
      <c r="A627" s="86" t="s">
        <v>174</v>
      </c>
      <c r="B627" s="86">
        <v>18</v>
      </c>
      <c r="C627" s="87">
        <v>808.09044305999998</v>
      </c>
      <c r="D627" s="87">
        <v>801.12842916</v>
      </c>
      <c r="E627" s="87">
        <v>0</v>
      </c>
      <c r="F627" s="87">
        <v>80.112842920000006</v>
      </c>
      <c r="G627" s="87">
        <v>200.28210729</v>
      </c>
      <c r="H627" s="87">
        <v>400.56421458</v>
      </c>
      <c r="I627" s="87">
        <v>0</v>
      </c>
      <c r="J627" s="87">
        <v>440.62063604000002</v>
      </c>
      <c r="K627" s="87">
        <v>520.73347894999995</v>
      </c>
      <c r="L627" s="87">
        <v>600.84632187</v>
      </c>
    </row>
    <row r="628" spans="1:12" ht="12.75" customHeight="1" x14ac:dyDescent="0.2">
      <c r="A628" s="86" t="s">
        <v>174</v>
      </c>
      <c r="B628" s="86">
        <v>19</v>
      </c>
      <c r="C628" s="87">
        <v>794.67323897000006</v>
      </c>
      <c r="D628" s="87">
        <v>789.57642558999999</v>
      </c>
      <c r="E628" s="87">
        <v>0</v>
      </c>
      <c r="F628" s="87">
        <v>78.957642559999996</v>
      </c>
      <c r="G628" s="87">
        <v>197.3941064</v>
      </c>
      <c r="H628" s="87">
        <v>394.7882128</v>
      </c>
      <c r="I628" s="87">
        <v>0</v>
      </c>
      <c r="J628" s="87">
        <v>434.26703407000002</v>
      </c>
      <c r="K628" s="87">
        <v>513.22467662999998</v>
      </c>
      <c r="L628" s="87">
        <v>592.18231919000004</v>
      </c>
    </row>
    <row r="629" spans="1:12" ht="12.75" customHeight="1" x14ac:dyDescent="0.2">
      <c r="A629" s="86" t="s">
        <v>174</v>
      </c>
      <c r="B629" s="86">
        <v>20</v>
      </c>
      <c r="C629" s="87">
        <v>793.52653038000005</v>
      </c>
      <c r="D629" s="87">
        <v>789.32269813000005</v>
      </c>
      <c r="E629" s="87">
        <v>0</v>
      </c>
      <c r="F629" s="87">
        <v>78.932269809999994</v>
      </c>
      <c r="G629" s="87">
        <v>197.33067453000001</v>
      </c>
      <c r="H629" s="87">
        <v>394.66134907000003</v>
      </c>
      <c r="I629" s="87">
        <v>0</v>
      </c>
      <c r="J629" s="87">
        <v>434.12748397000001</v>
      </c>
      <c r="K629" s="87">
        <v>513.05975378000005</v>
      </c>
      <c r="L629" s="87">
        <v>591.99202360000004</v>
      </c>
    </row>
    <row r="630" spans="1:12" ht="12.75" customHeight="1" x14ac:dyDescent="0.2">
      <c r="A630" s="86" t="s">
        <v>174</v>
      </c>
      <c r="B630" s="86">
        <v>21</v>
      </c>
      <c r="C630" s="87">
        <v>805.40733961000001</v>
      </c>
      <c r="D630" s="87">
        <v>801.20289636999996</v>
      </c>
      <c r="E630" s="87">
        <v>0</v>
      </c>
      <c r="F630" s="87">
        <v>80.120289639999996</v>
      </c>
      <c r="G630" s="87">
        <v>200.30072408999999</v>
      </c>
      <c r="H630" s="87">
        <v>400.60144818999999</v>
      </c>
      <c r="I630" s="87">
        <v>0</v>
      </c>
      <c r="J630" s="87">
        <v>440.66159299999998</v>
      </c>
      <c r="K630" s="87">
        <v>520.78188264000005</v>
      </c>
      <c r="L630" s="87">
        <v>600.90217227999995</v>
      </c>
    </row>
    <row r="631" spans="1:12" ht="12.75" customHeight="1" x14ac:dyDescent="0.2">
      <c r="A631" s="86" t="s">
        <v>174</v>
      </c>
      <c r="B631" s="86">
        <v>22</v>
      </c>
      <c r="C631" s="87">
        <v>808.40923267000005</v>
      </c>
      <c r="D631" s="87">
        <v>804.12861012999997</v>
      </c>
      <c r="E631" s="87">
        <v>0</v>
      </c>
      <c r="F631" s="87">
        <v>80.41286101</v>
      </c>
      <c r="G631" s="87">
        <v>201.03215252999999</v>
      </c>
      <c r="H631" s="87">
        <v>402.06430506999999</v>
      </c>
      <c r="I631" s="87">
        <v>0</v>
      </c>
      <c r="J631" s="87">
        <v>442.27073557</v>
      </c>
      <c r="K631" s="87">
        <v>522.68359657999997</v>
      </c>
      <c r="L631" s="87">
        <v>603.09645760000001</v>
      </c>
    </row>
    <row r="632" spans="1:12" ht="12.75" customHeight="1" x14ac:dyDescent="0.2">
      <c r="A632" s="86" t="s">
        <v>174</v>
      </c>
      <c r="B632" s="86">
        <v>23</v>
      </c>
      <c r="C632" s="87">
        <v>796.97357022999995</v>
      </c>
      <c r="D632" s="87">
        <v>793.18113978999997</v>
      </c>
      <c r="E632" s="87">
        <v>0</v>
      </c>
      <c r="F632" s="87">
        <v>79.318113980000007</v>
      </c>
      <c r="G632" s="87">
        <v>198.29528495</v>
      </c>
      <c r="H632" s="87">
        <v>396.59056989999999</v>
      </c>
      <c r="I632" s="87">
        <v>0</v>
      </c>
      <c r="J632" s="87">
        <v>436.24962687999999</v>
      </c>
      <c r="K632" s="87">
        <v>515.56774085999996</v>
      </c>
      <c r="L632" s="87">
        <v>594.88585483999998</v>
      </c>
    </row>
    <row r="633" spans="1:12" ht="12.75" customHeight="1" x14ac:dyDescent="0.2">
      <c r="A633" s="86" t="s">
        <v>174</v>
      </c>
      <c r="B633" s="86">
        <v>24</v>
      </c>
      <c r="C633" s="87">
        <v>824.24612033999995</v>
      </c>
      <c r="D633" s="87">
        <v>820.55118071000004</v>
      </c>
      <c r="E633" s="87">
        <v>0</v>
      </c>
      <c r="F633" s="87">
        <v>82.055118070000006</v>
      </c>
      <c r="G633" s="87">
        <v>205.13779518000001</v>
      </c>
      <c r="H633" s="87">
        <v>410.27559036000002</v>
      </c>
      <c r="I633" s="87">
        <v>0</v>
      </c>
      <c r="J633" s="87">
        <v>451.30314938999999</v>
      </c>
      <c r="K633" s="87">
        <v>533.35826745999998</v>
      </c>
      <c r="L633" s="87">
        <v>615.41338553000003</v>
      </c>
    </row>
    <row r="634" spans="1:12" ht="12.75" customHeight="1" x14ac:dyDescent="0.2">
      <c r="A634" s="86" t="s">
        <v>175</v>
      </c>
      <c r="B634" s="86">
        <v>1</v>
      </c>
      <c r="C634" s="87">
        <v>846.45440690999999</v>
      </c>
      <c r="D634" s="87">
        <v>841.69715779000001</v>
      </c>
      <c r="E634" s="87">
        <v>0</v>
      </c>
      <c r="F634" s="87">
        <v>84.169715780000004</v>
      </c>
      <c r="G634" s="87">
        <v>210.42428945</v>
      </c>
      <c r="H634" s="87">
        <v>420.84857890000001</v>
      </c>
      <c r="I634" s="87">
        <v>0</v>
      </c>
      <c r="J634" s="87">
        <v>462.93343678000002</v>
      </c>
      <c r="K634" s="87">
        <v>547.10315256000001</v>
      </c>
      <c r="L634" s="87">
        <v>631.27286833999995</v>
      </c>
    </row>
    <row r="635" spans="1:12" ht="12.75" customHeight="1" x14ac:dyDescent="0.2">
      <c r="A635" s="86" t="s">
        <v>175</v>
      </c>
      <c r="B635" s="86">
        <v>2</v>
      </c>
      <c r="C635" s="87">
        <v>927.81172331000005</v>
      </c>
      <c r="D635" s="87">
        <v>922.76380705999998</v>
      </c>
      <c r="E635" s="87">
        <v>0</v>
      </c>
      <c r="F635" s="87">
        <v>92.276380709999998</v>
      </c>
      <c r="G635" s="87">
        <v>230.69095177</v>
      </c>
      <c r="H635" s="87">
        <v>461.38190352999999</v>
      </c>
      <c r="I635" s="87">
        <v>0</v>
      </c>
      <c r="J635" s="87">
        <v>507.52009387999999</v>
      </c>
      <c r="K635" s="87">
        <v>599.79647459</v>
      </c>
      <c r="L635" s="87">
        <v>692.07285530000001</v>
      </c>
    </row>
    <row r="636" spans="1:12" ht="12.75" customHeight="1" x14ac:dyDescent="0.2">
      <c r="A636" s="86" t="s">
        <v>175</v>
      </c>
      <c r="B636" s="86">
        <v>3</v>
      </c>
      <c r="C636" s="87">
        <v>956.40766045999999</v>
      </c>
      <c r="D636" s="87">
        <v>951.49246804999996</v>
      </c>
      <c r="E636" s="87">
        <v>0</v>
      </c>
      <c r="F636" s="87">
        <v>95.149246809999994</v>
      </c>
      <c r="G636" s="87">
        <v>237.87311700999999</v>
      </c>
      <c r="H636" s="87">
        <v>475.74623402999998</v>
      </c>
      <c r="I636" s="87">
        <v>0</v>
      </c>
      <c r="J636" s="87">
        <v>523.32085743000005</v>
      </c>
      <c r="K636" s="87">
        <v>618.47010422999995</v>
      </c>
      <c r="L636" s="87">
        <v>713.61935103999997</v>
      </c>
    </row>
    <row r="637" spans="1:12" ht="12.75" customHeight="1" x14ac:dyDescent="0.2">
      <c r="A637" s="86" t="s">
        <v>175</v>
      </c>
      <c r="B637" s="86">
        <v>4</v>
      </c>
      <c r="C637" s="87">
        <v>970.78448547999994</v>
      </c>
      <c r="D637" s="87">
        <v>965.79486836000001</v>
      </c>
      <c r="E637" s="87">
        <v>0</v>
      </c>
      <c r="F637" s="87">
        <v>96.579486840000001</v>
      </c>
      <c r="G637" s="87">
        <v>241.44871709</v>
      </c>
      <c r="H637" s="87">
        <v>482.89743418</v>
      </c>
      <c r="I637" s="87">
        <v>0</v>
      </c>
      <c r="J637" s="87">
        <v>531.18717760000004</v>
      </c>
      <c r="K637" s="87">
        <v>627.76666442999999</v>
      </c>
      <c r="L637" s="87">
        <v>724.34615126999995</v>
      </c>
    </row>
    <row r="638" spans="1:12" ht="12.75" customHeight="1" x14ac:dyDescent="0.2">
      <c r="A638" s="86" t="s">
        <v>175</v>
      </c>
      <c r="B638" s="86">
        <v>5</v>
      </c>
      <c r="C638" s="87">
        <v>990.67338283000004</v>
      </c>
      <c r="D638" s="87">
        <v>985.60536573000002</v>
      </c>
      <c r="E638" s="87">
        <v>0</v>
      </c>
      <c r="F638" s="87">
        <v>98.560536569999996</v>
      </c>
      <c r="G638" s="87">
        <v>246.40134143</v>
      </c>
      <c r="H638" s="87">
        <v>492.80268287000001</v>
      </c>
      <c r="I638" s="87">
        <v>0</v>
      </c>
      <c r="J638" s="87">
        <v>542.08295114999999</v>
      </c>
      <c r="K638" s="87">
        <v>640.64348772000005</v>
      </c>
      <c r="L638" s="87">
        <v>739.20402430000001</v>
      </c>
    </row>
    <row r="639" spans="1:12" ht="12.75" customHeight="1" x14ac:dyDescent="0.2">
      <c r="A639" s="86" t="s">
        <v>175</v>
      </c>
      <c r="B639" s="86">
        <v>6</v>
      </c>
      <c r="C639" s="87">
        <v>971.33958157999996</v>
      </c>
      <c r="D639" s="87">
        <v>966.27793393000002</v>
      </c>
      <c r="E639" s="87">
        <v>0</v>
      </c>
      <c r="F639" s="87">
        <v>96.627793389999994</v>
      </c>
      <c r="G639" s="87">
        <v>241.56948348</v>
      </c>
      <c r="H639" s="87">
        <v>483.13896697000001</v>
      </c>
      <c r="I639" s="87">
        <v>0</v>
      </c>
      <c r="J639" s="87">
        <v>531.45286366000005</v>
      </c>
      <c r="K639" s="87">
        <v>628.08065705000001</v>
      </c>
      <c r="L639" s="87">
        <v>724.70845044999999</v>
      </c>
    </row>
    <row r="640" spans="1:12" ht="12.75" customHeight="1" x14ac:dyDescent="0.2">
      <c r="A640" s="86" t="s">
        <v>175</v>
      </c>
      <c r="B640" s="86">
        <v>7</v>
      </c>
      <c r="C640" s="87">
        <v>932.30433746000006</v>
      </c>
      <c r="D640" s="87">
        <v>927.49076769999999</v>
      </c>
      <c r="E640" s="87">
        <v>0</v>
      </c>
      <c r="F640" s="87">
        <v>92.749076770000002</v>
      </c>
      <c r="G640" s="87">
        <v>231.87269193</v>
      </c>
      <c r="H640" s="87">
        <v>463.74538385</v>
      </c>
      <c r="I640" s="87">
        <v>0</v>
      </c>
      <c r="J640" s="87">
        <v>510.11992223999999</v>
      </c>
      <c r="K640" s="87">
        <v>602.86899901000004</v>
      </c>
      <c r="L640" s="87">
        <v>695.61807578000003</v>
      </c>
    </row>
    <row r="641" spans="1:12" ht="12.75" customHeight="1" x14ac:dyDescent="0.2">
      <c r="A641" s="86" t="s">
        <v>175</v>
      </c>
      <c r="B641" s="86">
        <v>8</v>
      </c>
      <c r="C641" s="87">
        <v>860.79571094000005</v>
      </c>
      <c r="D641" s="87">
        <v>856.46716855</v>
      </c>
      <c r="E641" s="87">
        <v>0</v>
      </c>
      <c r="F641" s="87">
        <v>85.646716859999998</v>
      </c>
      <c r="G641" s="87">
        <v>214.11679214</v>
      </c>
      <c r="H641" s="87">
        <v>428.23358428</v>
      </c>
      <c r="I641" s="87">
        <v>0</v>
      </c>
      <c r="J641" s="87">
        <v>471.05694269999998</v>
      </c>
      <c r="K641" s="87">
        <v>556.70365956000001</v>
      </c>
      <c r="L641" s="87">
        <v>642.35037640999997</v>
      </c>
    </row>
    <row r="642" spans="1:12" ht="12.75" customHeight="1" x14ac:dyDescent="0.2">
      <c r="A642" s="86" t="s">
        <v>175</v>
      </c>
      <c r="B642" s="86">
        <v>9</v>
      </c>
      <c r="C642" s="87">
        <v>796.00897712000005</v>
      </c>
      <c r="D642" s="87">
        <v>791.92346766000003</v>
      </c>
      <c r="E642" s="87">
        <v>0</v>
      </c>
      <c r="F642" s="87">
        <v>79.19234677</v>
      </c>
      <c r="G642" s="87">
        <v>197.98086692000001</v>
      </c>
      <c r="H642" s="87">
        <v>395.96173383000001</v>
      </c>
      <c r="I642" s="87">
        <v>0</v>
      </c>
      <c r="J642" s="87">
        <v>435.55790721</v>
      </c>
      <c r="K642" s="87">
        <v>514.75025398000002</v>
      </c>
      <c r="L642" s="87">
        <v>593.94260075</v>
      </c>
    </row>
    <row r="643" spans="1:12" ht="12.75" customHeight="1" x14ac:dyDescent="0.2">
      <c r="A643" s="86" t="s">
        <v>175</v>
      </c>
      <c r="B643" s="86">
        <v>10</v>
      </c>
      <c r="C643" s="87">
        <v>776.58198705999996</v>
      </c>
      <c r="D643" s="87">
        <v>773.15813905000005</v>
      </c>
      <c r="E643" s="87">
        <v>0</v>
      </c>
      <c r="F643" s="87">
        <v>77.315813910000003</v>
      </c>
      <c r="G643" s="87">
        <v>193.28953476000001</v>
      </c>
      <c r="H643" s="87">
        <v>386.57906953000003</v>
      </c>
      <c r="I643" s="87">
        <v>0</v>
      </c>
      <c r="J643" s="87">
        <v>425.23697648000001</v>
      </c>
      <c r="K643" s="87">
        <v>502.55279037999998</v>
      </c>
      <c r="L643" s="87">
        <v>579.86860429000001</v>
      </c>
    </row>
    <row r="644" spans="1:12" ht="12.75" customHeight="1" x14ac:dyDescent="0.2">
      <c r="A644" s="86" t="s">
        <v>175</v>
      </c>
      <c r="B644" s="86">
        <v>11</v>
      </c>
      <c r="C644" s="87">
        <v>759.55384294999999</v>
      </c>
      <c r="D644" s="87">
        <v>756.23766410999997</v>
      </c>
      <c r="E644" s="87">
        <v>0</v>
      </c>
      <c r="F644" s="87">
        <v>75.623766410000002</v>
      </c>
      <c r="G644" s="87">
        <v>189.05941602999999</v>
      </c>
      <c r="H644" s="87">
        <v>378.11883205999999</v>
      </c>
      <c r="I644" s="87">
        <v>0</v>
      </c>
      <c r="J644" s="87">
        <v>415.93071526</v>
      </c>
      <c r="K644" s="87">
        <v>491.55448166999997</v>
      </c>
      <c r="L644" s="87">
        <v>567.17824808</v>
      </c>
    </row>
    <row r="645" spans="1:12" ht="12.75" customHeight="1" x14ac:dyDescent="0.2">
      <c r="A645" s="86" t="s">
        <v>175</v>
      </c>
      <c r="B645" s="86">
        <v>12</v>
      </c>
      <c r="C645" s="87">
        <v>758.68567161999999</v>
      </c>
      <c r="D645" s="87">
        <v>755.28841188000001</v>
      </c>
      <c r="E645" s="87">
        <v>0</v>
      </c>
      <c r="F645" s="87">
        <v>75.528841189999994</v>
      </c>
      <c r="G645" s="87">
        <v>188.82210297</v>
      </c>
      <c r="H645" s="87">
        <v>377.64420594000001</v>
      </c>
      <c r="I645" s="87">
        <v>0</v>
      </c>
      <c r="J645" s="87">
        <v>415.40862652999999</v>
      </c>
      <c r="K645" s="87">
        <v>490.93746771999997</v>
      </c>
      <c r="L645" s="87">
        <v>566.46630890999995</v>
      </c>
    </row>
    <row r="646" spans="1:12" ht="12.75" customHeight="1" x14ac:dyDescent="0.2">
      <c r="A646" s="86" t="s">
        <v>175</v>
      </c>
      <c r="B646" s="86">
        <v>13</v>
      </c>
      <c r="C646" s="87">
        <v>774.85492113999999</v>
      </c>
      <c r="D646" s="87">
        <v>770.81985543999997</v>
      </c>
      <c r="E646" s="87">
        <v>0</v>
      </c>
      <c r="F646" s="87">
        <v>77.081985540000005</v>
      </c>
      <c r="G646" s="87">
        <v>192.70496385999999</v>
      </c>
      <c r="H646" s="87">
        <v>385.40992771999998</v>
      </c>
      <c r="I646" s="87">
        <v>0</v>
      </c>
      <c r="J646" s="87">
        <v>423.95092048999999</v>
      </c>
      <c r="K646" s="87">
        <v>501.03290604</v>
      </c>
      <c r="L646" s="87">
        <v>578.11489157999995</v>
      </c>
    </row>
    <row r="647" spans="1:12" ht="12.75" customHeight="1" x14ac:dyDescent="0.2">
      <c r="A647" s="86" t="s">
        <v>175</v>
      </c>
      <c r="B647" s="86">
        <v>14</v>
      </c>
      <c r="C647" s="87">
        <v>790.28777814</v>
      </c>
      <c r="D647" s="87">
        <v>785.42223157000001</v>
      </c>
      <c r="E647" s="87">
        <v>0</v>
      </c>
      <c r="F647" s="87">
        <v>78.542223160000006</v>
      </c>
      <c r="G647" s="87">
        <v>196.35555789</v>
      </c>
      <c r="H647" s="87">
        <v>392.71111579000001</v>
      </c>
      <c r="I647" s="87">
        <v>0</v>
      </c>
      <c r="J647" s="87">
        <v>431.98222736000002</v>
      </c>
      <c r="K647" s="87">
        <v>510.52445052000002</v>
      </c>
      <c r="L647" s="87">
        <v>589.06667368000001</v>
      </c>
    </row>
    <row r="648" spans="1:12" ht="12.75" customHeight="1" x14ac:dyDescent="0.2">
      <c r="A648" s="86" t="s">
        <v>175</v>
      </c>
      <c r="B648" s="86">
        <v>15</v>
      </c>
      <c r="C648" s="87">
        <v>782.27564828000004</v>
      </c>
      <c r="D648" s="87">
        <v>778.40277107999998</v>
      </c>
      <c r="E648" s="87">
        <v>0</v>
      </c>
      <c r="F648" s="87">
        <v>77.840277110000002</v>
      </c>
      <c r="G648" s="87">
        <v>194.60069276999999</v>
      </c>
      <c r="H648" s="87">
        <v>389.20138553999999</v>
      </c>
      <c r="I648" s="87">
        <v>0</v>
      </c>
      <c r="J648" s="87">
        <v>428.12152408999998</v>
      </c>
      <c r="K648" s="87">
        <v>505.96180120000002</v>
      </c>
      <c r="L648" s="87">
        <v>583.80207830999996</v>
      </c>
    </row>
    <row r="649" spans="1:12" ht="12.75" customHeight="1" x14ac:dyDescent="0.2">
      <c r="A649" s="86" t="s">
        <v>175</v>
      </c>
      <c r="B649" s="86">
        <v>16</v>
      </c>
      <c r="C649" s="87">
        <v>780.06218088000003</v>
      </c>
      <c r="D649" s="87">
        <v>776.27047773000004</v>
      </c>
      <c r="E649" s="87">
        <v>0</v>
      </c>
      <c r="F649" s="87">
        <v>77.627047770000004</v>
      </c>
      <c r="G649" s="87">
        <v>194.06761943000001</v>
      </c>
      <c r="H649" s="87">
        <v>388.13523887000002</v>
      </c>
      <c r="I649" s="87">
        <v>0</v>
      </c>
      <c r="J649" s="87">
        <v>426.94876275000001</v>
      </c>
      <c r="K649" s="87">
        <v>504.57581052</v>
      </c>
      <c r="L649" s="87">
        <v>582.2028583</v>
      </c>
    </row>
    <row r="650" spans="1:12" ht="12.75" customHeight="1" x14ac:dyDescent="0.2">
      <c r="A650" s="86" t="s">
        <v>175</v>
      </c>
      <c r="B650" s="86">
        <v>17</v>
      </c>
      <c r="C650" s="87">
        <v>783.38710596999999</v>
      </c>
      <c r="D650" s="87">
        <v>779.63085373000001</v>
      </c>
      <c r="E650" s="87">
        <v>0</v>
      </c>
      <c r="F650" s="87">
        <v>77.963085370000002</v>
      </c>
      <c r="G650" s="87">
        <v>194.90771343</v>
      </c>
      <c r="H650" s="87">
        <v>389.81542687000001</v>
      </c>
      <c r="I650" s="87">
        <v>0</v>
      </c>
      <c r="J650" s="87">
        <v>428.79696954999997</v>
      </c>
      <c r="K650" s="87">
        <v>506.76005492000002</v>
      </c>
      <c r="L650" s="87">
        <v>584.72314029999995</v>
      </c>
    </row>
    <row r="651" spans="1:12" ht="12.75" customHeight="1" x14ac:dyDescent="0.2">
      <c r="A651" s="86" t="s">
        <v>175</v>
      </c>
      <c r="B651" s="86">
        <v>18</v>
      </c>
      <c r="C651" s="87">
        <v>779.82739547000006</v>
      </c>
      <c r="D651" s="87">
        <v>775.96262136999997</v>
      </c>
      <c r="E651" s="87">
        <v>0</v>
      </c>
      <c r="F651" s="87">
        <v>77.596262139999993</v>
      </c>
      <c r="G651" s="87">
        <v>193.99065533999999</v>
      </c>
      <c r="H651" s="87">
        <v>387.98131068999999</v>
      </c>
      <c r="I651" s="87">
        <v>0</v>
      </c>
      <c r="J651" s="87">
        <v>426.77944174999999</v>
      </c>
      <c r="K651" s="87">
        <v>504.37570389000001</v>
      </c>
      <c r="L651" s="87">
        <v>581.97196602999998</v>
      </c>
    </row>
    <row r="652" spans="1:12" ht="12.75" customHeight="1" x14ac:dyDescent="0.2">
      <c r="A652" s="86" t="s">
        <v>175</v>
      </c>
      <c r="B652" s="86">
        <v>19</v>
      </c>
      <c r="C652" s="87">
        <v>782.10479277000002</v>
      </c>
      <c r="D652" s="87">
        <v>778.23940691999996</v>
      </c>
      <c r="E652" s="87">
        <v>0</v>
      </c>
      <c r="F652" s="87">
        <v>77.823940690000001</v>
      </c>
      <c r="G652" s="87">
        <v>194.55985172999999</v>
      </c>
      <c r="H652" s="87">
        <v>389.11970345999998</v>
      </c>
      <c r="I652" s="87">
        <v>0</v>
      </c>
      <c r="J652" s="87">
        <v>428.03167380999997</v>
      </c>
      <c r="K652" s="87">
        <v>505.8556145</v>
      </c>
      <c r="L652" s="87">
        <v>583.67955518999997</v>
      </c>
    </row>
    <row r="653" spans="1:12" ht="12.75" customHeight="1" x14ac:dyDescent="0.2">
      <c r="A653" s="86" t="s">
        <v>175</v>
      </c>
      <c r="B653" s="86">
        <v>20</v>
      </c>
      <c r="C653" s="87">
        <v>781.38619756000003</v>
      </c>
      <c r="D653" s="87">
        <v>777.70523692999996</v>
      </c>
      <c r="E653" s="87">
        <v>0</v>
      </c>
      <c r="F653" s="87">
        <v>77.770523690000005</v>
      </c>
      <c r="G653" s="87">
        <v>194.42630922999999</v>
      </c>
      <c r="H653" s="87">
        <v>388.85261846999998</v>
      </c>
      <c r="I653" s="87">
        <v>0</v>
      </c>
      <c r="J653" s="87">
        <v>427.73788030999998</v>
      </c>
      <c r="K653" s="87">
        <v>505.50840399999998</v>
      </c>
      <c r="L653" s="87">
        <v>583.27892770000005</v>
      </c>
    </row>
    <row r="654" spans="1:12" ht="12.75" customHeight="1" x14ac:dyDescent="0.2">
      <c r="A654" s="86" t="s">
        <v>175</v>
      </c>
      <c r="B654" s="86">
        <v>21</v>
      </c>
      <c r="C654" s="87">
        <v>794.44859496000004</v>
      </c>
      <c r="D654" s="87">
        <v>790.56530740000005</v>
      </c>
      <c r="E654" s="87">
        <v>0</v>
      </c>
      <c r="F654" s="87">
        <v>79.056530739999999</v>
      </c>
      <c r="G654" s="87">
        <v>197.64132685000001</v>
      </c>
      <c r="H654" s="87">
        <v>395.28265370000003</v>
      </c>
      <c r="I654" s="87">
        <v>0</v>
      </c>
      <c r="J654" s="87">
        <v>434.81091907000001</v>
      </c>
      <c r="K654" s="87">
        <v>513.86744981000004</v>
      </c>
      <c r="L654" s="87">
        <v>592.92398055000001</v>
      </c>
    </row>
    <row r="655" spans="1:12" ht="12.75" customHeight="1" x14ac:dyDescent="0.2">
      <c r="A655" s="86" t="s">
        <v>175</v>
      </c>
      <c r="B655" s="86">
        <v>22</v>
      </c>
      <c r="C655" s="87">
        <v>782.05740531000004</v>
      </c>
      <c r="D655" s="87">
        <v>778.16382246000001</v>
      </c>
      <c r="E655" s="87">
        <v>0</v>
      </c>
      <c r="F655" s="87">
        <v>77.816382250000004</v>
      </c>
      <c r="G655" s="87">
        <v>194.54095562000001</v>
      </c>
      <c r="H655" s="87">
        <v>389.08191123</v>
      </c>
      <c r="I655" s="87">
        <v>0</v>
      </c>
      <c r="J655" s="87">
        <v>427.99010234999997</v>
      </c>
      <c r="K655" s="87">
        <v>505.80648459999998</v>
      </c>
      <c r="L655" s="87">
        <v>583.62286685000004</v>
      </c>
    </row>
    <row r="656" spans="1:12" ht="12.75" customHeight="1" x14ac:dyDescent="0.2">
      <c r="A656" s="86" t="s">
        <v>175</v>
      </c>
      <c r="B656" s="86">
        <v>23</v>
      </c>
      <c r="C656" s="87">
        <v>744.97316480999996</v>
      </c>
      <c r="D656" s="87">
        <v>741.20123709999996</v>
      </c>
      <c r="E656" s="87">
        <v>0</v>
      </c>
      <c r="F656" s="87">
        <v>74.120123710000001</v>
      </c>
      <c r="G656" s="87">
        <v>185.30030927999999</v>
      </c>
      <c r="H656" s="87">
        <v>370.60061854999998</v>
      </c>
      <c r="I656" s="87">
        <v>0</v>
      </c>
      <c r="J656" s="87">
        <v>407.66068041</v>
      </c>
      <c r="K656" s="87">
        <v>481.78080412000003</v>
      </c>
      <c r="L656" s="87">
        <v>555.90092783</v>
      </c>
    </row>
    <row r="657" spans="1:12" ht="12.75" customHeight="1" x14ac:dyDescent="0.2">
      <c r="A657" s="86" t="s">
        <v>175</v>
      </c>
      <c r="B657" s="86">
        <v>24</v>
      </c>
      <c r="C657" s="87">
        <v>785.49111262999998</v>
      </c>
      <c r="D657" s="87">
        <v>781.47389687999998</v>
      </c>
      <c r="E657" s="87">
        <v>0</v>
      </c>
      <c r="F657" s="87">
        <v>78.147389689999997</v>
      </c>
      <c r="G657" s="87">
        <v>195.36847422</v>
      </c>
      <c r="H657" s="87">
        <v>390.73694843999999</v>
      </c>
      <c r="I657" s="87">
        <v>0</v>
      </c>
      <c r="J657" s="87">
        <v>429.81064328000002</v>
      </c>
      <c r="K657" s="87">
        <v>507.95803296999998</v>
      </c>
      <c r="L657" s="87">
        <v>586.10542266000004</v>
      </c>
    </row>
    <row r="658" spans="1:12" ht="12.75" customHeight="1" x14ac:dyDescent="0.2">
      <c r="A658" s="86" t="s">
        <v>176</v>
      </c>
      <c r="B658" s="86">
        <v>1</v>
      </c>
      <c r="C658" s="87">
        <v>829.47939040000006</v>
      </c>
      <c r="D658" s="87">
        <v>825.07989311999995</v>
      </c>
      <c r="E658" s="87">
        <v>0</v>
      </c>
      <c r="F658" s="87">
        <v>82.507989309999999</v>
      </c>
      <c r="G658" s="87">
        <v>206.26997327999999</v>
      </c>
      <c r="H658" s="87">
        <v>412.53994655999998</v>
      </c>
      <c r="I658" s="87">
        <v>0</v>
      </c>
      <c r="J658" s="87">
        <v>453.79394122000002</v>
      </c>
      <c r="K658" s="87">
        <v>536.30193053000005</v>
      </c>
      <c r="L658" s="87">
        <v>618.80991984000002</v>
      </c>
    </row>
    <row r="659" spans="1:12" ht="12.75" customHeight="1" x14ac:dyDescent="0.2">
      <c r="A659" s="86" t="s">
        <v>176</v>
      </c>
      <c r="B659" s="86">
        <v>2</v>
      </c>
      <c r="C659" s="87">
        <v>881.09973284</v>
      </c>
      <c r="D659" s="87">
        <v>876.36523050999995</v>
      </c>
      <c r="E659" s="87">
        <v>0</v>
      </c>
      <c r="F659" s="87">
        <v>87.636523049999994</v>
      </c>
      <c r="G659" s="87">
        <v>219.09130762999999</v>
      </c>
      <c r="H659" s="87">
        <v>438.18261525999998</v>
      </c>
      <c r="I659" s="87">
        <v>0</v>
      </c>
      <c r="J659" s="87">
        <v>482.00087678</v>
      </c>
      <c r="K659" s="87">
        <v>569.63739983000005</v>
      </c>
      <c r="L659" s="87">
        <v>657.27392287999999</v>
      </c>
    </row>
    <row r="660" spans="1:12" ht="12.75" customHeight="1" x14ac:dyDescent="0.2">
      <c r="A660" s="86" t="s">
        <v>176</v>
      </c>
      <c r="B660" s="86">
        <v>3</v>
      </c>
      <c r="C660" s="87">
        <v>920.11457034</v>
      </c>
      <c r="D660" s="87">
        <v>915.74734373000001</v>
      </c>
      <c r="E660" s="87">
        <v>0</v>
      </c>
      <c r="F660" s="87">
        <v>91.574734370000002</v>
      </c>
      <c r="G660" s="87">
        <v>228.93683593</v>
      </c>
      <c r="H660" s="87">
        <v>457.87367187000001</v>
      </c>
      <c r="I660" s="87">
        <v>0</v>
      </c>
      <c r="J660" s="87">
        <v>503.66103905</v>
      </c>
      <c r="K660" s="87">
        <v>595.23577341999999</v>
      </c>
      <c r="L660" s="87">
        <v>686.81050779999998</v>
      </c>
    </row>
    <row r="661" spans="1:12" ht="12.75" customHeight="1" x14ac:dyDescent="0.2">
      <c r="A661" s="86" t="s">
        <v>176</v>
      </c>
      <c r="B661" s="86">
        <v>4</v>
      </c>
      <c r="C661" s="87">
        <v>934.63474516999997</v>
      </c>
      <c r="D661" s="87">
        <v>930.53581512000005</v>
      </c>
      <c r="E661" s="87">
        <v>0</v>
      </c>
      <c r="F661" s="87">
        <v>93.053581510000001</v>
      </c>
      <c r="G661" s="87">
        <v>232.63395378000001</v>
      </c>
      <c r="H661" s="87">
        <v>465.26790756000003</v>
      </c>
      <c r="I661" s="87">
        <v>0</v>
      </c>
      <c r="J661" s="87">
        <v>511.79469832000001</v>
      </c>
      <c r="K661" s="87">
        <v>604.84827983000002</v>
      </c>
      <c r="L661" s="87">
        <v>697.90186133999998</v>
      </c>
    </row>
    <row r="662" spans="1:12" ht="12.75" customHeight="1" x14ac:dyDescent="0.2">
      <c r="A662" s="86" t="s">
        <v>176</v>
      </c>
      <c r="B662" s="86">
        <v>5</v>
      </c>
      <c r="C662" s="87">
        <v>972.89615945000003</v>
      </c>
      <c r="D662" s="87">
        <v>968.17581402999997</v>
      </c>
      <c r="E662" s="87">
        <v>0</v>
      </c>
      <c r="F662" s="87">
        <v>96.817581399999995</v>
      </c>
      <c r="G662" s="87">
        <v>242.04395350999999</v>
      </c>
      <c r="H662" s="87">
        <v>484.08790701999999</v>
      </c>
      <c r="I662" s="87">
        <v>0</v>
      </c>
      <c r="J662" s="87">
        <v>532.49669772000004</v>
      </c>
      <c r="K662" s="87">
        <v>629.31427912000004</v>
      </c>
      <c r="L662" s="87">
        <v>726.13186052000003</v>
      </c>
    </row>
    <row r="663" spans="1:12" ht="12.75" customHeight="1" x14ac:dyDescent="0.2">
      <c r="A663" s="86" t="s">
        <v>176</v>
      </c>
      <c r="B663" s="86">
        <v>6</v>
      </c>
      <c r="C663" s="87">
        <v>961.84592290000001</v>
      </c>
      <c r="D663" s="87">
        <v>957.46509764999996</v>
      </c>
      <c r="E663" s="87">
        <v>0</v>
      </c>
      <c r="F663" s="87">
        <v>95.746509770000003</v>
      </c>
      <c r="G663" s="87">
        <v>239.36627440999999</v>
      </c>
      <c r="H663" s="87">
        <v>478.73254882999998</v>
      </c>
      <c r="I663" s="87">
        <v>0</v>
      </c>
      <c r="J663" s="87">
        <v>526.60580371000003</v>
      </c>
      <c r="K663" s="87">
        <v>622.35231347000001</v>
      </c>
      <c r="L663" s="87">
        <v>718.09882324</v>
      </c>
    </row>
    <row r="664" spans="1:12" ht="12.75" customHeight="1" x14ac:dyDescent="0.2">
      <c r="A664" s="86" t="s">
        <v>176</v>
      </c>
      <c r="B664" s="86">
        <v>7</v>
      </c>
      <c r="C664" s="87">
        <v>925.82017172999997</v>
      </c>
      <c r="D664" s="87">
        <v>921.85074184999996</v>
      </c>
      <c r="E664" s="87">
        <v>0</v>
      </c>
      <c r="F664" s="87">
        <v>92.185074189999995</v>
      </c>
      <c r="G664" s="87">
        <v>230.46268545999999</v>
      </c>
      <c r="H664" s="87">
        <v>460.92537092999999</v>
      </c>
      <c r="I664" s="87">
        <v>0</v>
      </c>
      <c r="J664" s="87">
        <v>507.01790801999999</v>
      </c>
      <c r="K664" s="87">
        <v>599.20298219999995</v>
      </c>
      <c r="L664" s="87">
        <v>691.38805638999997</v>
      </c>
    </row>
    <row r="665" spans="1:12" ht="12.75" customHeight="1" x14ac:dyDescent="0.2">
      <c r="A665" s="86" t="s">
        <v>176</v>
      </c>
      <c r="B665" s="86">
        <v>8</v>
      </c>
      <c r="C665" s="87">
        <v>852.85591622000004</v>
      </c>
      <c r="D665" s="87">
        <v>849.13663179000002</v>
      </c>
      <c r="E665" s="87">
        <v>0</v>
      </c>
      <c r="F665" s="87">
        <v>84.91366318</v>
      </c>
      <c r="G665" s="87">
        <v>212.28415795000001</v>
      </c>
      <c r="H665" s="87">
        <v>424.56831590000002</v>
      </c>
      <c r="I665" s="87">
        <v>0</v>
      </c>
      <c r="J665" s="87">
        <v>467.02514747999999</v>
      </c>
      <c r="K665" s="87">
        <v>551.93881065999994</v>
      </c>
      <c r="L665" s="87">
        <v>636.85247384000002</v>
      </c>
    </row>
    <row r="666" spans="1:12" ht="12.75" customHeight="1" x14ac:dyDescent="0.2">
      <c r="A666" s="86" t="s">
        <v>176</v>
      </c>
      <c r="B666" s="86">
        <v>9</v>
      </c>
      <c r="C666" s="87">
        <v>797.14430484000002</v>
      </c>
      <c r="D666" s="87">
        <v>793.48135996999997</v>
      </c>
      <c r="E666" s="87">
        <v>0</v>
      </c>
      <c r="F666" s="87">
        <v>79.348135999999997</v>
      </c>
      <c r="G666" s="87">
        <v>198.37033998999999</v>
      </c>
      <c r="H666" s="87">
        <v>396.74067998999999</v>
      </c>
      <c r="I666" s="87">
        <v>0</v>
      </c>
      <c r="J666" s="87">
        <v>436.41474798000002</v>
      </c>
      <c r="K666" s="87">
        <v>515.76288397999997</v>
      </c>
      <c r="L666" s="87">
        <v>595.11101998000004</v>
      </c>
    </row>
    <row r="667" spans="1:12" ht="12.75" customHeight="1" x14ac:dyDescent="0.2">
      <c r="A667" s="86" t="s">
        <v>176</v>
      </c>
      <c r="B667" s="86">
        <v>10</v>
      </c>
      <c r="C667" s="87">
        <v>779.77895965000005</v>
      </c>
      <c r="D667" s="87">
        <v>775.98925070999996</v>
      </c>
      <c r="E667" s="87">
        <v>0</v>
      </c>
      <c r="F667" s="87">
        <v>77.598925070000007</v>
      </c>
      <c r="G667" s="87">
        <v>193.99731267999999</v>
      </c>
      <c r="H667" s="87">
        <v>387.99462535999999</v>
      </c>
      <c r="I667" s="87">
        <v>0</v>
      </c>
      <c r="J667" s="87">
        <v>426.79408789000001</v>
      </c>
      <c r="K667" s="87">
        <v>504.39301296000002</v>
      </c>
      <c r="L667" s="87">
        <v>581.99193803000003</v>
      </c>
    </row>
    <row r="668" spans="1:12" ht="12.75" customHeight="1" x14ac:dyDescent="0.2">
      <c r="A668" s="86" t="s">
        <v>176</v>
      </c>
      <c r="B668" s="86">
        <v>11</v>
      </c>
      <c r="C668" s="87">
        <v>780.85713301999999</v>
      </c>
      <c r="D668" s="87">
        <v>777.04837036000004</v>
      </c>
      <c r="E668" s="87">
        <v>0</v>
      </c>
      <c r="F668" s="87">
        <v>77.704837040000001</v>
      </c>
      <c r="G668" s="87">
        <v>194.26209259000001</v>
      </c>
      <c r="H668" s="87">
        <v>388.52418518000002</v>
      </c>
      <c r="I668" s="87">
        <v>0</v>
      </c>
      <c r="J668" s="87">
        <v>427.37660369999998</v>
      </c>
      <c r="K668" s="87">
        <v>505.08144073</v>
      </c>
      <c r="L668" s="87">
        <v>582.78627776999997</v>
      </c>
    </row>
    <row r="669" spans="1:12" ht="12.75" customHeight="1" x14ac:dyDescent="0.2">
      <c r="A669" s="86" t="s">
        <v>176</v>
      </c>
      <c r="B669" s="86">
        <v>12</v>
      </c>
      <c r="C669" s="87">
        <v>779.48082502</v>
      </c>
      <c r="D669" s="87">
        <v>775.63266848000001</v>
      </c>
      <c r="E669" s="87">
        <v>0</v>
      </c>
      <c r="F669" s="87">
        <v>77.563266850000005</v>
      </c>
      <c r="G669" s="87">
        <v>193.90816712</v>
      </c>
      <c r="H669" s="87">
        <v>387.81633424</v>
      </c>
      <c r="I669" s="87">
        <v>0</v>
      </c>
      <c r="J669" s="87">
        <v>426.59796765999999</v>
      </c>
      <c r="K669" s="87">
        <v>504.16123450999999</v>
      </c>
      <c r="L669" s="87">
        <v>581.72450135999998</v>
      </c>
    </row>
    <row r="670" spans="1:12" ht="12.75" customHeight="1" x14ac:dyDescent="0.2">
      <c r="A670" s="86" t="s">
        <v>176</v>
      </c>
      <c r="B670" s="86">
        <v>13</v>
      </c>
      <c r="C670" s="87">
        <v>773.75821529999996</v>
      </c>
      <c r="D670" s="87">
        <v>769.83363849</v>
      </c>
      <c r="E670" s="87">
        <v>0</v>
      </c>
      <c r="F670" s="87">
        <v>76.983363850000003</v>
      </c>
      <c r="G670" s="87">
        <v>192.45840962</v>
      </c>
      <c r="H670" s="87">
        <v>384.91681925</v>
      </c>
      <c r="I670" s="87">
        <v>0</v>
      </c>
      <c r="J670" s="87">
        <v>423.40850117000002</v>
      </c>
      <c r="K670" s="87">
        <v>500.39186502000001</v>
      </c>
      <c r="L670" s="87">
        <v>577.37522887</v>
      </c>
    </row>
    <row r="671" spans="1:12" ht="12.75" customHeight="1" x14ac:dyDescent="0.2">
      <c r="A671" s="86" t="s">
        <v>176</v>
      </c>
      <c r="B671" s="86">
        <v>14</v>
      </c>
      <c r="C671" s="87">
        <v>766.89497833999997</v>
      </c>
      <c r="D671" s="87">
        <v>763.03997586000003</v>
      </c>
      <c r="E671" s="87">
        <v>0</v>
      </c>
      <c r="F671" s="87">
        <v>76.303997589999994</v>
      </c>
      <c r="G671" s="87">
        <v>190.75999397000001</v>
      </c>
      <c r="H671" s="87">
        <v>381.51998793000001</v>
      </c>
      <c r="I671" s="87">
        <v>0</v>
      </c>
      <c r="J671" s="87">
        <v>419.67198672000001</v>
      </c>
      <c r="K671" s="87">
        <v>495.97598431</v>
      </c>
      <c r="L671" s="87">
        <v>572.27998190000005</v>
      </c>
    </row>
    <row r="672" spans="1:12" ht="12.75" customHeight="1" x14ac:dyDescent="0.2">
      <c r="A672" s="86" t="s">
        <v>176</v>
      </c>
      <c r="B672" s="86">
        <v>15</v>
      </c>
      <c r="C672" s="87">
        <v>782.46076501000005</v>
      </c>
      <c r="D672" s="87">
        <v>778.55906170000003</v>
      </c>
      <c r="E672" s="87">
        <v>0</v>
      </c>
      <c r="F672" s="87">
        <v>77.855906169999997</v>
      </c>
      <c r="G672" s="87">
        <v>194.63976543000001</v>
      </c>
      <c r="H672" s="87">
        <v>389.27953085000001</v>
      </c>
      <c r="I672" s="87">
        <v>0</v>
      </c>
      <c r="J672" s="87">
        <v>428.20748393999997</v>
      </c>
      <c r="K672" s="87">
        <v>506.06339011</v>
      </c>
      <c r="L672" s="87">
        <v>583.91929628000003</v>
      </c>
    </row>
    <row r="673" spans="1:12" ht="12.75" customHeight="1" x14ac:dyDescent="0.2">
      <c r="A673" s="86" t="s">
        <v>176</v>
      </c>
      <c r="B673" s="86">
        <v>16</v>
      </c>
      <c r="C673" s="87">
        <v>786.99377265999999</v>
      </c>
      <c r="D673" s="87">
        <v>783.30082612000001</v>
      </c>
      <c r="E673" s="87">
        <v>0</v>
      </c>
      <c r="F673" s="87">
        <v>78.330082610000005</v>
      </c>
      <c r="G673" s="87">
        <v>195.82520653</v>
      </c>
      <c r="H673" s="87">
        <v>391.65041306000001</v>
      </c>
      <c r="I673" s="87">
        <v>0</v>
      </c>
      <c r="J673" s="87">
        <v>430.81545437</v>
      </c>
      <c r="K673" s="87">
        <v>509.14553697999997</v>
      </c>
      <c r="L673" s="87">
        <v>587.47561958999995</v>
      </c>
    </row>
    <row r="674" spans="1:12" ht="12.75" customHeight="1" x14ac:dyDescent="0.2">
      <c r="A674" s="86" t="s">
        <v>176</v>
      </c>
      <c r="B674" s="86">
        <v>17</v>
      </c>
      <c r="C674" s="87">
        <v>795.78538135999997</v>
      </c>
      <c r="D674" s="87">
        <v>792.07889050000006</v>
      </c>
      <c r="E674" s="87">
        <v>0</v>
      </c>
      <c r="F674" s="87">
        <v>79.207889050000006</v>
      </c>
      <c r="G674" s="87">
        <v>198.01972262999999</v>
      </c>
      <c r="H674" s="87">
        <v>396.03944525000003</v>
      </c>
      <c r="I674" s="87">
        <v>0</v>
      </c>
      <c r="J674" s="87">
        <v>435.64338978000001</v>
      </c>
      <c r="K674" s="87">
        <v>514.85127882999996</v>
      </c>
      <c r="L674" s="87">
        <v>594.05916788000002</v>
      </c>
    </row>
    <row r="675" spans="1:12" ht="12.75" customHeight="1" x14ac:dyDescent="0.2">
      <c r="A675" s="86" t="s">
        <v>176</v>
      </c>
      <c r="B675" s="86">
        <v>18</v>
      </c>
      <c r="C675" s="87">
        <v>791.51775542999997</v>
      </c>
      <c r="D675" s="87">
        <v>787.66651574000002</v>
      </c>
      <c r="E675" s="87">
        <v>0</v>
      </c>
      <c r="F675" s="87">
        <v>78.766651569999993</v>
      </c>
      <c r="G675" s="87">
        <v>196.91662894000001</v>
      </c>
      <c r="H675" s="87">
        <v>393.83325787000001</v>
      </c>
      <c r="I675" s="87">
        <v>0</v>
      </c>
      <c r="J675" s="87">
        <v>433.21658366000003</v>
      </c>
      <c r="K675" s="87">
        <v>511.98323522999999</v>
      </c>
      <c r="L675" s="87">
        <v>590.74988681000002</v>
      </c>
    </row>
    <row r="676" spans="1:12" ht="12.75" customHeight="1" x14ac:dyDescent="0.2">
      <c r="A676" s="86" t="s">
        <v>176</v>
      </c>
      <c r="B676" s="86">
        <v>19</v>
      </c>
      <c r="C676" s="87">
        <v>778.49760765999997</v>
      </c>
      <c r="D676" s="87">
        <v>774.40900869999996</v>
      </c>
      <c r="E676" s="87">
        <v>0</v>
      </c>
      <c r="F676" s="87">
        <v>77.440900869999993</v>
      </c>
      <c r="G676" s="87">
        <v>193.60225217999999</v>
      </c>
      <c r="H676" s="87">
        <v>387.20450434999998</v>
      </c>
      <c r="I676" s="87">
        <v>0</v>
      </c>
      <c r="J676" s="87">
        <v>425.92495479000002</v>
      </c>
      <c r="K676" s="87">
        <v>503.36585566000002</v>
      </c>
      <c r="L676" s="87">
        <v>580.80675653000003</v>
      </c>
    </row>
    <row r="677" spans="1:12" ht="12.75" customHeight="1" x14ac:dyDescent="0.2">
      <c r="A677" s="86" t="s">
        <v>176</v>
      </c>
      <c r="B677" s="86">
        <v>20</v>
      </c>
      <c r="C677" s="87">
        <v>780.73678630999996</v>
      </c>
      <c r="D677" s="87">
        <v>776.79760088</v>
      </c>
      <c r="E677" s="87">
        <v>0</v>
      </c>
      <c r="F677" s="87">
        <v>77.679760090000002</v>
      </c>
      <c r="G677" s="87">
        <v>194.19940022</v>
      </c>
      <c r="H677" s="87">
        <v>388.39880044</v>
      </c>
      <c r="I677" s="87">
        <v>0</v>
      </c>
      <c r="J677" s="87">
        <v>427.23868048000003</v>
      </c>
      <c r="K677" s="87">
        <v>504.91844056999997</v>
      </c>
      <c r="L677" s="87">
        <v>582.59820065999997</v>
      </c>
    </row>
    <row r="678" spans="1:12" ht="12.75" customHeight="1" x14ac:dyDescent="0.2">
      <c r="A678" s="86" t="s">
        <v>176</v>
      </c>
      <c r="B678" s="86">
        <v>21</v>
      </c>
      <c r="C678" s="87">
        <v>815.13477780999995</v>
      </c>
      <c r="D678" s="87">
        <v>810.98924422000005</v>
      </c>
      <c r="E678" s="87">
        <v>0</v>
      </c>
      <c r="F678" s="87">
        <v>81.098924420000003</v>
      </c>
      <c r="G678" s="87">
        <v>202.74731105999999</v>
      </c>
      <c r="H678" s="87">
        <v>405.49462211000002</v>
      </c>
      <c r="I678" s="87">
        <v>0</v>
      </c>
      <c r="J678" s="87">
        <v>446.04408432000002</v>
      </c>
      <c r="K678" s="87">
        <v>527.14300874000003</v>
      </c>
      <c r="L678" s="87">
        <v>608.24193317000004</v>
      </c>
    </row>
    <row r="679" spans="1:12" ht="12.75" customHeight="1" x14ac:dyDescent="0.2">
      <c r="A679" s="86" t="s">
        <v>176</v>
      </c>
      <c r="B679" s="86">
        <v>22</v>
      </c>
      <c r="C679" s="87">
        <v>744.66533358000004</v>
      </c>
      <c r="D679" s="87">
        <v>740.81812854999998</v>
      </c>
      <c r="E679" s="87">
        <v>0</v>
      </c>
      <c r="F679" s="87">
        <v>74.081812859999999</v>
      </c>
      <c r="G679" s="87">
        <v>185.20453214</v>
      </c>
      <c r="H679" s="87">
        <v>370.40906428</v>
      </c>
      <c r="I679" s="87">
        <v>0</v>
      </c>
      <c r="J679" s="87">
        <v>407.44997069999999</v>
      </c>
      <c r="K679" s="87">
        <v>481.53178356000001</v>
      </c>
      <c r="L679" s="87">
        <v>555.61359641000001</v>
      </c>
    </row>
    <row r="680" spans="1:12" ht="12.75" customHeight="1" x14ac:dyDescent="0.2">
      <c r="A680" s="86" t="s">
        <v>176</v>
      </c>
      <c r="B680" s="86">
        <v>23</v>
      </c>
      <c r="C680" s="87">
        <v>716.00302589</v>
      </c>
      <c r="D680" s="87">
        <v>712.46756739</v>
      </c>
      <c r="E680" s="87">
        <v>0</v>
      </c>
      <c r="F680" s="87">
        <v>71.246756739999995</v>
      </c>
      <c r="G680" s="87">
        <v>178.11689185</v>
      </c>
      <c r="H680" s="87">
        <v>356.2337837</v>
      </c>
      <c r="I680" s="87">
        <v>0</v>
      </c>
      <c r="J680" s="87">
        <v>391.85716206000001</v>
      </c>
      <c r="K680" s="87">
        <v>463.10391879999997</v>
      </c>
      <c r="L680" s="87">
        <v>534.35067554</v>
      </c>
    </row>
    <row r="681" spans="1:12" ht="12.75" customHeight="1" x14ac:dyDescent="0.2">
      <c r="A681" s="86" t="s">
        <v>176</v>
      </c>
      <c r="B681" s="86">
        <v>24</v>
      </c>
      <c r="C681" s="87">
        <v>773.83499931999995</v>
      </c>
      <c r="D681" s="87">
        <v>769.97200463000001</v>
      </c>
      <c r="E681" s="87">
        <v>0</v>
      </c>
      <c r="F681" s="87">
        <v>76.997200460000002</v>
      </c>
      <c r="G681" s="87">
        <v>192.49300116000001</v>
      </c>
      <c r="H681" s="87">
        <v>384.98600232000001</v>
      </c>
      <c r="I681" s="87">
        <v>0</v>
      </c>
      <c r="J681" s="87">
        <v>423.48460254999998</v>
      </c>
      <c r="K681" s="87">
        <v>500.48180301000002</v>
      </c>
      <c r="L681" s="87">
        <v>577.47900346999995</v>
      </c>
    </row>
    <row r="682" spans="1:12" ht="12.75" customHeight="1" x14ac:dyDescent="0.2">
      <c r="A682" s="86" t="s">
        <v>177</v>
      </c>
      <c r="B682" s="86">
        <v>1</v>
      </c>
      <c r="C682" s="87">
        <v>724.77021182999999</v>
      </c>
      <c r="D682" s="87">
        <v>721.13213744999996</v>
      </c>
      <c r="E682" s="87">
        <v>0</v>
      </c>
      <c r="F682" s="87">
        <v>72.11321375</v>
      </c>
      <c r="G682" s="87">
        <v>180.28303435999999</v>
      </c>
      <c r="H682" s="87">
        <v>360.56606872999998</v>
      </c>
      <c r="I682" s="87">
        <v>0</v>
      </c>
      <c r="J682" s="87">
        <v>396.62267559999998</v>
      </c>
      <c r="K682" s="87">
        <v>468.73588934000003</v>
      </c>
      <c r="L682" s="87">
        <v>540.84910308999997</v>
      </c>
    </row>
    <row r="683" spans="1:12" ht="12.75" customHeight="1" x14ac:dyDescent="0.2">
      <c r="A683" s="86" t="s">
        <v>177</v>
      </c>
      <c r="B683" s="86">
        <v>2</v>
      </c>
      <c r="C683" s="87">
        <v>755.58420073000002</v>
      </c>
      <c r="D683" s="87">
        <v>751.74099574000002</v>
      </c>
      <c r="E683" s="87">
        <v>0</v>
      </c>
      <c r="F683" s="87">
        <v>75.174099569999996</v>
      </c>
      <c r="G683" s="87">
        <v>187.93524894000001</v>
      </c>
      <c r="H683" s="87">
        <v>375.87049787000001</v>
      </c>
      <c r="I683" s="87">
        <v>0</v>
      </c>
      <c r="J683" s="87">
        <v>413.45754765999999</v>
      </c>
      <c r="K683" s="87">
        <v>488.63164723</v>
      </c>
      <c r="L683" s="87">
        <v>563.80574680999996</v>
      </c>
    </row>
    <row r="684" spans="1:12" ht="12.75" customHeight="1" x14ac:dyDescent="0.2">
      <c r="A684" s="86" t="s">
        <v>177</v>
      </c>
      <c r="B684" s="86">
        <v>3</v>
      </c>
      <c r="C684" s="87">
        <v>787.23274853999999</v>
      </c>
      <c r="D684" s="87">
        <v>783.24299839000003</v>
      </c>
      <c r="E684" s="87">
        <v>0</v>
      </c>
      <c r="F684" s="87">
        <v>78.324299839999995</v>
      </c>
      <c r="G684" s="87">
        <v>195.81074960000001</v>
      </c>
      <c r="H684" s="87">
        <v>391.62149920000002</v>
      </c>
      <c r="I684" s="87">
        <v>0</v>
      </c>
      <c r="J684" s="87">
        <v>430.78364911</v>
      </c>
      <c r="K684" s="87">
        <v>509.10794894999998</v>
      </c>
      <c r="L684" s="87">
        <v>587.43224879000002</v>
      </c>
    </row>
    <row r="685" spans="1:12" ht="12.75" customHeight="1" x14ac:dyDescent="0.2">
      <c r="A685" s="86" t="s">
        <v>177</v>
      </c>
      <c r="B685" s="86">
        <v>4</v>
      </c>
      <c r="C685" s="87">
        <v>799.43598856000006</v>
      </c>
      <c r="D685" s="87">
        <v>795.37081115000001</v>
      </c>
      <c r="E685" s="87">
        <v>0</v>
      </c>
      <c r="F685" s="87">
        <v>79.537081119999996</v>
      </c>
      <c r="G685" s="87">
        <v>198.84270279</v>
      </c>
      <c r="H685" s="87">
        <v>397.68540558000001</v>
      </c>
      <c r="I685" s="87">
        <v>0</v>
      </c>
      <c r="J685" s="87">
        <v>437.45394613000002</v>
      </c>
      <c r="K685" s="87">
        <v>516.99102725</v>
      </c>
      <c r="L685" s="87">
        <v>596.52810836000003</v>
      </c>
    </row>
    <row r="686" spans="1:12" ht="12.75" customHeight="1" x14ac:dyDescent="0.2">
      <c r="A686" s="86" t="s">
        <v>177</v>
      </c>
      <c r="B686" s="86">
        <v>5</v>
      </c>
      <c r="C686" s="87">
        <v>809.30963742999995</v>
      </c>
      <c r="D686" s="87">
        <v>805.13044391000005</v>
      </c>
      <c r="E686" s="87">
        <v>0</v>
      </c>
      <c r="F686" s="87">
        <v>80.513044390000005</v>
      </c>
      <c r="G686" s="87">
        <v>201.28261097999999</v>
      </c>
      <c r="H686" s="87">
        <v>402.56522195999997</v>
      </c>
      <c r="I686" s="87">
        <v>0</v>
      </c>
      <c r="J686" s="87">
        <v>442.82174414999997</v>
      </c>
      <c r="K686" s="87">
        <v>523.33478853999998</v>
      </c>
      <c r="L686" s="87">
        <v>603.84783292999998</v>
      </c>
    </row>
    <row r="687" spans="1:12" ht="12.75" customHeight="1" x14ac:dyDescent="0.2">
      <c r="A687" s="86" t="s">
        <v>177</v>
      </c>
      <c r="B687" s="86">
        <v>6</v>
      </c>
      <c r="C687" s="87">
        <v>783.89985050999996</v>
      </c>
      <c r="D687" s="87">
        <v>779.80561795000006</v>
      </c>
      <c r="E687" s="87">
        <v>0</v>
      </c>
      <c r="F687" s="87">
        <v>77.980561800000004</v>
      </c>
      <c r="G687" s="87">
        <v>194.95140448999999</v>
      </c>
      <c r="H687" s="87">
        <v>389.90280897999997</v>
      </c>
      <c r="I687" s="87">
        <v>0</v>
      </c>
      <c r="J687" s="87">
        <v>428.89308986999998</v>
      </c>
      <c r="K687" s="87">
        <v>506.87365167000002</v>
      </c>
      <c r="L687" s="87">
        <v>584.85421345999998</v>
      </c>
    </row>
    <row r="688" spans="1:12" ht="12.75" customHeight="1" x14ac:dyDescent="0.2">
      <c r="A688" s="86" t="s">
        <v>177</v>
      </c>
      <c r="B688" s="86">
        <v>7</v>
      </c>
      <c r="C688" s="87">
        <v>716.75913637999997</v>
      </c>
      <c r="D688" s="87">
        <v>712.28728885999999</v>
      </c>
      <c r="E688" s="87">
        <v>0</v>
      </c>
      <c r="F688" s="87">
        <v>71.228728889999999</v>
      </c>
      <c r="G688" s="87">
        <v>178.07182222</v>
      </c>
      <c r="H688" s="87">
        <v>356.14364442999999</v>
      </c>
      <c r="I688" s="87">
        <v>0</v>
      </c>
      <c r="J688" s="87">
        <v>391.75800887000003</v>
      </c>
      <c r="K688" s="87">
        <v>462.98673775999998</v>
      </c>
      <c r="L688" s="87">
        <v>534.21546665000005</v>
      </c>
    </row>
    <row r="689" spans="1:12" ht="12.75" customHeight="1" x14ac:dyDescent="0.2">
      <c r="A689" s="86" t="s">
        <v>177</v>
      </c>
      <c r="B689" s="86">
        <v>8</v>
      </c>
      <c r="C689" s="87">
        <v>760.15715508999995</v>
      </c>
      <c r="D689" s="87">
        <v>755.19220978999999</v>
      </c>
      <c r="E689" s="87">
        <v>0</v>
      </c>
      <c r="F689" s="87">
        <v>75.51922098</v>
      </c>
      <c r="G689" s="87">
        <v>188.79805245</v>
      </c>
      <c r="H689" s="87">
        <v>377.5961049</v>
      </c>
      <c r="I689" s="87">
        <v>0</v>
      </c>
      <c r="J689" s="87">
        <v>415.35571537999999</v>
      </c>
      <c r="K689" s="87">
        <v>490.87493635999999</v>
      </c>
      <c r="L689" s="87">
        <v>566.39415733999999</v>
      </c>
    </row>
    <row r="690" spans="1:12" ht="12.75" customHeight="1" x14ac:dyDescent="0.2">
      <c r="A690" s="86" t="s">
        <v>177</v>
      </c>
      <c r="B690" s="86">
        <v>9</v>
      </c>
      <c r="C690" s="87">
        <v>859.26729408999995</v>
      </c>
      <c r="D690" s="87">
        <v>853.69610432000002</v>
      </c>
      <c r="E690" s="87">
        <v>0</v>
      </c>
      <c r="F690" s="87">
        <v>85.369610429999994</v>
      </c>
      <c r="G690" s="87">
        <v>213.42402608</v>
      </c>
      <c r="H690" s="87">
        <v>426.84805216000001</v>
      </c>
      <c r="I690" s="87">
        <v>0</v>
      </c>
      <c r="J690" s="87">
        <v>469.53285738</v>
      </c>
      <c r="K690" s="87">
        <v>554.90246780999996</v>
      </c>
      <c r="L690" s="87">
        <v>640.27207824000004</v>
      </c>
    </row>
    <row r="691" spans="1:12" ht="12.75" customHeight="1" x14ac:dyDescent="0.2">
      <c r="A691" s="86" t="s">
        <v>177</v>
      </c>
      <c r="B691" s="86">
        <v>10</v>
      </c>
      <c r="C691" s="87">
        <v>859.53024413000003</v>
      </c>
      <c r="D691" s="87">
        <v>855.20278021000001</v>
      </c>
      <c r="E691" s="87">
        <v>0</v>
      </c>
      <c r="F691" s="87">
        <v>85.520278020000006</v>
      </c>
      <c r="G691" s="87">
        <v>213.80069505</v>
      </c>
      <c r="H691" s="87">
        <v>427.60139011000001</v>
      </c>
      <c r="I691" s="87">
        <v>0</v>
      </c>
      <c r="J691" s="87">
        <v>470.36152912</v>
      </c>
      <c r="K691" s="87">
        <v>555.88180713999998</v>
      </c>
      <c r="L691" s="87">
        <v>641.40208515999996</v>
      </c>
    </row>
    <row r="692" spans="1:12" ht="12.75" customHeight="1" x14ac:dyDescent="0.2">
      <c r="A692" s="86" t="s">
        <v>177</v>
      </c>
      <c r="B692" s="86">
        <v>11</v>
      </c>
      <c r="C692" s="87">
        <v>844.97262351999996</v>
      </c>
      <c r="D692" s="87">
        <v>840.90262732999997</v>
      </c>
      <c r="E692" s="87">
        <v>0</v>
      </c>
      <c r="F692" s="87">
        <v>84.090262730000006</v>
      </c>
      <c r="G692" s="87">
        <v>210.22565682999999</v>
      </c>
      <c r="H692" s="87">
        <v>420.45131366999999</v>
      </c>
      <c r="I692" s="87">
        <v>0</v>
      </c>
      <c r="J692" s="87">
        <v>462.49644503000002</v>
      </c>
      <c r="K692" s="87">
        <v>546.58670775999997</v>
      </c>
      <c r="L692" s="87">
        <v>630.67697050000004</v>
      </c>
    </row>
    <row r="693" spans="1:12" ht="12.75" customHeight="1" x14ac:dyDescent="0.2">
      <c r="A693" s="86" t="s">
        <v>177</v>
      </c>
      <c r="B693" s="86">
        <v>12</v>
      </c>
      <c r="C693" s="87">
        <v>840.70374005999997</v>
      </c>
      <c r="D693" s="87">
        <v>836.71669981000002</v>
      </c>
      <c r="E693" s="87">
        <v>0</v>
      </c>
      <c r="F693" s="87">
        <v>83.671669980000004</v>
      </c>
      <c r="G693" s="87">
        <v>209.17917495</v>
      </c>
      <c r="H693" s="87">
        <v>418.35834991000002</v>
      </c>
      <c r="I693" s="87">
        <v>0</v>
      </c>
      <c r="J693" s="87">
        <v>460.19418489999998</v>
      </c>
      <c r="K693" s="87">
        <v>543.86585488000003</v>
      </c>
      <c r="L693" s="87">
        <v>627.53752485999996</v>
      </c>
    </row>
    <row r="694" spans="1:12" ht="12.75" customHeight="1" x14ac:dyDescent="0.2">
      <c r="A694" s="86" t="s">
        <v>177</v>
      </c>
      <c r="B694" s="86">
        <v>13</v>
      </c>
      <c r="C694" s="87">
        <v>844.12324245000002</v>
      </c>
      <c r="D694" s="87">
        <v>840.23031676999994</v>
      </c>
      <c r="E694" s="87">
        <v>0</v>
      </c>
      <c r="F694" s="87">
        <v>84.023031680000003</v>
      </c>
      <c r="G694" s="87">
        <v>210.05757919000001</v>
      </c>
      <c r="H694" s="87">
        <v>420.11515838999998</v>
      </c>
      <c r="I694" s="87">
        <v>0</v>
      </c>
      <c r="J694" s="87">
        <v>462.12667421999998</v>
      </c>
      <c r="K694" s="87">
        <v>546.14970589999996</v>
      </c>
      <c r="L694" s="87">
        <v>630.17273757999999</v>
      </c>
    </row>
    <row r="695" spans="1:12" ht="12.75" customHeight="1" x14ac:dyDescent="0.2">
      <c r="A695" s="86" t="s">
        <v>177</v>
      </c>
      <c r="B695" s="86">
        <v>14</v>
      </c>
      <c r="C695" s="87">
        <v>829.06248961999995</v>
      </c>
      <c r="D695" s="87">
        <v>825.20894868000005</v>
      </c>
      <c r="E695" s="87">
        <v>0</v>
      </c>
      <c r="F695" s="87">
        <v>82.520894870000006</v>
      </c>
      <c r="G695" s="87">
        <v>206.30223717000001</v>
      </c>
      <c r="H695" s="87">
        <v>412.60447434000002</v>
      </c>
      <c r="I695" s="87">
        <v>0</v>
      </c>
      <c r="J695" s="87">
        <v>453.86492177000002</v>
      </c>
      <c r="K695" s="87">
        <v>536.38581664000003</v>
      </c>
      <c r="L695" s="87">
        <v>618.90671151000004</v>
      </c>
    </row>
    <row r="696" spans="1:12" ht="12.75" customHeight="1" x14ac:dyDescent="0.2">
      <c r="A696" s="86" t="s">
        <v>177</v>
      </c>
      <c r="B696" s="86">
        <v>15</v>
      </c>
      <c r="C696" s="87">
        <v>830.93148429999997</v>
      </c>
      <c r="D696" s="87">
        <v>827.07662103999996</v>
      </c>
      <c r="E696" s="87">
        <v>0</v>
      </c>
      <c r="F696" s="87">
        <v>82.707662099999993</v>
      </c>
      <c r="G696" s="87">
        <v>206.76915525999999</v>
      </c>
      <c r="H696" s="87">
        <v>413.53831051999998</v>
      </c>
      <c r="I696" s="87">
        <v>0</v>
      </c>
      <c r="J696" s="87">
        <v>454.89214156999998</v>
      </c>
      <c r="K696" s="87">
        <v>537.59980368000004</v>
      </c>
      <c r="L696" s="87">
        <v>620.30746578000003</v>
      </c>
    </row>
    <row r="697" spans="1:12" ht="12.75" customHeight="1" x14ac:dyDescent="0.2">
      <c r="A697" s="86" t="s">
        <v>177</v>
      </c>
      <c r="B697" s="86">
        <v>16</v>
      </c>
      <c r="C697" s="87">
        <v>837.04530059000001</v>
      </c>
      <c r="D697" s="87">
        <v>832.51036504000001</v>
      </c>
      <c r="E697" s="87">
        <v>0</v>
      </c>
      <c r="F697" s="87">
        <v>83.251036499999998</v>
      </c>
      <c r="G697" s="87">
        <v>208.12759126</v>
      </c>
      <c r="H697" s="87">
        <v>416.25518252000001</v>
      </c>
      <c r="I697" s="87">
        <v>0</v>
      </c>
      <c r="J697" s="87">
        <v>457.88070076999998</v>
      </c>
      <c r="K697" s="87">
        <v>541.13173728000004</v>
      </c>
      <c r="L697" s="87">
        <v>624.38277377999998</v>
      </c>
    </row>
    <row r="698" spans="1:12" ht="12.75" customHeight="1" x14ac:dyDescent="0.2">
      <c r="A698" s="86" t="s">
        <v>177</v>
      </c>
      <c r="B698" s="86">
        <v>17</v>
      </c>
      <c r="C698" s="87">
        <v>838.18873772999996</v>
      </c>
      <c r="D698" s="87">
        <v>834.12517664999996</v>
      </c>
      <c r="E698" s="87">
        <v>0</v>
      </c>
      <c r="F698" s="87">
        <v>83.41251767</v>
      </c>
      <c r="G698" s="87">
        <v>208.53129415999999</v>
      </c>
      <c r="H698" s="87">
        <v>417.06258832999998</v>
      </c>
      <c r="I698" s="87">
        <v>0</v>
      </c>
      <c r="J698" s="87">
        <v>458.76884716000001</v>
      </c>
      <c r="K698" s="87">
        <v>542.18136482</v>
      </c>
      <c r="L698" s="87">
        <v>625.59388249000006</v>
      </c>
    </row>
    <row r="699" spans="1:12" ht="12.75" customHeight="1" x14ac:dyDescent="0.2">
      <c r="A699" s="86" t="s">
        <v>177</v>
      </c>
      <c r="B699" s="86">
        <v>18</v>
      </c>
      <c r="C699" s="87">
        <v>842.79031140999996</v>
      </c>
      <c r="D699" s="87">
        <v>838.39722093</v>
      </c>
      <c r="E699" s="87">
        <v>0</v>
      </c>
      <c r="F699" s="87">
        <v>83.839722089999995</v>
      </c>
      <c r="G699" s="87">
        <v>209.59930523</v>
      </c>
      <c r="H699" s="87">
        <v>419.19861047000001</v>
      </c>
      <c r="I699" s="87">
        <v>0</v>
      </c>
      <c r="J699" s="87">
        <v>461.11847151000001</v>
      </c>
      <c r="K699" s="87">
        <v>544.95819359999996</v>
      </c>
      <c r="L699" s="87">
        <v>628.79791569999998</v>
      </c>
    </row>
    <row r="700" spans="1:12" ht="12.75" customHeight="1" x14ac:dyDescent="0.2">
      <c r="A700" s="86" t="s">
        <v>177</v>
      </c>
      <c r="B700" s="86">
        <v>19</v>
      </c>
      <c r="C700" s="87">
        <v>830.15457975000004</v>
      </c>
      <c r="D700" s="87">
        <v>825.78667460999998</v>
      </c>
      <c r="E700" s="87">
        <v>0</v>
      </c>
      <c r="F700" s="87">
        <v>82.578667460000005</v>
      </c>
      <c r="G700" s="87">
        <v>206.44666864999999</v>
      </c>
      <c r="H700" s="87">
        <v>412.89333730999999</v>
      </c>
      <c r="I700" s="87">
        <v>0</v>
      </c>
      <c r="J700" s="87">
        <v>454.18267104</v>
      </c>
      <c r="K700" s="87">
        <v>536.76133849999997</v>
      </c>
      <c r="L700" s="87">
        <v>619.34000595999998</v>
      </c>
    </row>
    <row r="701" spans="1:12" ht="12.75" customHeight="1" x14ac:dyDescent="0.2">
      <c r="A701" s="86" t="s">
        <v>177</v>
      </c>
      <c r="B701" s="86">
        <v>20</v>
      </c>
      <c r="C701" s="87">
        <v>847.48399126000004</v>
      </c>
      <c r="D701" s="87">
        <v>843.22927995999999</v>
      </c>
      <c r="E701" s="87">
        <v>0</v>
      </c>
      <c r="F701" s="87">
        <v>84.322928000000005</v>
      </c>
      <c r="G701" s="87">
        <v>210.80731999</v>
      </c>
      <c r="H701" s="87">
        <v>421.61463997999999</v>
      </c>
      <c r="I701" s="87">
        <v>0</v>
      </c>
      <c r="J701" s="87">
        <v>463.77610398000002</v>
      </c>
      <c r="K701" s="87">
        <v>548.09903197000006</v>
      </c>
      <c r="L701" s="87">
        <v>632.42195996999999</v>
      </c>
    </row>
    <row r="702" spans="1:12" ht="12.75" customHeight="1" x14ac:dyDescent="0.2">
      <c r="A702" s="86" t="s">
        <v>177</v>
      </c>
      <c r="B702" s="86">
        <v>21</v>
      </c>
      <c r="C702" s="87">
        <v>851.08966615999998</v>
      </c>
      <c r="D702" s="87">
        <v>846.82749678000005</v>
      </c>
      <c r="E702" s="87">
        <v>0</v>
      </c>
      <c r="F702" s="87">
        <v>84.682749680000001</v>
      </c>
      <c r="G702" s="87">
        <v>211.70687419999999</v>
      </c>
      <c r="H702" s="87">
        <v>423.41374839000002</v>
      </c>
      <c r="I702" s="87">
        <v>0</v>
      </c>
      <c r="J702" s="87">
        <v>465.75512322999998</v>
      </c>
      <c r="K702" s="87">
        <v>550.43787291000001</v>
      </c>
      <c r="L702" s="87">
        <v>635.12062259000004</v>
      </c>
    </row>
    <row r="703" spans="1:12" ht="12.75" customHeight="1" x14ac:dyDescent="0.2">
      <c r="A703" s="86" t="s">
        <v>177</v>
      </c>
      <c r="B703" s="86">
        <v>22</v>
      </c>
      <c r="C703" s="87">
        <v>846.49965700999996</v>
      </c>
      <c r="D703" s="87">
        <v>842.32259653000006</v>
      </c>
      <c r="E703" s="87">
        <v>0</v>
      </c>
      <c r="F703" s="87">
        <v>84.232259650000003</v>
      </c>
      <c r="G703" s="87">
        <v>210.58064913000001</v>
      </c>
      <c r="H703" s="87">
        <v>421.16129826999997</v>
      </c>
      <c r="I703" s="87">
        <v>0</v>
      </c>
      <c r="J703" s="87">
        <v>463.27742809</v>
      </c>
      <c r="K703" s="87">
        <v>547.50968774</v>
      </c>
      <c r="L703" s="87">
        <v>631.74194739999996</v>
      </c>
    </row>
    <row r="704" spans="1:12" ht="12.75" customHeight="1" x14ac:dyDescent="0.2">
      <c r="A704" s="86" t="s">
        <v>177</v>
      </c>
      <c r="B704" s="86">
        <v>23</v>
      </c>
      <c r="C704" s="87">
        <v>814.52164508999999</v>
      </c>
      <c r="D704" s="87">
        <v>810.47349868000003</v>
      </c>
      <c r="E704" s="87">
        <v>0</v>
      </c>
      <c r="F704" s="87">
        <v>81.047349870000005</v>
      </c>
      <c r="G704" s="87">
        <v>202.61837467000001</v>
      </c>
      <c r="H704" s="87">
        <v>405.23674934000002</v>
      </c>
      <c r="I704" s="87">
        <v>0</v>
      </c>
      <c r="J704" s="87">
        <v>445.76042426999999</v>
      </c>
      <c r="K704" s="87">
        <v>526.80777413999999</v>
      </c>
      <c r="L704" s="87">
        <v>607.85512401000005</v>
      </c>
    </row>
    <row r="705" spans="1:12" ht="12.75" customHeight="1" x14ac:dyDescent="0.2">
      <c r="A705" s="86" t="s">
        <v>177</v>
      </c>
      <c r="B705" s="86">
        <v>24</v>
      </c>
      <c r="C705" s="87">
        <v>813.23402226999997</v>
      </c>
      <c r="D705" s="87">
        <v>809.15484788000003</v>
      </c>
      <c r="E705" s="87">
        <v>0</v>
      </c>
      <c r="F705" s="87">
        <v>80.915484789999994</v>
      </c>
      <c r="G705" s="87">
        <v>202.28871197000001</v>
      </c>
      <c r="H705" s="87">
        <v>404.57742394000002</v>
      </c>
      <c r="I705" s="87">
        <v>0</v>
      </c>
      <c r="J705" s="87">
        <v>445.03516632999998</v>
      </c>
      <c r="K705" s="87">
        <v>525.95065111999997</v>
      </c>
      <c r="L705" s="87">
        <v>606.86613591000003</v>
      </c>
    </row>
    <row r="706" spans="1:12" ht="12.75" customHeight="1" x14ac:dyDescent="0.2">
      <c r="A706" s="86" t="s">
        <v>178</v>
      </c>
      <c r="B706" s="86">
        <v>1</v>
      </c>
      <c r="C706" s="87">
        <v>819.34950790000005</v>
      </c>
      <c r="D706" s="87">
        <v>815.55862294999997</v>
      </c>
      <c r="E706" s="87">
        <v>0</v>
      </c>
      <c r="F706" s="87">
        <v>81.555862300000001</v>
      </c>
      <c r="G706" s="87">
        <v>203.88965573999999</v>
      </c>
      <c r="H706" s="87">
        <v>407.77931147999999</v>
      </c>
      <c r="I706" s="87">
        <v>0</v>
      </c>
      <c r="J706" s="87">
        <v>448.55724262000001</v>
      </c>
      <c r="K706" s="87">
        <v>530.11310491999996</v>
      </c>
      <c r="L706" s="87">
        <v>611.66896721000001</v>
      </c>
    </row>
    <row r="707" spans="1:12" ht="12.75" customHeight="1" x14ac:dyDescent="0.2">
      <c r="A707" s="86" t="s">
        <v>178</v>
      </c>
      <c r="B707" s="86">
        <v>2</v>
      </c>
      <c r="C707" s="87">
        <v>881.87156369000002</v>
      </c>
      <c r="D707" s="87">
        <v>877.91157816999998</v>
      </c>
      <c r="E707" s="87">
        <v>0</v>
      </c>
      <c r="F707" s="87">
        <v>87.791157819999995</v>
      </c>
      <c r="G707" s="87">
        <v>219.47789453999999</v>
      </c>
      <c r="H707" s="87">
        <v>438.95578909</v>
      </c>
      <c r="I707" s="87">
        <v>0</v>
      </c>
      <c r="J707" s="87">
        <v>482.85136799000003</v>
      </c>
      <c r="K707" s="87">
        <v>570.64252581000005</v>
      </c>
      <c r="L707" s="87">
        <v>658.43368363000002</v>
      </c>
    </row>
    <row r="708" spans="1:12" ht="12.75" customHeight="1" x14ac:dyDescent="0.2">
      <c r="A708" s="86" t="s">
        <v>178</v>
      </c>
      <c r="B708" s="86">
        <v>3</v>
      </c>
      <c r="C708" s="87">
        <v>914.99603505000005</v>
      </c>
      <c r="D708" s="87">
        <v>910.61909157000002</v>
      </c>
      <c r="E708" s="87">
        <v>0</v>
      </c>
      <c r="F708" s="87">
        <v>91.061909159999999</v>
      </c>
      <c r="G708" s="87">
        <v>227.65477289</v>
      </c>
      <c r="H708" s="87">
        <v>455.30954579000002</v>
      </c>
      <c r="I708" s="87">
        <v>0</v>
      </c>
      <c r="J708" s="87">
        <v>500.84050036000002</v>
      </c>
      <c r="K708" s="87">
        <v>591.90240951999999</v>
      </c>
      <c r="L708" s="87">
        <v>682.96431868000002</v>
      </c>
    </row>
    <row r="709" spans="1:12" ht="12.75" customHeight="1" x14ac:dyDescent="0.2">
      <c r="A709" s="86" t="s">
        <v>178</v>
      </c>
      <c r="B709" s="86">
        <v>4</v>
      </c>
      <c r="C709" s="87">
        <v>920.26901269999996</v>
      </c>
      <c r="D709" s="87">
        <v>915.77539219000005</v>
      </c>
      <c r="E709" s="87">
        <v>0</v>
      </c>
      <c r="F709" s="87">
        <v>91.577539220000006</v>
      </c>
      <c r="G709" s="87">
        <v>228.94384805000001</v>
      </c>
      <c r="H709" s="87">
        <v>457.88769610000003</v>
      </c>
      <c r="I709" s="87">
        <v>0</v>
      </c>
      <c r="J709" s="87">
        <v>503.67646569999999</v>
      </c>
      <c r="K709" s="87">
        <v>595.25400492000006</v>
      </c>
      <c r="L709" s="87">
        <v>686.83154414000001</v>
      </c>
    </row>
    <row r="710" spans="1:12" ht="12.75" customHeight="1" x14ac:dyDescent="0.2">
      <c r="A710" s="86" t="s">
        <v>178</v>
      </c>
      <c r="B710" s="86">
        <v>5</v>
      </c>
      <c r="C710" s="87">
        <v>924.26768383000001</v>
      </c>
      <c r="D710" s="87">
        <v>919.74952940000003</v>
      </c>
      <c r="E710" s="87">
        <v>0</v>
      </c>
      <c r="F710" s="87">
        <v>91.974952939999994</v>
      </c>
      <c r="G710" s="87">
        <v>229.93738235000001</v>
      </c>
      <c r="H710" s="87">
        <v>459.87476470000001</v>
      </c>
      <c r="I710" s="87">
        <v>0</v>
      </c>
      <c r="J710" s="87">
        <v>505.86224117</v>
      </c>
      <c r="K710" s="87">
        <v>597.83719411000004</v>
      </c>
      <c r="L710" s="87">
        <v>689.81214705000002</v>
      </c>
    </row>
    <row r="711" spans="1:12" ht="12.75" customHeight="1" x14ac:dyDescent="0.2">
      <c r="A711" s="86" t="s">
        <v>178</v>
      </c>
      <c r="B711" s="86">
        <v>6</v>
      </c>
      <c r="C711" s="87">
        <v>921.88101176999999</v>
      </c>
      <c r="D711" s="87">
        <v>917.29105815000003</v>
      </c>
      <c r="E711" s="87">
        <v>0</v>
      </c>
      <c r="F711" s="87">
        <v>91.729105820000001</v>
      </c>
      <c r="G711" s="87">
        <v>229.32276454000001</v>
      </c>
      <c r="H711" s="87">
        <v>458.64552908000002</v>
      </c>
      <c r="I711" s="87">
        <v>0</v>
      </c>
      <c r="J711" s="87">
        <v>504.51008198</v>
      </c>
      <c r="K711" s="87">
        <v>596.23918779999997</v>
      </c>
      <c r="L711" s="87">
        <v>687.96829361000005</v>
      </c>
    </row>
    <row r="712" spans="1:12" ht="12.75" customHeight="1" x14ac:dyDescent="0.2">
      <c r="A712" s="86" t="s">
        <v>178</v>
      </c>
      <c r="B712" s="86">
        <v>7</v>
      </c>
      <c r="C712" s="87">
        <v>854.19642628999998</v>
      </c>
      <c r="D712" s="87">
        <v>850.02633760000003</v>
      </c>
      <c r="E712" s="87">
        <v>0</v>
      </c>
      <c r="F712" s="87">
        <v>85.002633759999995</v>
      </c>
      <c r="G712" s="87">
        <v>212.50658440000001</v>
      </c>
      <c r="H712" s="87">
        <v>425.01316880000002</v>
      </c>
      <c r="I712" s="87">
        <v>0</v>
      </c>
      <c r="J712" s="87">
        <v>467.51448568000001</v>
      </c>
      <c r="K712" s="87">
        <v>552.51711943999999</v>
      </c>
      <c r="L712" s="87">
        <v>637.51975319999997</v>
      </c>
    </row>
    <row r="713" spans="1:12" ht="12.75" customHeight="1" x14ac:dyDescent="0.2">
      <c r="A713" s="86" t="s">
        <v>178</v>
      </c>
      <c r="B713" s="86">
        <v>8</v>
      </c>
      <c r="C713" s="87">
        <v>845.62659167000004</v>
      </c>
      <c r="D713" s="87">
        <v>841.40957085000002</v>
      </c>
      <c r="E713" s="87">
        <v>0</v>
      </c>
      <c r="F713" s="87">
        <v>84.140957090000001</v>
      </c>
      <c r="G713" s="87">
        <v>210.35239271</v>
      </c>
      <c r="H713" s="87">
        <v>420.70478543000002</v>
      </c>
      <c r="I713" s="87">
        <v>0</v>
      </c>
      <c r="J713" s="87">
        <v>462.77526397000003</v>
      </c>
      <c r="K713" s="87">
        <v>546.91622104999999</v>
      </c>
      <c r="L713" s="87">
        <v>631.05717814000002</v>
      </c>
    </row>
    <row r="714" spans="1:12" ht="12.75" customHeight="1" x14ac:dyDescent="0.2">
      <c r="A714" s="86" t="s">
        <v>178</v>
      </c>
      <c r="B714" s="86">
        <v>9</v>
      </c>
      <c r="C714" s="87">
        <v>858.88875428999995</v>
      </c>
      <c r="D714" s="87">
        <v>854.55287313999997</v>
      </c>
      <c r="E714" s="87">
        <v>0</v>
      </c>
      <c r="F714" s="87">
        <v>85.455287310000003</v>
      </c>
      <c r="G714" s="87">
        <v>213.63821829</v>
      </c>
      <c r="H714" s="87">
        <v>427.27643656999999</v>
      </c>
      <c r="I714" s="87">
        <v>0</v>
      </c>
      <c r="J714" s="87">
        <v>470.00408023</v>
      </c>
      <c r="K714" s="87">
        <v>555.45936754000002</v>
      </c>
      <c r="L714" s="87">
        <v>640.91465486000004</v>
      </c>
    </row>
    <row r="715" spans="1:12" ht="12.75" customHeight="1" x14ac:dyDescent="0.2">
      <c r="A715" s="86" t="s">
        <v>178</v>
      </c>
      <c r="B715" s="86">
        <v>10</v>
      </c>
      <c r="C715" s="87">
        <v>870.37496410999995</v>
      </c>
      <c r="D715" s="87">
        <v>866.53071358</v>
      </c>
      <c r="E715" s="87">
        <v>0</v>
      </c>
      <c r="F715" s="87">
        <v>86.653071359999998</v>
      </c>
      <c r="G715" s="87">
        <v>216.6326784</v>
      </c>
      <c r="H715" s="87">
        <v>433.26535679</v>
      </c>
      <c r="I715" s="87">
        <v>0</v>
      </c>
      <c r="J715" s="87">
        <v>476.59189247</v>
      </c>
      <c r="K715" s="87">
        <v>563.24496382999996</v>
      </c>
      <c r="L715" s="87">
        <v>649.89803518999997</v>
      </c>
    </row>
    <row r="716" spans="1:12" ht="12.75" customHeight="1" x14ac:dyDescent="0.2">
      <c r="A716" s="86" t="s">
        <v>178</v>
      </c>
      <c r="B716" s="86">
        <v>11</v>
      </c>
      <c r="C716" s="87">
        <v>830.78673203000005</v>
      </c>
      <c r="D716" s="87">
        <v>827.21498809000002</v>
      </c>
      <c r="E716" s="87">
        <v>0</v>
      </c>
      <c r="F716" s="87">
        <v>82.72149881</v>
      </c>
      <c r="G716" s="87">
        <v>206.80374702</v>
      </c>
      <c r="H716" s="87">
        <v>413.60749405000001</v>
      </c>
      <c r="I716" s="87">
        <v>0</v>
      </c>
      <c r="J716" s="87">
        <v>454.96824344999999</v>
      </c>
      <c r="K716" s="87">
        <v>537.68974226</v>
      </c>
      <c r="L716" s="87">
        <v>620.41124106999996</v>
      </c>
    </row>
    <row r="717" spans="1:12" ht="12.75" customHeight="1" x14ac:dyDescent="0.2">
      <c r="A717" s="86" t="s">
        <v>178</v>
      </c>
      <c r="B717" s="86">
        <v>12</v>
      </c>
      <c r="C717" s="87">
        <v>838.61200310000004</v>
      </c>
      <c r="D717" s="87">
        <v>834.93923391999999</v>
      </c>
      <c r="E717" s="87">
        <v>0</v>
      </c>
      <c r="F717" s="87">
        <v>83.493923390000006</v>
      </c>
      <c r="G717" s="87">
        <v>208.73480848</v>
      </c>
      <c r="H717" s="87">
        <v>417.46961696</v>
      </c>
      <c r="I717" s="87">
        <v>0</v>
      </c>
      <c r="J717" s="87">
        <v>459.21657865999998</v>
      </c>
      <c r="K717" s="87">
        <v>542.71050204999995</v>
      </c>
      <c r="L717" s="87">
        <v>626.20442544000002</v>
      </c>
    </row>
    <row r="718" spans="1:12" ht="12.75" customHeight="1" x14ac:dyDescent="0.2">
      <c r="A718" s="86" t="s">
        <v>178</v>
      </c>
      <c r="B718" s="86">
        <v>13</v>
      </c>
      <c r="C718" s="87">
        <v>839.99070772000005</v>
      </c>
      <c r="D718" s="87">
        <v>835.96023149999996</v>
      </c>
      <c r="E718" s="87">
        <v>0</v>
      </c>
      <c r="F718" s="87">
        <v>83.596023149999994</v>
      </c>
      <c r="G718" s="87">
        <v>208.99005787999999</v>
      </c>
      <c r="H718" s="87">
        <v>417.98011574999998</v>
      </c>
      <c r="I718" s="87">
        <v>0</v>
      </c>
      <c r="J718" s="87">
        <v>459.77812733000002</v>
      </c>
      <c r="K718" s="87">
        <v>543.37415048000003</v>
      </c>
      <c r="L718" s="87">
        <v>626.97017362999998</v>
      </c>
    </row>
    <row r="719" spans="1:12" ht="12.75" customHeight="1" x14ac:dyDescent="0.2">
      <c r="A719" s="86" t="s">
        <v>178</v>
      </c>
      <c r="B719" s="86">
        <v>14</v>
      </c>
      <c r="C719" s="87">
        <v>827.28046291999999</v>
      </c>
      <c r="D719" s="87">
        <v>823.35744099999999</v>
      </c>
      <c r="E719" s="87">
        <v>0</v>
      </c>
      <c r="F719" s="87">
        <v>82.335744099999999</v>
      </c>
      <c r="G719" s="87">
        <v>205.83936025</v>
      </c>
      <c r="H719" s="87">
        <v>411.6787205</v>
      </c>
      <c r="I719" s="87">
        <v>0</v>
      </c>
      <c r="J719" s="87">
        <v>452.84659255000003</v>
      </c>
      <c r="K719" s="87">
        <v>535.18233665000002</v>
      </c>
      <c r="L719" s="87">
        <v>617.51808074999997</v>
      </c>
    </row>
    <row r="720" spans="1:12" ht="12.75" customHeight="1" x14ac:dyDescent="0.2">
      <c r="A720" s="86" t="s">
        <v>178</v>
      </c>
      <c r="B720" s="86">
        <v>15</v>
      </c>
      <c r="C720" s="87">
        <v>824.85441648000005</v>
      </c>
      <c r="D720" s="87">
        <v>820.86308387999998</v>
      </c>
      <c r="E720" s="87">
        <v>0</v>
      </c>
      <c r="F720" s="87">
        <v>82.086308389999999</v>
      </c>
      <c r="G720" s="87">
        <v>205.21577096999999</v>
      </c>
      <c r="H720" s="87">
        <v>410.43154193999999</v>
      </c>
      <c r="I720" s="87">
        <v>0</v>
      </c>
      <c r="J720" s="87">
        <v>451.47469612999998</v>
      </c>
      <c r="K720" s="87">
        <v>533.56100451999998</v>
      </c>
      <c r="L720" s="87">
        <v>615.64731290999998</v>
      </c>
    </row>
    <row r="721" spans="1:12" ht="12.75" customHeight="1" x14ac:dyDescent="0.2">
      <c r="A721" s="86" t="s">
        <v>178</v>
      </c>
      <c r="B721" s="86">
        <v>16</v>
      </c>
      <c r="C721" s="87">
        <v>832.71081910999999</v>
      </c>
      <c r="D721" s="87">
        <v>828.77118180000002</v>
      </c>
      <c r="E721" s="87">
        <v>0</v>
      </c>
      <c r="F721" s="87">
        <v>82.877118179999997</v>
      </c>
      <c r="G721" s="87">
        <v>207.19279545000001</v>
      </c>
      <c r="H721" s="87">
        <v>414.38559090000001</v>
      </c>
      <c r="I721" s="87">
        <v>0</v>
      </c>
      <c r="J721" s="87">
        <v>455.82414999000002</v>
      </c>
      <c r="K721" s="87">
        <v>538.70126817000005</v>
      </c>
      <c r="L721" s="87">
        <v>621.57838634999996</v>
      </c>
    </row>
    <row r="722" spans="1:12" ht="12.75" customHeight="1" x14ac:dyDescent="0.2">
      <c r="A722" s="86" t="s">
        <v>178</v>
      </c>
      <c r="B722" s="86">
        <v>17</v>
      </c>
      <c r="C722" s="87">
        <v>840.41705998999998</v>
      </c>
      <c r="D722" s="87">
        <v>836.89431088000003</v>
      </c>
      <c r="E722" s="87">
        <v>0</v>
      </c>
      <c r="F722" s="87">
        <v>83.689431089999999</v>
      </c>
      <c r="G722" s="87">
        <v>209.22357772000001</v>
      </c>
      <c r="H722" s="87">
        <v>418.44715544000002</v>
      </c>
      <c r="I722" s="87">
        <v>0</v>
      </c>
      <c r="J722" s="87">
        <v>460.29187098</v>
      </c>
      <c r="K722" s="87">
        <v>543.98130206999997</v>
      </c>
      <c r="L722" s="87">
        <v>627.67073316000005</v>
      </c>
    </row>
    <row r="723" spans="1:12" ht="12.75" customHeight="1" x14ac:dyDescent="0.2">
      <c r="A723" s="86" t="s">
        <v>178</v>
      </c>
      <c r="B723" s="86">
        <v>18</v>
      </c>
      <c r="C723" s="87">
        <v>837.19786991000001</v>
      </c>
      <c r="D723" s="87">
        <v>833.42144407000001</v>
      </c>
      <c r="E723" s="87">
        <v>0</v>
      </c>
      <c r="F723" s="87">
        <v>83.342144410000003</v>
      </c>
      <c r="G723" s="87">
        <v>208.35536102</v>
      </c>
      <c r="H723" s="87">
        <v>416.71072204000001</v>
      </c>
      <c r="I723" s="87">
        <v>0</v>
      </c>
      <c r="J723" s="87">
        <v>458.38179423999998</v>
      </c>
      <c r="K723" s="87">
        <v>541.72393865000004</v>
      </c>
      <c r="L723" s="87">
        <v>625.06608304999997</v>
      </c>
    </row>
    <row r="724" spans="1:12" ht="12.75" customHeight="1" x14ac:dyDescent="0.2">
      <c r="A724" s="86" t="s">
        <v>178</v>
      </c>
      <c r="B724" s="86">
        <v>19</v>
      </c>
      <c r="C724" s="87">
        <v>835.79634806000001</v>
      </c>
      <c r="D724" s="87">
        <v>831.97016834999999</v>
      </c>
      <c r="E724" s="87">
        <v>0</v>
      </c>
      <c r="F724" s="87">
        <v>83.197016840000003</v>
      </c>
      <c r="G724" s="87">
        <v>207.99254209</v>
      </c>
      <c r="H724" s="87">
        <v>415.98508418</v>
      </c>
      <c r="I724" s="87">
        <v>0</v>
      </c>
      <c r="J724" s="87">
        <v>457.58359259000002</v>
      </c>
      <c r="K724" s="87">
        <v>540.78060943000003</v>
      </c>
      <c r="L724" s="87">
        <v>623.97762625999997</v>
      </c>
    </row>
    <row r="725" spans="1:12" ht="12.75" customHeight="1" x14ac:dyDescent="0.2">
      <c r="A725" s="86" t="s">
        <v>178</v>
      </c>
      <c r="B725" s="86">
        <v>20</v>
      </c>
      <c r="C725" s="87">
        <v>850.53546240000003</v>
      </c>
      <c r="D725" s="87">
        <v>845.92685827000003</v>
      </c>
      <c r="E725" s="87">
        <v>0</v>
      </c>
      <c r="F725" s="87">
        <v>84.592685829999994</v>
      </c>
      <c r="G725" s="87">
        <v>211.48171457000001</v>
      </c>
      <c r="H725" s="87">
        <v>422.96342914000002</v>
      </c>
      <c r="I725" s="87">
        <v>0</v>
      </c>
      <c r="J725" s="87">
        <v>465.25977204999998</v>
      </c>
      <c r="K725" s="87">
        <v>549.85245787999997</v>
      </c>
      <c r="L725" s="87">
        <v>634.44514370000002</v>
      </c>
    </row>
    <row r="726" spans="1:12" ht="12.75" customHeight="1" x14ac:dyDescent="0.2">
      <c r="A726" s="86" t="s">
        <v>178</v>
      </c>
      <c r="B726" s="86">
        <v>21</v>
      </c>
      <c r="C726" s="87">
        <v>705.32633337000004</v>
      </c>
      <c r="D726" s="87">
        <v>701.67857817000004</v>
      </c>
      <c r="E726" s="87">
        <v>0</v>
      </c>
      <c r="F726" s="87">
        <v>70.167857819999995</v>
      </c>
      <c r="G726" s="87">
        <v>175.41964454000001</v>
      </c>
      <c r="H726" s="87">
        <v>350.83928909000002</v>
      </c>
      <c r="I726" s="87">
        <v>0</v>
      </c>
      <c r="J726" s="87">
        <v>385.92321799000001</v>
      </c>
      <c r="K726" s="87">
        <v>456.09107581000001</v>
      </c>
      <c r="L726" s="87">
        <v>526.25893363</v>
      </c>
    </row>
    <row r="727" spans="1:12" ht="12.75" customHeight="1" x14ac:dyDescent="0.2">
      <c r="A727" s="86" t="s">
        <v>178</v>
      </c>
      <c r="B727" s="86">
        <v>22</v>
      </c>
      <c r="C727" s="87">
        <v>681.09097335000001</v>
      </c>
      <c r="D727" s="87">
        <v>677.70935587999998</v>
      </c>
      <c r="E727" s="87">
        <v>0</v>
      </c>
      <c r="F727" s="87">
        <v>67.770935589999993</v>
      </c>
      <c r="G727" s="87">
        <v>169.42733896999999</v>
      </c>
      <c r="H727" s="87">
        <v>338.85467793999999</v>
      </c>
      <c r="I727" s="87">
        <v>0</v>
      </c>
      <c r="J727" s="87">
        <v>372.74014572999999</v>
      </c>
      <c r="K727" s="87">
        <v>440.51108132000002</v>
      </c>
      <c r="L727" s="87">
        <v>508.28201690999998</v>
      </c>
    </row>
    <row r="728" spans="1:12" ht="12.75" customHeight="1" x14ac:dyDescent="0.2">
      <c r="A728" s="86" t="s">
        <v>178</v>
      </c>
      <c r="B728" s="86">
        <v>23</v>
      </c>
      <c r="C728" s="87">
        <v>700.21744558</v>
      </c>
      <c r="D728" s="87">
        <v>696.84041233999994</v>
      </c>
      <c r="E728" s="87">
        <v>0</v>
      </c>
      <c r="F728" s="87">
        <v>69.684041230000005</v>
      </c>
      <c r="G728" s="87">
        <v>174.21010308999999</v>
      </c>
      <c r="H728" s="87">
        <v>348.42020616999997</v>
      </c>
      <c r="I728" s="87">
        <v>0</v>
      </c>
      <c r="J728" s="87">
        <v>383.26222679</v>
      </c>
      <c r="K728" s="87">
        <v>452.94626801999999</v>
      </c>
      <c r="L728" s="87">
        <v>522.63030925999999</v>
      </c>
    </row>
    <row r="729" spans="1:12" ht="12.75" customHeight="1" x14ac:dyDescent="0.2">
      <c r="A729" s="86" t="s">
        <v>178</v>
      </c>
      <c r="B729" s="86">
        <v>24</v>
      </c>
      <c r="C729" s="87">
        <v>759.86825523000005</v>
      </c>
      <c r="D729" s="87">
        <v>756.18898116000003</v>
      </c>
      <c r="E729" s="87">
        <v>0</v>
      </c>
      <c r="F729" s="87">
        <v>75.618898119999997</v>
      </c>
      <c r="G729" s="87">
        <v>189.04724529000001</v>
      </c>
      <c r="H729" s="87">
        <v>378.09449058000001</v>
      </c>
      <c r="I729" s="87">
        <v>0</v>
      </c>
      <c r="J729" s="87">
        <v>415.90393963999998</v>
      </c>
      <c r="K729" s="87">
        <v>491.52283775000001</v>
      </c>
      <c r="L729" s="87">
        <v>567.14173587000005</v>
      </c>
    </row>
    <row r="730" spans="1:12" ht="12.75" customHeight="1" x14ac:dyDescent="0.2">
      <c r="A730" s="86" t="s">
        <v>179</v>
      </c>
      <c r="B730" s="86">
        <v>1</v>
      </c>
      <c r="C730" s="87">
        <v>874.87460306000003</v>
      </c>
      <c r="D730" s="87">
        <v>870.71392687000002</v>
      </c>
      <c r="E730" s="87">
        <v>0</v>
      </c>
      <c r="F730" s="87">
        <v>87.071392689999996</v>
      </c>
      <c r="G730" s="87">
        <v>217.67848172000001</v>
      </c>
      <c r="H730" s="87">
        <v>435.35696344000002</v>
      </c>
      <c r="I730" s="87">
        <v>0</v>
      </c>
      <c r="J730" s="87">
        <v>478.89265977999997</v>
      </c>
      <c r="K730" s="87">
        <v>565.96405246999996</v>
      </c>
      <c r="L730" s="87">
        <v>653.03544514999999</v>
      </c>
    </row>
    <row r="731" spans="1:12" ht="12.75" customHeight="1" x14ac:dyDescent="0.2">
      <c r="A731" s="86" t="s">
        <v>179</v>
      </c>
      <c r="B731" s="86">
        <v>2</v>
      </c>
      <c r="C731" s="87">
        <v>933.55731308999998</v>
      </c>
      <c r="D731" s="87">
        <v>929.12552717999995</v>
      </c>
      <c r="E731" s="87">
        <v>0</v>
      </c>
      <c r="F731" s="87">
        <v>92.912552719999994</v>
      </c>
      <c r="G731" s="87">
        <v>232.28138179999999</v>
      </c>
      <c r="H731" s="87">
        <v>464.56276358999997</v>
      </c>
      <c r="I731" s="87">
        <v>0</v>
      </c>
      <c r="J731" s="87">
        <v>511.01903994999998</v>
      </c>
      <c r="K731" s="87">
        <v>603.93159266999999</v>
      </c>
      <c r="L731" s="87">
        <v>696.84414538999999</v>
      </c>
    </row>
    <row r="732" spans="1:12" ht="12.75" customHeight="1" x14ac:dyDescent="0.2">
      <c r="A732" s="86" t="s">
        <v>179</v>
      </c>
      <c r="B732" s="86">
        <v>3</v>
      </c>
      <c r="C732" s="87">
        <v>977.26784292000002</v>
      </c>
      <c r="D732" s="87">
        <v>972.68883081000001</v>
      </c>
      <c r="E732" s="87">
        <v>0</v>
      </c>
      <c r="F732" s="87">
        <v>97.268883079999995</v>
      </c>
      <c r="G732" s="87">
        <v>243.1722077</v>
      </c>
      <c r="H732" s="87">
        <v>486.34441541000001</v>
      </c>
      <c r="I732" s="87">
        <v>0</v>
      </c>
      <c r="J732" s="87">
        <v>534.97885695000002</v>
      </c>
      <c r="K732" s="87">
        <v>632.24774003000005</v>
      </c>
      <c r="L732" s="87">
        <v>729.51662310999995</v>
      </c>
    </row>
    <row r="733" spans="1:12" ht="12.75" customHeight="1" x14ac:dyDescent="0.2">
      <c r="A733" s="86" t="s">
        <v>179</v>
      </c>
      <c r="B733" s="86">
        <v>4</v>
      </c>
      <c r="C733" s="87">
        <v>985.86850546000005</v>
      </c>
      <c r="D733" s="87">
        <v>981.29068325000003</v>
      </c>
      <c r="E733" s="87">
        <v>0</v>
      </c>
      <c r="F733" s="87">
        <v>98.129068329999996</v>
      </c>
      <c r="G733" s="87">
        <v>245.32267081000001</v>
      </c>
      <c r="H733" s="87">
        <v>490.64534163000002</v>
      </c>
      <c r="I733" s="87">
        <v>0</v>
      </c>
      <c r="J733" s="87">
        <v>539.70987578999996</v>
      </c>
      <c r="K733" s="87">
        <v>637.83894411000006</v>
      </c>
      <c r="L733" s="87">
        <v>735.96801244000005</v>
      </c>
    </row>
    <row r="734" spans="1:12" ht="12.75" customHeight="1" x14ac:dyDescent="0.2">
      <c r="A734" s="86" t="s">
        <v>179</v>
      </c>
      <c r="B734" s="86">
        <v>5</v>
      </c>
      <c r="C734" s="87">
        <v>997.59103405999997</v>
      </c>
      <c r="D734" s="87">
        <v>993.08439079000004</v>
      </c>
      <c r="E734" s="87">
        <v>0</v>
      </c>
      <c r="F734" s="87">
        <v>99.308439079999999</v>
      </c>
      <c r="G734" s="87">
        <v>248.27109770000001</v>
      </c>
      <c r="H734" s="87">
        <v>496.54219540000003</v>
      </c>
      <c r="I734" s="87">
        <v>0</v>
      </c>
      <c r="J734" s="87">
        <v>546.19641492999995</v>
      </c>
      <c r="K734" s="87">
        <v>645.50485401000003</v>
      </c>
      <c r="L734" s="87">
        <v>744.81329309</v>
      </c>
    </row>
    <row r="735" spans="1:12" ht="12.75" customHeight="1" x14ac:dyDescent="0.2">
      <c r="A735" s="86" t="s">
        <v>179</v>
      </c>
      <c r="B735" s="86">
        <v>6</v>
      </c>
      <c r="C735" s="87">
        <v>984.70064063999996</v>
      </c>
      <c r="D735" s="87">
        <v>980.17009598000004</v>
      </c>
      <c r="E735" s="87">
        <v>0</v>
      </c>
      <c r="F735" s="87">
        <v>98.017009599999994</v>
      </c>
      <c r="G735" s="87">
        <v>245.04252399999999</v>
      </c>
      <c r="H735" s="87">
        <v>490.08504799000002</v>
      </c>
      <c r="I735" s="87">
        <v>0</v>
      </c>
      <c r="J735" s="87">
        <v>539.09355278999999</v>
      </c>
      <c r="K735" s="87">
        <v>637.11056239000004</v>
      </c>
      <c r="L735" s="87">
        <v>735.12757198999998</v>
      </c>
    </row>
    <row r="736" spans="1:12" ht="12.75" customHeight="1" x14ac:dyDescent="0.2">
      <c r="A736" s="86" t="s">
        <v>179</v>
      </c>
      <c r="B736" s="86">
        <v>7</v>
      </c>
      <c r="C736" s="87">
        <v>915.04203034</v>
      </c>
      <c r="D736" s="87">
        <v>910.80111352999995</v>
      </c>
      <c r="E736" s="87">
        <v>0</v>
      </c>
      <c r="F736" s="87">
        <v>91.080111349999996</v>
      </c>
      <c r="G736" s="87">
        <v>227.70027837999999</v>
      </c>
      <c r="H736" s="87">
        <v>455.40055676999998</v>
      </c>
      <c r="I736" s="87">
        <v>0</v>
      </c>
      <c r="J736" s="87">
        <v>500.94061244</v>
      </c>
      <c r="K736" s="87">
        <v>592.02072379000003</v>
      </c>
      <c r="L736" s="87">
        <v>683.10083514999997</v>
      </c>
    </row>
    <row r="737" spans="1:12" ht="12.75" customHeight="1" x14ac:dyDescent="0.2">
      <c r="A737" s="86" t="s">
        <v>179</v>
      </c>
      <c r="B737" s="86">
        <v>8</v>
      </c>
      <c r="C737" s="87">
        <v>835.66269378000004</v>
      </c>
      <c r="D737" s="87">
        <v>831.97254648000001</v>
      </c>
      <c r="E737" s="87">
        <v>0</v>
      </c>
      <c r="F737" s="87">
        <v>83.197254650000005</v>
      </c>
      <c r="G737" s="87">
        <v>207.99313662</v>
      </c>
      <c r="H737" s="87">
        <v>415.98627324</v>
      </c>
      <c r="I737" s="87">
        <v>0</v>
      </c>
      <c r="J737" s="87">
        <v>457.58490055999999</v>
      </c>
      <c r="K737" s="87">
        <v>540.78215521000004</v>
      </c>
      <c r="L737" s="87">
        <v>623.97940986000003</v>
      </c>
    </row>
    <row r="738" spans="1:12" ht="12.75" customHeight="1" x14ac:dyDescent="0.2">
      <c r="A738" s="86" t="s">
        <v>179</v>
      </c>
      <c r="B738" s="86">
        <v>9</v>
      </c>
      <c r="C738" s="87">
        <v>830.56180800000004</v>
      </c>
      <c r="D738" s="87">
        <v>826.93101406999995</v>
      </c>
      <c r="E738" s="87">
        <v>0</v>
      </c>
      <c r="F738" s="87">
        <v>82.693101409999997</v>
      </c>
      <c r="G738" s="87">
        <v>206.73275351999999</v>
      </c>
      <c r="H738" s="87">
        <v>413.46550703999998</v>
      </c>
      <c r="I738" s="87">
        <v>0</v>
      </c>
      <c r="J738" s="87">
        <v>454.81205774</v>
      </c>
      <c r="K738" s="87">
        <v>537.50515915000005</v>
      </c>
      <c r="L738" s="87">
        <v>620.19826054999999</v>
      </c>
    </row>
    <row r="739" spans="1:12" ht="12.75" customHeight="1" x14ac:dyDescent="0.2">
      <c r="A739" s="86" t="s">
        <v>179</v>
      </c>
      <c r="B739" s="86">
        <v>10</v>
      </c>
      <c r="C739" s="87">
        <v>840.66877623000005</v>
      </c>
      <c r="D739" s="87">
        <v>836.89024116999997</v>
      </c>
      <c r="E739" s="87">
        <v>0</v>
      </c>
      <c r="F739" s="87">
        <v>83.689024119999999</v>
      </c>
      <c r="G739" s="87">
        <v>209.22256028999999</v>
      </c>
      <c r="H739" s="87">
        <v>418.44512058999999</v>
      </c>
      <c r="I739" s="87">
        <v>0</v>
      </c>
      <c r="J739" s="87">
        <v>460.28963263999998</v>
      </c>
      <c r="K739" s="87">
        <v>543.97865676000004</v>
      </c>
      <c r="L739" s="87">
        <v>627.66768088000003</v>
      </c>
    </row>
    <row r="740" spans="1:12" ht="12.75" customHeight="1" x14ac:dyDescent="0.2">
      <c r="A740" s="86" t="s">
        <v>179</v>
      </c>
      <c r="B740" s="86">
        <v>11</v>
      </c>
      <c r="C740" s="87">
        <v>837.31988934000003</v>
      </c>
      <c r="D740" s="87">
        <v>833.57659926999997</v>
      </c>
      <c r="E740" s="87">
        <v>0</v>
      </c>
      <c r="F740" s="87">
        <v>83.357659929999997</v>
      </c>
      <c r="G740" s="87">
        <v>208.39414982</v>
      </c>
      <c r="H740" s="87">
        <v>416.78829963999999</v>
      </c>
      <c r="I740" s="87">
        <v>0</v>
      </c>
      <c r="J740" s="87">
        <v>458.46712960000002</v>
      </c>
      <c r="K740" s="87">
        <v>541.82478952999998</v>
      </c>
      <c r="L740" s="87">
        <v>625.18244945000004</v>
      </c>
    </row>
    <row r="741" spans="1:12" ht="12.75" customHeight="1" x14ac:dyDescent="0.2">
      <c r="A741" s="86" t="s">
        <v>179</v>
      </c>
      <c r="B741" s="86">
        <v>12</v>
      </c>
      <c r="C741" s="87">
        <v>861.12618754000005</v>
      </c>
      <c r="D741" s="87">
        <v>857.21763543999998</v>
      </c>
      <c r="E741" s="87">
        <v>0</v>
      </c>
      <c r="F741" s="87">
        <v>85.721763539999998</v>
      </c>
      <c r="G741" s="87">
        <v>214.30440886</v>
      </c>
      <c r="H741" s="87">
        <v>428.60881771999999</v>
      </c>
      <c r="I741" s="87">
        <v>0</v>
      </c>
      <c r="J741" s="87">
        <v>471.46969948999998</v>
      </c>
      <c r="K741" s="87">
        <v>557.19146304000003</v>
      </c>
      <c r="L741" s="87">
        <v>642.91322658000001</v>
      </c>
    </row>
    <row r="742" spans="1:12" ht="12.75" customHeight="1" x14ac:dyDescent="0.2">
      <c r="A742" s="86" t="s">
        <v>179</v>
      </c>
      <c r="B742" s="86">
        <v>13</v>
      </c>
      <c r="C742" s="87">
        <v>861.67295357</v>
      </c>
      <c r="D742" s="87">
        <v>858.05632667999998</v>
      </c>
      <c r="E742" s="87">
        <v>0</v>
      </c>
      <c r="F742" s="87">
        <v>85.805632669999994</v>
      </c>
      <c r="G742" s="87">
        <v>214.51408167</v>
      </c>
      <c r="H742" s="87">
        <v>429.02816333999999</v>
      </c>
      <c r="I742" s="87">
        <v>0</v>
      </c>
      <c r="J742" s="87">
        <v>471.93097967</v>
      </c>
      <c r="K742" s="87">
        <v>557.73661233999997</v>
      </c>
      <c r="L742" s="87">
        <v>643.54224500999999</v>
      </c>
    </row>
    <row r="743" spans="1:12" ht="12.75" customHeight="1" x14ac:dyDescent="0.2">
      <c r="A743" s="86" t="s">
        <v>179</v>
      </c>
      <c r="B743" s="86">
        <v>14</v>
      </c>
      <c r="C743" s="87">
        <v>849.44953076000002</v>
      </c>
      <c r="D743" s="87">
        <v>845.46071732999997</v>
      </c>
      <c r="E743" s="87">
        <v>0</v>
      </c>
      <c r="F743" s="87">
        <v>84.546071729999994</v>
      </c>
      <c r="G743" s="87">
        <v>211.36517932999999</v>
      </c>
      <c r="H743" s="87">
        <v>422.73035866999999</v>
      </c>
      <c r="I743" s="87">
        <v>0</v>
      </c>
      <c r="J743" s="87">
        <v>465.00339452999998</v>
      </c>
      <c r="K743" s="87">
        <v>549.54946626000003</v>
      </c>
      <c r="L743" s="87">
        <v>634.09553800000003</v>
      </c>
    </row>
    <row r="744" spans="1:12" ht="12.75" customHeight="1" x14ac:dyDescent="0.2">
      <c r="A744" s="86" t="s">
        <v>179</v>
      </c>
      <c r="B744" s="86">
        <v>15</v>
      </c>
      <c r="C744" s="87">
        <v>832.25450937000005</v>
      </c>
      <c r="D744" s="87">
        <v>828.32094654000002</v>
      </c>
      <c r="E744" s="87">
        <v>0</v>
      </c>
      <c r="F744" s="87">
        <v>82.832094650000002</v>
      </c>
      <c r="G744" s="87">
        <v>207.08023664000001</v>
      </c>
      <c r="H744" s="87">
        <v>414.16047327000001</v>
      </c>
      <c r="I744" s="87">
        <v>0</v>
      </c>
      <c r="J744" s="87">
        <v>455.57652059999998</v>
      </c>
      <c r="K744" s="87">
        <v>538.40861525000003</v>
      </c>
      <c r="L744" s="87">
        <v>621.24070990999996</v>
      </c>
    </row>
    <row r="745" spans="1:12" ht="12.75" customHeight="1" x14ac:dyDescent="0.2">
      <c r="A745" s="86" t="s">
        <v>179</v>
      </c>
      <c r="B745" s="86">
        <v>16</v>
      </c>
      <c r="C745" s="87">
        <v>809.40596445999995</v>
      </c>
      <c r="D745" s="87">
        <v>805.51227898000002</v>
      </c>
      <c r="E745" s="87">
        <v>0</v>
      </c>
      <c r="F745" s="87">
        <v>80.551227900000001</v>
      </c>
      <c r="G745" s="87">
        <v>201.37806975000001</v>
      </c>
      <c r="H745" s="87">
        <v>402.75613949000001</v>
      </c>
      <c r="I745" s="87">
        <v>0</v>
      </c>
      <c r="J745" s="87">
        <v>443.03175343999999</v>
      </c>
      <c r="K745" s="87">
        <v>523.58298133999995</v>
      </c>
      <c r="L745" s="87">
        <v>604.13420924000002</v>
      </c>
    </row>
    <row r="746" spans="1:12" ht="12.75" customHeight="1" x14ac:dyDescent="0.2">
      <c r="A746" s="86" t="s">
        <v>179</v>
      </c>
      <c r="B746" s="86">
        <v>17</v>
      </c>
      <c r="C746" s="87">
        <v>818.10726271999999</v>
      </c>
      <c r="D746" s="87">
        <v>814.55541628000003</v>
      </c>
      <c r="E746" s="87">
        <v>0</v>
      </c>
      <c r="F746" s="87">
        <v>81.455541629999999</v>
      </c>
      <c r="G746" s="87">
        <v>203.63885407000001</v>
      </c>
      <c r="H746" s="87">
        <v>407.27770814000002</v>
      </c>
      <c r="I746" s="87">
        <v>0</v>
      </c>
      <c r="J746" s="87">
        <v>448.00547895</v>
      </c>
      <c r="K746" s="87">
        <v>529.46102057999997</v>
      </c>
      <c r="L746" s="87">
        <v>610.91656221000005</v>
      </c>
    </row>
    <row r="747" spans="1:12" ht="12.75" customHeight="1" x14ac:dyDescent="0.2">
      <c r="A747" s="86" t="s">
        <v>179</v>
      </c>
      <c r="B747" s="86">
        <v>18</v>
      </c>
      <c r="C747" s="87">
        <v>818.49494765999998</v>
      </c>
      <c r="D747" s="87">
        <v>814.83484170999998</v>
      </c>
      <c r="E747" s="87">
        <v>0</v>
      </c>
      <c r="F747" s="87">
        <v>81.483484169999997</v>
      </c>
      <c r="G747" s="87">
        <v>203.70871043</v>
      </c>
      <c r="H747" s="87">
        <v>407.41742085999999</v>
      </c>
      <c r="I747" s="87">
        <v>0</v>
      </c>
      <c r="J747" s="87">
        <v>448.15916293999999</v>
      </c>
      <c r="K747" s="87">
        <v>529.64264710999998</v>
      </c>
      <c r="L747" s="87">
        <v>611.12613127999998</v>
      </c>
    </row>
    <row r="748" spans="1:12" ht="12.75" customHeight="1" x14ac:dyDescent="0.2">
      <c r="A748" s="86" t="s">
        <v>179</v>
      </c>
      <c r="B748" s="86">
        <v>19</v>
      </c>
      <c r="C748" s="87">
        <v>813.15295736999997</v>
      </c>
      <c r="D748" s="87">
        <v>808.61969833000001</v>
      </c>
      <c r="E748" s="87">
        <v>0</v>
      </c>
      <c r="F748" s="87">
        <v>80.861969830000007</v>
      </c>
      <c r="G748" s="87">
        <v>202.15492458</v>
      </c>
      <c r="H748" s="87">
        <v>404.30984917000001</v>
      </c>
      <c r="I748" s="87">
        <v>0</v>
      </c>
      <c r="J748" s="87">
        <v>444.74083408000001</v>
      </c>
      <c r="K748" s="87">
        <v>525.60280391000003</v>
      </c>
      <c r="L748" s="87">
        <v>606.46477374999995</v>
      </c>
    </row>
    <row r="749" spans="1:12" ht="12.75" customHeight="1" x14ac:dyDescent="0.2">
      <c r="A749" s="86" t="s">
        <v>179</v>
      </c>
      <c r="B749" s="86">
        <v>20</v>
      </c>
      <c r="C749" s="87">
        <v>806.61976453</v>
      </c>
      <c r="D749" s="87">
        <v>802.16972309000005</v>
      </c>
      <c r="E749" s="87">
        <v>0</v>
      </c>
      <c r="F749" s="87">
        <v>80.216972310000003</v>
      </c>
      <c r="G749" s="87">
        <v>200.54243077000001</v>
      </c>
      <c r="H749" s="87">
        <v>401.08486155000003</v>
      </c>
      <c r="I749" s="87">
        <v>0</v>
      </c>
      <c r="J749" s="87">
        <v>441.1933477</v>
      </c>
      <c r="K749" s="87">
        <v>521.41032000999996</v>
      </c>
      <c r="L749" s="87">
        <v>601.62729232000004</v>
      </c>
    </row>
    <row r="750" spans="1:12" ht="12.75" customHeight="1" x14ac:dyDescent="0.2">
      <c r="A750" s="86" t="s">
        <v>179</v>
      </c>
      <c r="B750" s="86">
        <v>21</v>
      </c>
      <c r="C750" s="87">
        <v>786.91901698000004</v>
      </c>
      <c r="D750" s="87">
        <v>782.50797527999998</v>
      </c>
      <c r="E750" s="87">
        <v>0</v>
      </c>
      <c r="F750" s="87">
        <v>78.25079753</v>
      </c>
      <c r="G750" s="87">
        <v>195.62699382</v>
      </c>
      <c r="H750" s="87">
        <v>391.25398763999999</v>
      </c>
      <c r="I750" s="87">
        <v>0</v>
      </c>
      <c r="J750" s="87">
        <v>430.37938639999999</v>
      </c>
      <c r="K750" s="87">
        <v>508.63018392999999</v>
      </c>
      <c r="L750" s="87">
        <v>586.88098146000004</v>
      </c>
    </row>
    <row r="751" spans="1:12" ht="12.75" customHeight="1" x14ac:dyDescent="0.2">
      <c r="A751" s="86" t="s">
        <v>179</v>
      </c>
      <c r="B751" s="86">
        <v>22</v>
      </c>
      <c r="C751" s="87">
        <v>775.68756335</v>
      </c>
      <c r="D751" s="87">
        <v>771.50112424999998</v>
      </c>
      <c r="E751" s="87">
        <v>0</v>
      </c>
      <c r="F751" s="87">
        <v>77.150112429999993</v>
      </c>
      <c r="G751" s="87">
        <v>192.87528105999999</v>
      </c>
      <c r="H751" s="87">
        <v>385.75056212999999</v>
      </c>
      <c r="I751" s="87">
        <v>0</v>
      </c>
      <c r="J751" s="87">
        <v>424.32561834000001</v>
      </c>
      <c r="K751" s="87">
        <v>501.47573075999998</v>
      </c>
      <c r="L751" s="87">
        <v>578.62584318999996</v>
      </c>
    </row>
    <row r="752" spans="1:12" ht="12.75" customHeight="1" x14ac:dyDescent="0.2">
      <c r="A752" s="86" t="s">
        <v>179</v>
      </c>
      <c r="B752" s="86">
        <v>23</v>
      </c>
      <c r="C752" s="87">
        <v>790.05004695000002</v>
      </c>
      <c r="D752" s="87">
        <v>785.54686562999996</v>
      </c>
      <c r="E752" s="87">
        <v>0</v>
      </c>
      <c r="F752" s="87">
        <v>78.554686559999993</v>
      </c>
      <c r="G752" s="87">
        <v>196.38671640999999</v>
      </c>
      <c r="H752" s="87">
        <v>392.77343281999998</v>
      </c>
      <c r="I752" s="87">
        <v>0</v>
      </c>
      <c r="J752" s="87">
        <v>432.05077610000001</v>
      </c>
      <c r="K752" s="87">
        <v>510.60546266</v>
      </c>
      <c r="L752" s="87">
        <v>589.16014921999999</v>
      </c>
    </row>
    <row r="753" spans="1:12" ht="12.75" customHeight="1" x14ac:dyDescent="0.2">
      <c r="A753" s="86" t="s">
        <v>179</v>
      </c>
      <c r="B753" s="86">
        <v>24</v>
      </c>
      <c r="C753" s="87">
        <v>824.71249565000005</v>
      </c>
      <c r="D753" s="87">
        <v>819.76901544999998</v>
      </c>
      <c r="E753" s="87">
        <v>0</v>
      </c>
      <c r="F753" s="87">
        <v>81.976901549999994</v>
      </c>
      <c r="G753" s="87">
        <v>204.94225385999999</v>
      </c>
      <c r="H753" s="87">
        <v>409.88450773</v>
      </c>
      <c r="I753" s="87">
        <v>0</v>
      </c>
      <c r="J753" s="87">
        <v>450.87295849999998</v>
      </c>
      <c r="K753" s="87">
        <v>532.84986003999995</v>
      </c>
      <c r="L753" s="87">
        <v>614.82676159000005</v>
      </c>
    </row>
    <row r="754" spans="1:12" ht="12.75" customHeight="1" x14ac:dyDescent="0.2">
      <c r="A754" s="86" t="s">
        <v>180</v>
      </c>
      <c r="B754" s="86">
        <v>1</v>
      </c>
      <c r="C754" s="87">
        <v>875.43339678999996</v>
      </c>
      <c r="D754" s="87">
        <v>869.88307796000004</v>
      </c>
      <c r="E754" s="87">
        <v>0</v>
      </c>
      <c r="F754" s="87">
        <v>86.988307800000001</v>
      </c>
      <c r="G754" s="87">
        <v>217.47076949000001</v>
      </c>
      <c r="H754" s="87">
        <v>434.94153898000002</v>
      </c>
      <c r="I754" s="87">
        <v>0</v>
      </c>
      <c r="J754" s="87">
        <v>478.43569287999998</v>
      </c>
      <c r="K754" s="87">
        <v>565.42400067000005</v>
      </c>
      <c r="L754" s="87">
        <v>652.41230846999997</v>
      </c>
    </row>
    <row r="755" spans="1:12" ht="12.75" customHeight="1" x14ac:dyDescent="0.2">
      <c r="A755" s="86" t="s">
        <v>180</v>
      </c>
      <c r="B755" s="86">
        <v>2</v>
      </c>
      <c r="C755" s="87">
        <v>936.96156843999995</v>
      </c>
      <c r="D755" s="87">
        <v>931.26776237000001</v>
      </c>
      <c r="E755" s="87">
        <v>0</v>
      </c>
      <c r="F755" s="87">
        <v>93.126776239999998</v>
      </c>
      <c r="G755" s="87">
        <v>232.81694059</v>
      </c>
      <c r="H755" s="87">
        <v>465.63388119000001</v>
      </c>
      <c r="I755" s="87">
        <v>0</v>
      </c>
      <c r="J755" s="87">
        <v>512.19726930000002</v>
      </c>
      <c r="K755" s="87">
        <v>605.32404554000004</v>
      </c>
      <c r="L755" s="87">
        <v>698.45082177999996</v>
      </c>
    </row>
    <row r="756" spans="1:12" ht="12.75" customHeight="1" x14ac:dyDescent="0.2">
      <c r="A756" s="86" t="s">
        <v>180</v>
      </c>
      <c r="B756" s="86">
        <v>3</v>
      </c>
      <c r="C756" s="87">
        <v>964.76177686999995</v>
      </c>
      <c r="D756" s="87">
        <v>958.69526780000001</v>
      </c>
      <c r="E756" s="87">
        <v>0</v>
      </c>
      <c r="F756" s="87">
        <v>95.869526780000001</v>
      </c>
      <c r="G756" s="87">
        <v>239.67381695</v>
      </c>
      <c r="H756" s="87">
        <v>479.34763390000001</v>
      </c>
      <c r="I756" s="87">
        <v>0</v>
      </c>
      <c r="J756" s="87">
        <v>527.28239728999995</v>
      </c>
      <c r="K756" s="87">
        <v>623.15192406999995</v>
      </c>
      <c r="L756" s="87">
        <v>719.02145084999995</v>
      </c>
    </row>
    <row r="757" spans="1:12" ht="12.75" customHeight="1" x14ac:dyDescent="0.2">
      <c r="A757" s="86" t="s">
        <v>180</v>
      </c>
      <c r="B757" s="86">
        <v>4</v>
      </c>
      <c r="C757" s="87">
        <v>976.64074201999995</v>
      </c>
      <c r="D757" s="87">
        <v>970.46265564999999</v>
      </c>
      <c r="E757" s="87">
        <v>0</v>
      </c>
      <c r="F757" s="87">
        <v>97.046265570000003</v>
      </c>
      <c r="G757" s="87">
        <v>242.61566390999999</v>
      </c>
      <c r="H757" s="87">
        <v>485.23132783</v>
      </c>
      <c r="I757" s="87">
        <v>0</v>
      </c>
      <c r="J757" s="87">
        <v>533.75446061000002</v>
      </c>
      <c r="K757" s="87">
        <v>630.80072616999996</v>
      </c>
      <c r="L757" s="87">
        <v>727.84699174000002</v>
      </c>
    </row>
    <row r="758" spans="1:12" ht="12.75" customHeight="1" x14ac:dyDescent="0.2">
      <c r="A758" s="86" t="s">
        <v>180</v>
      </c>
      <c r="B758" s="86">
        <v>5</v>
      </c>
      <c r="C758" s="87">
        <v>985.73143804999995</v>
      </c>
      <c r="D758" s="87">
        <v>979.50172879000002</v>
      </c>
      <c r="E758" s="87">
        <v>0</v>
      </c>
      <c r="F758" s="87">
        <v>97.950172879999997</v>
      </c>
      <c r="G758" s="87">
        <v>244.87543220000001</v>
      </c>
      <c r="H758" s="87">
        <v>489.75086440000001</v>
      </c>
      <c r="I758" s="87">
        <v>0</v>
      </c>
      <c r="J758" s="87">
        <v>538.72595082999999</v>
      </c>
      <c r="K758" s="87">
        <v>636.67612370999996</v>
      </c>
      <c r="L758" s="87">
        <v>734.62629659000004</v>
      </c>
    </row>
    <row r="759" spans="1:12" ht="12.75" customHeight="1" x14ac:dyDescent="0.2">
      <c r="A759" s="86" t="s">
        <v>180</v>
      </c>
      <c r="B759" s="86">
        <v>6</v>
      </c>
      <c r="C759" s="87">
        <v>966.83589858000005</v>
      </c>
      <c r="D759" s="87">
        <v>960.94054476999997</v>
      </c>
      <c r="E759" s="87">
        <v>0</v>
      </c>
      <c r="F759" s="87">
        <v>96.094054479999997</v>
      </c>
      <c r="G759" s="87">
        <v>240.23513618999999</v>
      </c>
      <c r="H759" s="87">
        <v>480.47027238999999</v>
      </c>
      <c r="I759" s="87">
        <v>0</v>
      </c>
      <c r="J759" s="87">
        <v>528.51729962000002</v>
      </c>
      <c r="K759" s="87">
        <v>624.61135409999997</v>
      </c>
      <c r="L759" s="87">
        <v>720.70540858000004</v>
      </c>
    </row>
    <row r="760" spans="1:12" ht="12.75" customHeight="1" x14ac:dyDescent="0.2">
      <c r="A760" s="86" t="s">
        <v>180</v>
      </c>
      <c r="B760" s="86">
        <v>7</v>
      </c>
      <c r="C760" s="87">
        <v>918.95145495999998</v>
      </c>
      <c r="D760" s="87">
        <v>913.38050613999997</v>
      </c>
      <c r="E760" s="87">
        <v>0</v>
      </c>
      <c r="F760" s="87">
        <v>91.338050609999996</v>
      </c>
      <c r="G760" s="87">
        <v>228.34512654</v>
      </c>
      <c r="H760" s="87">
        <v>456.69025306999998</v>
      </c>
      <c r="I760" s="87">
        <v>0</v>
      </c>
      <c r="J760" s="87">
        <v>502.35927837999998</v>
      </c>
      <c r="K760" s="87">
        <v>593.69732898999996</v>
      </c>
      <c r="L760" s="87">
        <v>685.03537960999995</v>
      </c>
    </row>
    <row r="761" spans="1:12" ht="12.75" customHeight="1" x14ac:dyDescent="0.2">
      <c r="A761" s="86" t="s">
        <v>180</v>
      </c>
      <c r="B761" s="86">
        <v>8</v>
      </c>
      <c r="C761" s="87">
        <v>844.98806575000003</v>
      </c>
      <c r="D761" s="87">
        <v>839.75129819000006</v>
      </c>
      <c r="E761" s="87">
        <v>0</v>
      </c>
      <c r="F761" s="87">
        <v>83.975129820000006</v>
      </c>
      <c r="G761" s="87">
        <v>209.93782454999999</v>
      </c>
      <c r="H761" s="87">
        <v>419.87564909999998</v>
      </c>
      <c r="I761" s="87">
        <v>0</v>
      </c>
      <c r="J761" s="87">
        <v>461.86321400000003</v>
      </c>
      <c r="K761" s="87">
        <v>545.83834381999998</v>
      </c>
      <c r="L761" s="87">
        <v>629.81347363999998</v>
      </c>
    </row>
    <row r="762" spans="1:12" ht="12.75" customHeight="1" x14ac:dyDescent="0.2">
      <c r="A762" s="86" t="s">
        <v>180</v>
      </c>
      <c r="B762" s="86">
        <v>9</v>
      </c>
      <c r="C762" s="87">
        <v>820.20274543000005</v>
      </c>
      <c r="D762" s="87">
        <v>815.25673632999997</v>
      </c>
      <c r="E762" s="87">
        <v>0</v>
      </c>
      <c r="F762" s="87">
        <v>81.52567363</v>
      </c>
      <c r="G762" s="87">
        <v>203.81418407999999</v>
      </c>
      <c r="H762" s="87">
        <v>407.62836816999999</v>
      </c>
      <c r="I762" s="87">
        <v>0</v>
      </c>
      <c r="J762" s="87">
        <v>448.39120498</v>
      </c>
      <c r="K762" s="87">
        <v>529.91687861000003</v>
      </c>
      <c r="L762" s="87">
        <v>611.44255224999995</v>
      </c>
    </row>
    <row r="763" spans="1:12" ht="12.75" customHeight="1" x14ac:dyDescent="0.2">
      <c r="A763" s="86" t="s">
        <v>180</v>
      </c>
      <c r="B763" s="86">
        <v>10</v>
      </c>
      <c r="C763" s="87">
        <v>803.24752689000002</v>
      </c>
      <c r="D763" s="87">
        <v>798.91666112999997</v>
      </c>
      <c r="E763" s="87">
        <v>0</v>
      </c>
      <c r="F763" s="87">
        <v>79.891666110000003</v>
      </c>
      <c r="G763" s="87">
        <v>199.72916527999999</v>
      </c>
      <c r="H763" s="87">
        <v>399.45833056999999</v>
      </c>
      <c r="I763" s="87">
        <v>0</v>
      </c>
      <c r="J763" s="87">
        <v>439.40416362000002</v>
      </c>
      <c r="K763" s="87">
        <v>519.29582973000004</v>
      </c>
      <c r="L763" s="87">
        <v>599.18749585</v>
      </c>
    </row>
    <row r="764" spans="1:12" ht="12.75" customHeight="1" x14ac:dyDescent="0.2">
      <c r="A764" s="86" t="s">
        <v>180</v>
      </c>
      <c r="B764" s="86">
        <v>11</v>
      </c>
      <c r="C764" s="87">
        <v>810.38102203999995</v>
      </c>
      <c r="D764" s="87">
        <v>806.04879787000004</v>
      </c>
      <c r="E764" s="87">
        <v>0</v>
      </c>
      <c r="F764" s="87">
        <v>80.604879789999998</v>
      </c>
      <c r="G764" s="87">
        <v>201.51219947000001</v>
      </c>
      <c r="H764" s="87">
        <v>403.02439894000003</v>
      </c>
      <c r="I764" s="87">
        <v>0</v>
      </c>
      <c r="J764" s="87">
        <v>443.32683882999999</v>
      </c>
      <c r="K764" s="87">
        <v>523.93171861999997</v>
      </c>
      <c r="L764" s="87">
        <v>604.5365984</v>
      </c>
    </row>
    <row r="765" spans="1:12" ht="12.75" customHeight="1" x14ac:dyDescent="0.2">
      <c r="A765" s="86" t="s">
        <v>180</v>
      </c>
      <c r="B765" s="86">
        <v>12</v>
      </c>
      <c r="C765" s="87">
        <v>819.66969319999998</v>
      </c>
      <c r="D765" s="87">
        <v>815.18229142999996</v>
      </c>
      <c r="E765" s="87">
        <v>0</v>
      </c>
      <c r="F765" s="87">
        <v>81.518229140000003</v>
      </c>
      <c r="G765" s="87">
        <v>203.79557285999999</v>
      </c>
      <c r="H765" s="87">
        <v>407.59114571999999</v>
      </c>
      <c r="I765" s="87">
        <v>0</v>
      </c>
      <c r="J765" s="87">
        <v>448.35026028999999</v>
      </c>
      <c r="K765" s="87">
        <v>529.86848942999995</v>
      </c>
      <c r="L765" s="87">
        <v>611.38671856999997</v>
      </c>
    </row>
    <row r="766" spans="1:12" ht="12.75" customHeight="1" x14ac:dyDescent="0.2">
      <c r="A766" s="86" t="s">
        <v>180</v>
      </c>
      <c r="B766" s="86">
        <v>13</v>
      </c>
      <c r="C766" s="87">
        <v>803.63030128000003</v>
      </c>
      <c r="D766" s="87">
        <v>799.23809338000001</v>
      </c>
      <c r="E766" s="87">
        <v>0</v>
      </c>
      <c r="F766" s="87">
        <v>79.923809340000005</v>
      </c>
      <c r="G766" s="87">
        <v>199.80952335000001</v>
      </c>
      <c r="H766" s="87">
        <v>399.61904669</v>
      </c>
      <c r="I766" s="87">
        <v>0</v>
      </c>
      <c r="J766" s="87">
        <v>439.58095135999997</v>
      </c>
      <c r="K766" s="87">
        <v>519.50476070000002</v>
      </c>
      <c r="L766" s="87">
        <v>599.42857003999995</v>
      </c>
    </row>
    <row r="767" spans="1:12" ht="12.75" customHeight="1" x14ac:dyDescent="0.2">
      <c r="A767" s="86" t="s">
        <v>180</v>
      </c>
      <c r="B767" s="86">
        <v>14</v>
      </c>
      <c r="C767" s="87">
        <v>814.62944217999996</v>
      </c>
      <c r="D767" s="87">
        <v>809.73874432000002</v>
      </c>
      <c r="E767" s="87">
        <v>0</v>
      </c>
      <c r="F767" s="87">
        <v>80.973874429999995</v>
      </c>
      <c r="G767" s="87">
        <v>202.43468608000001</v>
      </c>
      <c r="H767" s="87">
        <v>404.86937216000001</v>
      </c>
      <c r="I767" s="87">
        <v>0</v>
      </c>
      <c r="J767" s="87">
        <v>445.35630938000003</v>
      </c>
      <c r="K767" s="87">
        <v>526.33018380999999</v>
      </c>
      <c r="L767" s="87">
        <v>607.30405824000002</v>
      </c>
    </row>
    <row r="768" spans="1:12" ht="12.75" customHeight="1" x14ac:dyDescent="0.2">
      <c r="A768" s="86" t="s">
        <v>180</v>
      </c>
      <c r="B768" s="86">
        <v>15</v>
      </c>
      <c r="C768" s="87">
        <v>826.75495328</v>
      </c>
      <c r="D768" s="87">
        <v>822.00245710000002</v>
      </c>
      <c r="E768" s="87">
        <v>0</v>
      </c>
      <c r="F768" s="87">
        <v>82.200245710000004</v>
      </c>
      <c r="G768" s="87">
        <v>205.50061428000001</v>
      </c>
      <c r="H768" s="87">
        <v>411.00122855000001</v>
      </c>
      <c r="I768" s="87">
        <v>0</v>
      </c>
      <c r="J768" s="87">
        <v>452.10135141000001</v>
      </c>
      <c r="K768" s="87">
        <v>534.30159712</v>
      </c>
      <c r="L768" s="87">
        <v>616.50184282999999</v>
      </c>
    </row>
    <row r="769" spans="1:12" ht="12.75" customHeight="1" x14ac:dyDescent="0.2">
      <c r="A769" s="86" t="s">
        <v>180</v>
      </c>
      <c r="B769" s="86">
        <v>16</v>
      </c>
      <c r="C769" s="87">
        <v>836.96304655999995</v>
      </c>
      <c r="D769" s="87">
        <v>832.75602958000002</v>
      </c>
      <c r="E769" s="87">
        <v>0</v>
      </c>
      <c r="F769" s="87">
        <v>83.275602960000001</v>
      </c>
      <c r="G769" s="87">
        <v>208.18900740000001</v>
      </c>
      <c r="H769" s="87">
        <v>416.37801479000001</v>
      </c>
      <c r="I769" s="87">
        <v>0</v>
      </c>
      <c r="J769" s="87">
        <v>458.01581627000002</v>
      </c>
      <c r="K769" s="87">
        <v>541.29141922999997</v>
      </c>
      <c r="L769" s="87">
        <v>624.56702218999999</v>
      </c>
    </row>
    <row r="770" spans="1:12" ht="12.75" customHeight="1" x14ac:dyDescent="0.2">
      <c r="A770" s="86" t="s">
        <v>180</v>
      </c>
      <c r="B770" s="86">
        <v>17</v>
      </c>
      <c r="C770" s="87">
        <v>835.51880898000002</v>
      </c>
      <c r="D770" s="87">
        <v>831.27752180000005</v>
      </c>
      <c r="E770" s="87">
        <v>0</v>
      </c>
      <c r="F770" s="87">
        <v>83.127752180000002</v>
      </c>
      <c r="G770" s="87">
        <v>207.81938045000001</v>
      </c>
      <c r="H770" s="87">
        <v>415.63876090000002</v>
      </c>
      <c r="I770" s="87">
        <v>0</v>
      </c>
      <c r="J770" s="87">
        <v>457.20263698999997</v>
      </c>
      <c r="K770" s="87">
        <v>540.33038916999999</v>
      </c>
      <c r="L770" s="87">
        <v>623.45814135000001</v>
      </c>
    </row>
    <row r="771" spans="1:12" ht="12.75" customHeight="1" x14ac:dyDescent="0.2">
      <c r="A771" s="86" t="s">
        <v>180</v>
      </c>
      <c r="B771" s="86">
        <v>18</v>
      </c>
      <c r="C771" s="87">
        <v>826.67990044999999</v>
      </c>
      <c r="D771" s="87">
        <v>822.01919998999995</v>
      </c>
      <c r="E771" s="87">
        <v>0</v>
      </c>
      <c r="F771" s="87">
        <v>82.201920000000001</v>
      </c>
      <c r="G771" s="87">
        <v>205.50479999999999</v>
      </c>
      <c r="H771" s="87">
        <v>411.00959999999998</v>
      </c>
      <c r="I771" s="87">
        <v>0</v>
      </c>
      <c r="J771" s="87">
        <v>452.11055999000001</v>
      </c>
      <c r="K771" s="87">
        <v>534.31247999000004</v>
      </c>
      <c r="L771" s="87">
        <v>616.51439999000002</v>
      </c>
    </row>
    <row r="772" spans="1:12" ht="12.75" customHeight="1" x14ac:dyDescent="0.2">
      <c r="A772" s="86" t="s">
        <v>180</v>
      </c>
      <c r="B772" s="86">
        <v>19</v>
      </c>
      <c r="C772" s="87">
        <v>812.44477038000002</v>
      </c>
      <c r="D772" s="87">
        <v>807.58965218000003</v>
      </c>
      <c r="E772" s="87">
        <v>0</v>
      </c>
      <c r="F772" s="87">
        <v>80.758965219999993</v>
      </c>
      <c r="G772" s="87">
        <v>201.89741305000001</v>
      </c>
      <c r="H772" s="87">
        <v>403.79482609000002</v>
      </c>
      <c r="I772" s="87">
        <v>0</v>
      </c>
      <c r="J772" s="87">
        <v>444.17430869999998</v>
      </c>
      <c r="K772" s="87">
        <v>524.93327392000003</v>
      </c>
      <c r="L772" s="87">
        <v>605.69223913999997</v>
      </c>
    </row>
    <row r="773" spans="1:12" ht="12.75" customHeight="1" x14ac:dyDescent="0.2">
      <c r="A773" s="86" t="s">
        <v>180</v>
      </c>
      <c r="B773" s="86">
        <v>20</v>
      </c>
      <c r="C773" s="87">
        <v>816.73352236000005</v>
      </c>
      <c r="D773" s="87">
        <v>812.38452294000001</v>
      </c>
      <c r="E773" s="87">
        <v>0</v>
      </c>
      <c r="F773" s="87">
        <v>81.238452289999998</v>
      </c>
      <c r="G773" s="87">
        <v>203.09613074000001</v>
      </c>
      <c r="H773" s="87">
        <v>406.19226147000001</v>
      </c>
      <c r="I773" s="87">
        <v>0</v>
      </c>
      <c r="J773" s="87">
        <v>446.81148761999998</v>
      </c>
      <c r="K773" s="87">
        <v>528.04993991000003</v>
      </c>
      <c r="L773" s="87">
        <v>609.28839220999998</v>
      </c>
    </row>
    <row r="774" spans="1:12" ht="12.75" customHeight="1" x14ac:dyDescent="0.2">
      <c r="A774" s="86" t="s">
        <v>180</v>
      </c>
      <c r="B774" s="86">
        <v>21</v>
      </c>
      <c r="C774" s="87">
        <v>802.58068979999996</v>
      </c>
      <c r="D774" s="87">
        <v>798.55572443999995</v>
      </c>
      <c r="E774" s="87">
        <v>0</v>
      </c>
      <c r="F774" s="87">
        <v>79.855572440000003</v>
      </c>
      <c r="G774" s="87">
        <v>199.63893110999999</v>
      </c>
      <c r="H774" s="87">
        <v>399.27786221999997</v>
      </c>
      <c r="I774" s="87">
        <v>0</v>
      </c>
      <c r="J774" s="87">
        <v>439.20564844</v>
      </c>
      <c r="K774" s="87">
        <v>519.06122088999996</v>
      </c>
      <c r="L774" s="87">
        <v>598.91679333000002</v>
      </c>
    </row>
    <row r="775" spans="1:12" ht="12.75" customHeight="1" x14ac:dyDescent="0.2">
      <c r="A775" s="86" t="s">
        <v>180</v>
      </c>
      <c r="B775" s="86">
        <v>22</v>
      </c>
      <c r="C775" s="87">
        <v>805.76318417000005</v>
      </c>
      <c r="D775" s="87">
        <v>801.99187470000004</v>
      </c>
      <c r="E775" s="87">
        <v>0</v>
      </c>
      <c r="F775" s="87">
        <v>80.199187469999998</v>
      </c>
      <c r="G775" s="87">
        <v>200.49796868000001</v>
      </c>
      <c r="H775" s="87">
        <v>400.99593735000002</v>
      </c>
      <c r="I775" s="87">
        <v>0</v>
      </c>
      <c r="J775" s="87">
        <v>441.09553109000001</v>
      </c>
      <c r="K775" s="87">
        <v>521.29471855999998</v>
      </c>
      <c r="L775" s="87">
        <v>601.49390602999995</v>
      </c>
    </row>
    <row r="776" spans="1:12" ht="12.75" customHeight="1" x14ac:dyDescent="0.2">
      <c r="A776" s="86" t="s">
        <v>180</v>
      </c>
      <c r="B776" s="86">
        <v>23</v>
      </c>
      <c r="C776" s="87">
        <v>810.24134561000005</v>
      </c>
      <c r="D776" s="87">
        <v>806.42785137999999</v>
      </c>
      <c r="E776" s="87">
        <v>0</v>
      </c>
      <c r="F776" s="87">
        <v>80.642785140000001</v>
      </c>
      <c r="G776" s="87">
        <v>201.60696285</v>
      </c>
      <c r="H776" s="87">
        <v>403.21392569</v>
      </c>
      <c r="I776" s="87">
        <v>0</v>
      </c>
      <c r="J776" s="87">
        <v>443.53531826</v>
      </c>
      <c r="K776" s="87">
        <v>524.17810340000005</v>
      </c>
      <c r="L776" s="87">
        <v>604.82088854000006</v>
      </c>
    </row>
    <row r="777" spans="1:12" ht="12.75" customHeight="1" x14ac:dyDescent="0.2">
      <c r="A777" s="86" t="s">
        <v>180</v>
      </c>
      <c r="B777" s="86">
        <v>24</v>
      </c>
      <c r="C777" s="87">
        <v>840.47900928000001</v>
      </c>
      <c r="D777" s="87">
        <v>836.70218489000001</v>
      </c>
      <c r="E777" s="87">
        <v>0</v>
      </c>
      <c r="F777" s="87">
        <v>83.670218489999996</v>
      </c>
      <c r="G777" s="87">
        <v>209.17554622</v>
      </c>
      <c r="H777" s="87">
        <v>418.35109245000001</v>
      </c>
      <c r="I777" s="87">
        <v>0</v>
      </c>
      <c r="J777" s="87">
        <v>460.18620169000002</v>
      </c>
      <c r="K777" s="87">
        <v>543.85642017999999</v>
      </c>
      <c r="L777" s="87">
        <v>627.52663867000001</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2018-06-15T10:17:01Z</dcterms:modified>
</cp:coreProperties>
</file>